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gramme\UwAmp\www\Github\NEC\Semestre 2\Business_Analysis\Applications\"/>
    </mc:Choice>
  </mc:AlternateContent>
  <xr:revisionPtr revIDLastSave="0" documentId="13_ncr:1_{C573448B-CBC6-44BF-9463-6B367AAA0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2" sheetId="5" r:id="rId1"/>
    <sheet name="data" sheetId="1" r:id="rId2"/>
    <sheet name="codage et recodage" sheetId="3" r:id="rId3"/>
    <sheet name="Présentation" sheetId="2" r:id="rId4"/>
  </sheets>
  <definedNames>
    <definedName name="_xlnm._FilterDatabase" localSheetId="1" hidden="1">data!$S$1:$S$1030</definedName>
    <definedName name="Department_cod">'codage et recodage'!$A$2:$B$4</definedName>
    <definedName name="matrice_M_I">'codage et recodage'!$D$2:$E$12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M16" i="3"/>
  <c r="L16" i="3"/>
  <c r="E16" i="3"/>
  <c r="E18" i="3"/>
  <c r="E17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</calcChain>
</file>

<file path=xl/sharedStrings.xml><?xml version="1.0" encoding="utf-8"?>
<sst xmlns="http://schemas.openxmlformats.org/spreadsheetml/2006/main" count="15552" uniqueCount="151">
  <si>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</si>
  <si>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</si>
  <si>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</si>
  <si>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</si>
  <si>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</si>
  <si>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</si>
  <si>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</si>
  <si>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</si>
  <si>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</si>
  <si>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</si>
  <si>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</si>
  <si>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</si>
  <si>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</si>
  <si>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</si>
  <si>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</si>
  <si>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</si>
  <si>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</si>
  <si>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</si>
  <si>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</si>
  <si>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</si>
  <si>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</si>
  <si>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</si>
  <si>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</si>
  <si>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</si>
  <si>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</si>
  <si>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</si>
  <si>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</si>
  <si>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</si>
  <si>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</si>
  <si>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</si>
  <si>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</si>
  <si>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</si>
  <si>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</si>
  <si>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</si>
  <si>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</si>
  <si>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</si>
  <si>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</si>
  <si>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Research &amp; Development</t>
  </si>
  <si>
    <t>Medical</t>
  </si>
  <si>
    <t>Male</t>
  </si>
  <si>
    <t>Research Director</t>
  </si>
  <si>
    <t>Divorced</t>
  </si>
  <si>
    <t>Y</t>
  </si>
  <si>
    <t>Manufacturing Director</t>
  </si>
  <si>
    <t>Yes</t>
  </si>
  <si>
    <t>Sales</t>
  </si>
  <si>
    <t>Marketing</t>
  </si>
  <si>
    <t>Sales Representative</t>
  </si>
  <si>
    <t>Single</t>
  </si>
  <si>
    <t>Travel_Frequently</t>
  </si>
  <si>
    <t>Human Resources</t>
  </si>
  <si>
    <t>Manager</t>
  </si>
  <si>
    <t>Married</t>
  </si>
  <si>
    <t>Life Sciences</t>
  </si>
  <si>
    <t>Healthcare Representative</t>
  </si>
  <si>
    <t>Female</t>
  </si>
  <si>
    <t>Research Scientist</t>
  </si>
  <si>
    <t>Non-Travel</t>
  </si>
  <si>
    <t>Sales Executive</t>
  </si>
  <si>
    <t>Laboratory Technician</t>
  </si>
  <si>
    <t>Technical Degree</t>
  </si>
  <si>
    <t>Other</t>
  </si>
  <si>
    <t xml:space="preserve">AGE </t>
  </si>
  <si>
    <t>DAILY RATE - Salary Level</t>
  </si>
  <si>
    <t>DISTANCE FROM HOME  - THE DISTANCE FROM WORK TO HOME</t>
  </si>
  <si>
    <t xml:space="preserve">EMPLOYEE COUNT </t>
  </si>
  <si>
    <t>EMPLOYEE NUMBER - EMPLOYEE ID</t>
  </si>
  <si>
    <t>HOURLY RATE - HOURLY SALARY</t>
  </si>
  <si>
    <t>JOB ROLE (1=HR REP, 2=HR, 3=LAB TECHNICIAN, 4=MANAGER, 5= MANAGING DIRECTOR, 6= RESEARCH DIRECTOR, 7= RESEARCH SCIENTIST, 8=SALES EXECUTIVE, 9= SALES REPRESENTATIVE)</t>
  </si>
  <si>
    <t>MONTHLY INCOME  - MONTHLY SALARY</t>
  </si>
  <si>
    <t>MONTHLY RATE - MONTHLY RATE</t>
  </si>
  <si>
    <t>NUMCOMPANIES WORKED  - NO. OF COMPANIES WORKED AT</t>
  </si>
  <si>
    <t>PERCENT SALARY HIKE - PERCENTAGE INCREASE IN SALARY</t>
  </si>
  <si>
    <t>PERFORMANCE RATING  - PERFORMANCE RATING</t>
  </si>
  <si>
    <t>STANDARD HOURS  - STANDARD HOURS</t>
  </si>
  <si>
    <t>TOTAL WORKING YEARS  - TOTAL YEARS WORKED</t>
  </si>
  <si>
    <t>TRAINING TIMES LAST YEAR  - HOURS SPENT TRAINING</t>
  </si>
  <si>
    <t>WORK LIFE BALANCE  - TIME SPENT BETWEEN WORK AND OUTSIDE</t>
  </si>
  <si>
    <t>YEARS AT COMPANY - TOTAL NUMBER OF YEARS AT THE COMPANY</t>
  </si>
  <si>
    <t>YEARS IN CURRENT ROLE  -YEARS IN CURRENT ROLE</t>
  </si>
  <si>
    <t>YEARS SINCE LAST PROMOTION  - LAST PROMOTION</t>
  </si>
  <si>
    <t>YEARS WITH CURRENT MANAGER  - YEARS SPENT WITH CURRENT MANAGER</t>
  </si>
  <si>
    <t>STOCK OPTIONS LEVEL  - STOCK OPTIONS (Higher the number, the more stock option an employee has)</t>
  </si>
  <si>
    <t>ATTRITION Employee leaving the company (no, yes)</t>
  </si>
  <si>
    <t>DEPARTMENT (HR, R&amp;D, Sales)</t>
  </si>
  <si>
    <t>EDUCATION FIELD (HR, LIFE SCIENCES, MARKETING, MEDICAL SCIENCES, OTHERS, TECHNICAL)</t>
  </si>
  <si>
    <t>MARITAL STATUS (DIVORCED, MARRIED, SINGLE)</t>
  </si>
  <si>
    <t>OVER 18 (YES, NO)</t>
  </si>
  <si>
    <t>OVERTIME (NO, YES)</t>
  </si>
  <si>
    <t>dictionnaire</t>
  </si>
  <si>
    <t>GENDER (FEMALE, MALE)</t>
  </si>
  <si>
    <t>BUSINESS TRAVEL (Non-Travel, Travel Frequently, Travel Rarely)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</si>
  <si>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</si>
  <si>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</si>
  <si>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</si>
  <si>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</si>
  <si>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</si>
  <si>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</si>
  <si>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</si>
  <si>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</si>
  <si>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</si>
  <si>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First Level</t>
  </si>
  <si>
    <t>Second Level</t>
  </si>
  <si>
    <t>Third Level</t>
  </si>
  <si>
    <t>Fourth Level</t>
  </si>
  <si>
    <t>Fifth Level</t>
  </si>
  <si>
    <t>EDUCATION ( 'Below College', 'College', 'Bachelor', 'Master', 'Doctor')</t>
  </si>
  <si>
    <t>ENVIRONMENT SATISFACTION  - SATISFACTION WITH THE ENVIRONMENT ( 'Low' ,'Medium' ,  'High' , 'Very High')</t>
  </si>
  <si>
    <t>JOB INVOLVEMENT  - JOB INVOLVEMENT ( 'Low' ,'Medium' ,  'High' , 'Very High')</t>
  </si>
  <si>
    <t>JOB LEVEL  - LEVEL OF JOB (First Level, Second Level, Rhird Level, Fourth Level, Fifth Level)</t>
  </si>
  <si>
    <t>JOB SATISFACTION  - SATISFACTION WITH THE JOB  ( 'Low' ,'Medium' ,  'High' , 'Very High')</t>
  </si>
  <si>
    <t>RELATIONS SATISFACTION  - RELATIONS SATISFACTION  ( 'Low' ,'Medium' ,  'High' , 'Very High')</t>
  </si>
  <si>
    <t>YEARS IN CURRENT MANAGER  -YEARS IN CURRENT MANAGER</t>
  </si>
  <si>
    <t>Department_cod</t>
  </si>
  <si>
    <t>anciennes valeurs</t>
  </si>
  <si>
    <t>nouvelles valeurs</t>
  </si>
  <si>
    <t>R&amp;D</t>
  </si>
  <si>
    <t>RH</t>
  </si>
  <si>
    <t>Monthly_income_recod</t>
  </si>
  <si>
    <t>moins de 2 000</t>
  </si>
  <si>
    <t>de 2 000 à 4 000</t>
  </si>
  <si>
    <t>de 4 000 à 6 000</t>
  </si>
  <si>
    <t>de 6 000 à 8 000</t>
  </si>
  <si>
    <t>de 8 000 à 10 000</t>
  </si>
  <si>
    <t>de 10 000 à 12 000</t>
  </si>
  <si>
    <t>de 12 000 à 14 000</t>
  </si>
  <si>
    <t>de 14 000 à 16 000</t>
  </si>
  <si>
    <t>de 16 000 à 18 000</t>
  </si>
  <si>
    <t>de 18 000 à 20 000</t>
  </si>
  <si>
    <t>plus de 20 000</t>
  </si>
  <si>
    <t>Sturges</t>
  </si>
  <si>
    <t>log</t>
  </si>
  <si>
    <t>racine</t>
  </si>
  <si>
    <t>n=</t>
  </si>
  <si>
    <t>Règles de choix du nombre de classes</t>
  </si>
  <si>
    <t>meilleur compromis</t>
  </si>
  <si>
    <t>classes</t>
  </si>
  <si>
    <t>min</t>
  </si>
  <si>
    <t>max</t>
  </si>
  <si>
    <t>max - min = étendu</t>
  </si>
  <si>
    <t>amplitude des classes</t>
  </si>
  <si>
    <t>on arrondit</t>
  </si>
  <si>
    <t>bornes</t>
  </si>
  <si>
    <t>moins de 1 000</t>
  </si>
  <si>
    <t>entre 1 000 et 2730</t>
  </si>
  <si>
    <t>…</t>
  </si>
  <si>
    <t>Satisfaction</t>
  </si>
  <si>
    <t>%_time_current_role</t>
  </si>
  <si>
    <t>Étiquettes de lignes</t>
  </si>
  <si>
    <t>Total général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</si>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</sst>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0" xfId="0" applyFill="1"/>
    <xf numFmtId="0" fontId="19" fillId="34" borderId="12" xfId="0" applyFont="1" applyFill="1" applyBorder="1"/>
    <xf numFmtId="0" fontId="0" fillId="0" borderId="13" xfId="0" applyFill="1" applyBorder="1"/>
    <xf numFmtId="0" fontId="0" fillId="34" borderId="12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Font="1" applyBorder="1"/>
    <xf numFmtId="0" fontId="0" fillId="0" borderId="0" xfId="0" applyFont="1"/>
    <xf numFmtId="0" fontId="0" fillId="0" borderId="15" xfId="0" applyFont="1" applyBorder="1"/>
    <xf numFmtId="0" fontId="0" fillId="0" borderId="16" xfId="0" applyFont="1" applyBorder="1"/>
    <xf numFmtId="0" fontId="0" fillId="0" borderId="10" xfId="0" applyFont="1" applyBorder="1"/>
    <xf numFmtId="0" fontId="0" fillId="0" borderId="17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10" xfId="0" applyFont="1" applyFill="1" applyBorder="1"/>
    <xf numFmtId="0" fontId="0" fillId="33" borderId="17" xfId="0" applyFont="1" applyFill="1" applyBorder="1"/>
    <xf numFmtId="0" fontId="16" fillId="0" borderId="11" xfId="0" applyFont="1" applyFill="1" applyBorder="1"/>
    <xf numFmtId="0" fontId="0" fillId="35" borderId="0" xfId="0" applyFill="1"/>
    <xf numFmtId="0" fontId="0" fillId="34" borderId="18" xfId="0" applyFont="1" applyFill="1" applyBorder="1"/>
    <xf numFmtId="9" fontId="0" fillId="0" borderId="13" xfId="42" applyFont="1" applyBorder="1"/>
    <xf numFmtId="0" fontId="0" fillId="0" borderId="0" xfId="0" pivotButton="1"/>
    <xf numFmtId="10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[attrition.xlsx]Feuil2!Tableau croisé dynamique2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Feuil2!$A$4:$A$14</c:f>
              <c:strCache>
                <c:ptCount val="10"/>
                <c:pt idx="0">
                  <c:v>de 2 000 à 4 000</c:v>
                </c:pt>
                <c:pt idx="1">
                  <c:v>de 4 000 à 6 000</c:v>
                </c:pt>
                <c:pt idx="2">
                  <c:v>de 6 000 à 8 000</c:v>
                </c:pt>
                <c:pt idx="3">
                  <c:v>de 10 000 à 12 000</c:v>
                </c:pt>
                <c:pt idx="4">
                  <c:v>de 8 000 à 10 000</c:v>
                </c:pt>
                <c:pt idx="5">
                  <c:v>de 18 000 à 20 000</c:v>
                </c:pt>
                <c:pt idx="6">
                  <c:v>de 16 000 à 18 000</c:v>
                </c:pt>
                <c:pt idx="7">
                  <c:v>de 12 000 à 14 000</c:v>
                </c:pt>
                <c:pt idx="8">
                  <c:v>moins de 2 000</c:v>
                </c:pt>
                <c:pt idx="9">
                  <c:v>de 14 000 à 16 000</c:v>
                </c:pt>
              </c:strCache>
            </c:strRef>
          </c:cat>
          <c:val>
            <c:numRef>
              <c:f>Feuil2!$B$4:$B$14</c:f>
              <c:numCache>
                <c:formatCode>0.00%</c:formatCode>
                <c:ptCount val="10"/>
                <c:pt idx="0">
                  <c:v>0.37220602526724977</c:v>
                </c:pt>
                <c:pt idx="1">
                  <c:v>0.24003887269193391</c:v>
                </c:pt>
                <c:pt idx="2">
                  <c:v>0.10301263362487852</c:v>
                </c:pt>
                <c:pt idx="3">
                  <c:v>6.2196307094266275E-2</c:v>
                </c:pt>
                <c:pt idx="4">
                  <c:v>6.2196307094266275E-2</c:v>
                </c:pt>
                <c:pt idx="5">
                  <c:v>4.5675413022351799E-2</c:v>
                </c:pt>
                <c:pt idx="6">
                  <c:v>4.2759961127308066E-2</c:v>
                </c:pt>
                <c:pt idx="7">
                  <c:v>3.69290573372206E-2</c:v>
                </c:pt>
                <c:pt idx="8">
                  <c:v>2.2351797862001945E-2</c:v>
                </c:pt>
                <c:pt idx="9">
                  <c:v>1.2633624878522837E-2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1D9-86E9-763D5C30F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0234192"/>
        <c:axId val="640241408"/>
      </c:barChart>
      <c:catAx>
        <c:axId val="6402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241408"/>
        <c:crosses val="autoZero"/>
        <c:auto val="1"/>
        <c:lblAlgn val="ctr"/>
        <c:lblOffset val="100"/>
        <c:noMultiLvlLbl val="0"/>
      </c:catAx>
      <c:valAx>
        <c:axId val="6402414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02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175260</xdr:rowOff>
    </xdr:from>
    <xdr:to>
      <xdr:col>8</xdr:col>
      <xdr:colOff>609600</xdr:colOff>
      <xdr:row>16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09BDFA-26C8-8271-3EFB-24A58EE25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15</xdr:row>
      <xdr:rowOff>15240</xdr:rowOff>
    </xdr:from>
    <xdr:to>
      <xdr:col>7</xdr:col>
      <xdr:colOff>365760</xdr:colOff>
      <xdr:row>16</xdr:row>
      <xdr:rowOff>22860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2D9FEC0C-B381-5709-F3FA-BC4D1F4F4185}"/>
            </a:ext>
          </a:extLst>
        </xdr:cNvPr>
        <xdr:cNvSpPr/>
      </xdr:nvSpPr>
      <xdr:spPr>
        <a:xfrm>
          <a:off x="6736080" y="2758440"/>
          <a:ext cx="73152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" refreshedDate="44936.531916782405" createdVersion="8" refreshedVersion="8" minRefreshableVersion="3" recordCount="1030" xr:uid="{D2EA3019-02F9-4D56-BC21-BA7EED9AA04A}">
  <cacheSource type="worksheet">
    <worksheetSource ref="AK1:AK1048576" sheet="data"/>
  </cacheSource>
  <cacheFields count="1">
    <cacheField name="Monthly_income_recod" numFmtId="0">
      <sharedItems containsBlank="1" count="11">
        <s v="de 16 000 à 18 000"/>
        <s v="de 4 000 à 6 000"/>
        <s v="de 2 000 à 4 000"/>
        <s v="de 18 000 à 20 000"/>
        <s v="de 10 000 à 12 000"/>
        <s v="de 12 000 à 14 000"/>
        <s v="de 6 000 à 8 000"/>
        <s v="de 8 000 à 10 000"/>
        <s v="de 14 000 à 16 000"/>
        <s v="moins de 2 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</r>
  <r>
    <x v="1"/>
  </r>
  <r>
    <x v="2"/>
  </r>
  <r>
    <x v="3"/>
  </r>
  <r>
    <x v="4"/>
  </r>
  <r>
    <x v="5"/>
  </r>
  <r>
    <x v="4"/>
  </r>
  <r>
    <x v="1"/>
  </r>
  <r>
    <x v="1"/>
  </r>
  <r>
    <x v="1"/>
  </r>
  <r>
    <x v="4"/>
  </r>
  <r>
    <x v="1"/>
  </r>
  <r>
    <x v="2"/>
  </r>
  <r>
    <x v="4"/>
  </r>
  <r>
    <x v="2"/>
  </r>
  <r>
    <x v="4"/>
  </r>
  <r>
    <x v="6"/>
  </r>
  <r>
    <x v="3"/>
  </r>
  <r>
    <x v="7"/>
  </r>
  <r>
    <x v="1"/>
  </r>
  <r>
    <x v="2"/>
  </r>
  <r>
    <x v="1"/>
  </r>
  <r>
    <x v="1"/>
  </r>
  <r>
    <x v="7"/>
  </r>
  <r>
    <x v="6"/>
  </r>
  <r>
    <x v="3"/>
  </r>
  <r>
    <x v="1"/>
  </r>
  <r>
    <x v="8"/>
  </r>
  <r>
    <x v="1"/>
  </r>
  <r>
    <x v="2"/>
  </r>
  <r>
    <x v="1"/>
  </r>
  <r>
    <x v="6"/>
  </r>
  <r>
    <x v="2"/>
  </r>
  <r>
    <x v="9"/>
  </r>
  <r>
    <x v="6"/>
  </r>
  <r>
    <x v="6"/>
  </r>
  <r>
    <x v="2"/>
  </r>
  <r>
    <x v="1"/>
  </r>
  <r>
    <x v="9"/>
  </r>
  <r>
    <x v="1"/>
  </r>
  <r>
    <x v="2"/>
  </r>
  <r>
    <x v="8"/>
  </r>
  <r>
    <x v="1"/>
  </r>
  <r>
    <x v="2"/>
  </r>
  <r>
    <x v="5"/>
  </r>
  <r>
    <x v="2"/>
  </r>
  <r>
    <x v="0"/>
  </r>
  <r>
    <x v="1"/>
  </r>
  <r>
    <x v="2"/>
  </r>
  <r>
    <x v="8"/>
  </r>
  <r>
    <x v="1"/>
  </r>
  <r>
    <x v="1"/>
  </r>
  <r>
    <x v="7"/>
  </r>
  <r>
    <x v="4"/>
  </r>
  <r>
    <x v="1"/>
  </r>
  <r>
    <x v="7"/>
  </r>
  <r>
    <x v="6"/>
  </r>
  <r>
    <x v="4"/>
  </r>
  <r>
    <x v="4"/>
  </r>
  <r>
    <x v="1"/>
  </r>
  <r>
    <x v="5"/>
  </r>
  <r>
    <x v="1"/>
  </r>
  <r>
    <x v="6"/>
  </r>
  <r>
    <x v="4"/>
  </r>
  <r>
    <x v="1"/>
  </r>
  <r>
    <x v="1"/>
  </r>
  <r>
    <x v="6"/>
  </r>
  <r>
    <x v="2"/>
  </r>
  <r>
    <x v="1"/>
  </r>
  <r>
    <x v="1"/>
  </r>
  <r>
    <x v="1"/>
  </r>
  <r>
    <x v="1"/>
  </r>
  <r>
    <x v="0"/>
  </r>
  <r>
    <x v="3"/>
  </r>
  <r>
    <x v="6"/>
  </r>
  <r>
    <x v="6"/>
  </r>
  <r>
    <x v="2"/>
  </r>
  <r>
    <x v="2"/>
  </r>
  <r>
    <x v="0"/>
  </r>
  <r>
    <x v="3"/>
  </r>
  <r>
    <x v="2"/>
  </r>
  <r>
    <x v="1"/>
  </r>
  <r>
    <x v="8"/>
  </r>
  <r>
    <x v="1"/>
  </r>
  <r>
    <x v="7"/>
  </r>
  <r>
    <x v="6"/>
  </r>
  <r>
    <x v="1"/>
  </r>
  <r>
    <x v="4"/>
  </r>
  <r>
    <x v="6"/>
  </r>
  <r>
    <x v="7"/>
  </r>
  <r>
    <x v="4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6"/>
  </r>
  <r>
    <x v="1"/>
  </r>
  <r>
    <x v="9"/>
  </r>
  <r>
    <x v="7"/>
  </r>
  <r>
    <x v="2"/>
  </r>
  <r>
    <x v="2"/>
  </r>
  <r>
    <x v="3"/>
  </r>
  <r>
    <x v="6"/>
  </r>
  <r>
    <x v="5"/>
  </r>
  <r>
    <x v="2"/>
  </r>
  <r>
    <x v="1"/>
  </r>
  <r>
    <x v="0"/>
  </r>
  <r>
    <x v="1"/>
  </r>
  <r>
    <x v="7"/>
  </r>
  <r>
    <x v="1"/>
  </r>
  <r>
    <x v="1"/>
  </r>
  <r>
    <x v="0"/>
  </r>
  <r>
    <x v="1"/>
  </r>
  <r>
    <x v="1"/>
  </r>
  <r>
    <x v="7"/>
  </r>
  <r>
    <x v="1"/>
  </r>
  <r>
    <x v="2"/>
  </r>
  <r>
    <x v="4"/>
  </r>
  <r>
    <x v="2"/>
  </r>
  <r>
    <x v="2"/>
  </r>
  <r>
    <x v="7"/>
  </r>
  <r>
    <x v="6"/>
  </r>
  <r>
    <x v="2"/>
  </r>
  <r>
    <x v="2"/>
  </r>
  <r>
    <x v="2"/>
  </r>
  <r>
    <x v="2"/>
  </r>
  <r>
    <x v="1"/>
  </r>
  <r>
    <x v="6"/>
  </r>
  <r>
    <x v="2"/>
  </r>
  <r>
    <x v="4"/>
  </r>
  <r>
    <x v="6"/>
  </r>
  <r>
    <x v="2"/>
  </r>
  <r>
    <x v="8"/>
  </r>
  <r>
    <x v="1"/>
  </r>
  <r>
    <x v="9"/>
  </r>
  <r>
    <x v="2"/>
  </r>
  <r>
    <x v="3"/>
  </r>
  <r>
    <x v="7"/>
  </r>
  <r>
    <x v="2"/>
  </r>
  <r>
    <x v="1"/>
  </r>
  <r>
    <x v="0"/>
  </r>
  <r>
    <x v="7"/>
  </r>
  <r>
    <x v="1"/>
  </r>
  <r>
    <x v="2"/>
  </r>
  <r>
    <x v="1"/>
  </r>
  <r>
    <x v="8"/>
  </r>
  <r>
    <x v="2"/>
  </r>
  <r>
    <x v="9"/>
  </r>
  <r>
    <x v="6"/>
  </r>
  <r>
    <x v="2"/>
  </r>
  <r>
    <x v="2"/>
  </r>
  <r>
    <x v="6"/>
  </r>
  <r>
    <x v="5"/>
  </r>
  <r>
    <x v="7"/>
  </r>
  <r>
    <x v="1"/>
  </r>
  <r>
    <x v="1"/>
  </r>
  <r>
    <x v="6"/>
  </r>
  <r>
    <x v="1"/>
  </r>
  <r>
    <x v="1"/>
  </r>
  <r>
    <x v="1"/>
  </r>
  <r>
    <x v="7"/>
  </r>
  <r>
    <x v="4"/>
  </r>
  <r>
    <x v="2"/>
  </r>
  <r>
    <x v="1"/>
  </r>
  <r>
    <x v="6"/>
  </r>
  <r>
    <x v="2"/>
  </r>
  <r>
    <x v="6"/>
  </r>
  <r>
    <x v="7"/>
  </r>
  <r>
    <x v="2"/>
  </r>
  <r>
    <x v="4"/>
  </r>
  <r>
    <x v="1"/>
  </r>
  <r>
    <x v="2"/>
  </r>
  <r>
    <x v="4"/>
  </r>
  <r>
    <x v="1"/>
  </r>
  <r>
    <x v="3"/>
  </r>
  <r>
    <x v="6"/>
  </r>
  <r>
    <x v="1"/>
  </r>
  <r>
    <x v="2"/>
  </r>
  <r>
    <x v="1"/>
  </r>
  <r>
    <x v="2"/>
  </r>
  <r>
    <x v="2"/>
  </r>
  <r>
    <x v="1"/>
  </r>
  <r>
    <x v="2"/>
  </r>
  <r>
    <x v="2"/>
  </r>
  <r>
    <x v="7"/>
  </r>
  <r>
    <x v="5"/>
  </r>
  <r>
    <x v="2"/>
  </r>
  <r>
    <x v="6"/>
  </r>
  <r>
    <x v="2"/>
  </r>
  <r>
    <x v="7"/>
  </r>
  <r>
    <x v="1"/>
  </r>
  <r>
    <x v="1"/>
  </r>
  <r>
    <x v="2"/>
  </r>
  <r>
    <x v="6"/>
  </r>
  <r>
    <x v="4"/>
  </r>
  <r>
    <x v="4"/>
  </r>
  <r>
    <x v="2"/>
  </r>
  <r>
    <x v="3"/>
  </r>
  <r>
    <x v="2"/>
  </r>
  <r>
    <x v="1"/>
  </r>
  <r>
    <x v="2"/>
  </r>
  <r>
    <x v="3"/>
  </r>
  <r>
    <x v="1"/>
  </r>
  <r>
    <x v="5"/>
  </r>
  <r>
    <x v="0"/>
  </r>
  <r>
    <x v="5"/>
  </r>
  <r>
    <x v="2"/>
  </r>
  <r>
    <x v="3"/>
  </r>
  <r>
    <x v="1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4"/>
  </r>
  <r>
    <x v="2"/>
  </r>
  <r>
    <x v="4"/>
  </r>
  <r>
    <x v="7"/>
  </r>
  <r>
    <x v="2"/>
  </r>
  <r>
    <x v="6"/>
  </r>
  <r>
    <x v="2"/>
  </r>
  <r>
    <x v="6"/>
  </r>
  <r>
    <x v="2"/>
  </r>
  <r>
    <x v="1"/>
  </r>
  <r>
    <x v="1"/>
  </r>
  <r>
    <x v="2"/>
  </r>
  <r>
    <x v="0"/>
  </r>
  <r>
    <x v="0"/>
  </r>
  <r>
    <x v="7"/>
  </r>
  <r>
    <x v="2"/>
  </r>
  <r>
    <x v="1"/>
  </r>
  <r>
    <x v="1"/>
  </r>
  <r>
    <x v="2"/>
  </r>
  <r>
    <x v="5"/>
  </r>
  <r>
    <x v="6"/>
  </r>
  <r>
    <x v="2"/>
  </r>
  <r>
    <x v="2"/>
  </r>
  <r>
    <x v="6"/>
  </r>
  <r>
    <x v="1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1"/>
  </r>
  <r>
    <x v="3"/>
  </r>
  <r>
    <x v="4"/>
  </r>
  <r>
    <x v="2"/>
  </r>
  <r>
    <x v="2"/>
  </r>
  <r>
    <x v="3"/>
  </r>
  <r>
    <x v="2"/>
  </r>
  <r>
    <x v="5"/>
  </r>
  <r>
    <x v="6"/>
  </r>
  <r>
    <x v="2"/>
  </r>
  <r>
    <x v="2"/>
  </r>
  <r>
    <x v="1"/>
  </r>
  <r>
    <x v="1"/>
  </r>
  <r>
    <x v="0"/>
  </r>
  <r>
    <x v="3"/>
  </r>
  <r>
    <x v="2"/>
  </r>
  <r>
    <x v="4"/>
  </r>
  <r>
    <x v="6"/>
  </r>
  <r>
    <x v="2"/>
  </r>
  <r>
    <x v="1"/>
  </r>
  <r>
    <x v="6"/>
  </r>
  <r>
    <x v="1"/>
  </r>
  <r>
    <x v="6"/>
  </r>
  <r>
    <x v="1"/>
  </r>
  <r>
    <x v="2"/>
  </r>
  <r>
    <x v="0"/>
  </r>
  <r>
    <x v="1"/>
  </r>
  <r>
    <x v="1"/>
  </r>
  <r>
    <x v="1"/>
  </r>
  <r>
    <x v="7"/>
  </r>
  <r>
    <x v="1"/>
  </r>
  <r>
    <x v="2"/>
  </r>
  <r>
    <x v="6"/>
  </r>
  <r>
    <x v="6"/>
  </r>
  <r>
    <x v="1"/>
  </r>
  <r>
    <x v="2"/>
  </r>
  <r>
    <x v="1"/>
  </r>
  <r>
    <x v="0"/>
  </r>
  <r>
    <x v="2"/>
  </r>
  <r>
    <x v="0"/>
  </r>
  <r>
    <x v="5"/>
  </r>
  <r>
    <x v="0"/>
  </r>
  <r>
    <x v="3"/>
  </r>
  <r>
    <x v="1"/>
  </r>
  <r>
    <x v="1"/>
  </r>
  <r>
    <x v="2"/>
  </r>
  <r>
    <x v="2"/>
  </r>
  <r>
    <x v="5"/>
  </r>
  <r>
    <x v="1"/>
  </r>
  <r>
    <x v="2"/>
  </r>
  <r>
    <x v="4"/>
  </r>
  <r>
    <x v="9"/>
  </r>
  <r>
    <x v="4"/>
  </r>
  <r>
    <x v="1"/>
  </r>
  <r>
    <x v="6"/>
  </r>
  <r>
    <x v="2"/>
  </r>
  <r>
    <x v="2"/>
  </r>
  <r>
    <x v="2"/>
  </r>
  <r>
    <x v="4"/>
  </r>
  <r>
    <x v="0"/>
  </r>
  <r>
    <x v="2"/>
  </r>
  <r>
    <x v="1"/>
  </r>
  <r>
    <x v="7"/>
  </r>
  <r>
    <x v="0"/>
  </r>
  <r>
    <x v="1"/>
  </r>
  <r>
    <x v="1"/>
  </r>
  <r>
    <x v="0"/>
  </r>
  <r>
    <x v="9"/>
  </r>
  <r>
    <x v="2"/>
  </r>
  <r>
    <x v="2"/>
  </r>
  <r>
    <x v="3"/>
  </r>
  <r>
    <x v="1"/>
  </r>
  <r>
    <x v="1"/>
  </r>
  <r>
    <x v="2"/>
  </r>
  <r>
    <x v="4"/>
  </r>
  <r>
    <x v="2"/>
  </r>
  <r>
    <x v="1"/>
  </r>
  <r>
    <x v="2"/>
  </r>
  <r>
    <x v="2"/>
  </r>
  <r>
    <x v="2"/>
  </r>
  <r>
    <x v="4"/>
  </r>
  <r>
    <x v="2"/>
  </r>
  <r>
    <x v="1"/>
  </r>
  <r>
    <x v="2"/>
  </r>
  <r>
    <x v="1"/>
  </r>
  <r>
    <x v="1"/>
  </r>
  <r>
    <x v="1"/>
  </r>
  <r>
    <x v="1"/>
  </r>
  <r>
    <x v="3"/>
  </r>
  <r>
    <x v="0"/>
  </r>
  <r>
    <x v="1"/>
  </r>
  <r>
    <x v="2"/>
  </r>
  <r>
    <x v="1"/>
  </r>
  <r>
    <x v="1"/>
  </r>
  <r>
    <x v="4"/>
  </r>
  <r>
    <x v="2"/>
  </r>
  <r>
    <x v="1"/>
  </r>
  <r>
    <x v="2"/>
  </r>
  <r>
    <x v="7"/>
  </r>
  <r>
    <x v="1"/>
  </r>
  <r>
    <x v="5"/>
  </r>
  <r>
    <x v="2"/>
  </r>
  <r>
    <x v="2"/>
  </r>
  <r>
    <x v="9"/>
  </r>
  <r>
    <x v="2"/>
  </r>
  <r>
    <x v="2"/>
  </r>
  <r>
    <x v="2"/>
  </r>
  <r>
    <x v="1"/>
  </r>
  <r>
    <x v="5"/>
  </r>
  <r>
    <x v="0"/>
  </r>
  <r>
    <x v="5"/>
  </r>
  <r>
    <x v="2"/>
  </r>
  <r>
    <x v="1"/>
  </r>
  <r>
    <x v="2"/>
  </r>
  <r>
    <x v="2"/>
  </r>
  <r>
    <x v="2"/>
  </r>
  <r>
    <x v="2"/>
  </r>
  <r>
    <x v="2"/>
  </r>
  <r>
    <x v="3"/>
  </r>
  <r>
    <x v="4"/>
  </r>
  <r>
    <x v="7"/>
  </r>
  <r>
    <x v="2"/>
  </r>
  <r>
    <x v="2"/>
  </r>
  <r>
    <x v="1"/>
  </r>
  <r>
    <x v="6"/>
  </r>
  <r>
    <x v="2"/>
  </r>
  <r>
    <x v="5"/>
  </r>
  <r>
    <x v="1"/>
  </r>
  <r>
    <x v="1"/>
  </r>
  <r>
    <x v="7"/>
  </r>
  <r>
    <x v="2"/>
  </r>
  <r>
    <x v="6"/>
  </r>
  <r>
    <x v="2"/>
  </r>
  <r>
    <x v="7"/>
  </r>
  <r>
    <x v="4"/>
  </r>
  <r>
    <x v="5"/>
  </r>
  <r>
    <x v="2"/>
  </r>
  <r>
    <x v="6"/>
  </r>
  <r>
    <x v="7"/>
  </r>
  <r>
    <x v="7"/>
  </r>
  <r>
    <x v="2"/>
  </r>
  <r>
    <x v="7"/>
  </r>
  <r>
    <x v="1"/>
  </r>
  <r>
    <x v="2"/>
  </r>
  <r>
    <x v="3"/>
  </r>
  <r>
    <x v="1"/>
  </r>
  <r>
    <x v="2"/>
  </r>
  <r>
    <x v="2"/>
  </r>
  <r>
    <x v="1"/>
  </r>
  <r>
    <x v="2"/>
  </r>
  <r>
    <x v="3"/>
  </r>
  <r>
    <x v="7"/>
  </r>
  <r>
    <x v="1"/>
  </r>
  <r>
    <x v="2"/>
  </r>
  <r>
    <x v="0"/>
  </r>
  <r>
    <x v="2"/>
  </r>
  <r>
    <x v="1"/>
  </r>
  <r>
    <x v="2"/>
  </r>
  <r>
    <x v="1"/>
  </r>
  <r>
    <x v="6"/>
  </r>
  <r>
    <x v="2"/>
  </r>
  <r>
    <x v="2"/>
  </r>
  <r>
    <x v="1"/>
  </r>
  <r>
    <x v="6"/>
  </r>
  <r>
    <x v="9"/>
  </r>
  <r>
    <x v="6"/>
  </r>
  <r>
    <x v="6"/>
  </r>
  <r>
    <x v="7"/>
  </r>
  <r>
    <x v="1"/>
  </r>
  <r>
    <x v="2"/>
  </r>
  <r>
    <x v="1"/>
  </r>
  <r>
    <x v="2"/>
  </r>
  <r>
    <x v="4"/>
  </r>
  <r>
    <x v="2"/>
  </r>
  <r>
    <x v="6"/>
  </r>
  <r>
    <x v="2"/>
  </r>
  <r>
    <x v="2"/>
  </r>
  <r>
    <x v="6"/>
  </r>
  <r>
    <x v="2"/>
  </r>
  <r>
    <x v="2"/>
  </r>
  <r>
    <x v="5"/>
  </r>
  <r>
    <x v="4"/>
  </r>
  <r>
    <x v="2"/>
  </r>
  <r>
    <x v="1"/>
  </r>
  <r>
    <x v="1"/>
  </r>
  <r>
    <x v="1"/>
  </r>
  <r>
    <x v="2"/>
  </r>
  <r>
    <x v="4"/>
  </r>
  <r>
    <x v="2"/>
  </r>
  <r>
    <x v="2"/>
  </r>
  <r>
    <x v="7"/>
  </r>
  <r>
    <x v="0"/>
  </r>
  <r>
    <x v="6"/>
  </r>
  <r>
    <x v="3"/>
  </r>
  <r>
    <x v="2"/>
  </r>
  <r>
    <x v="1"/>
  </r>
  <r>
    <x v="6"/>
  </r>
  <r>
    <x v="1"/>
  </r>
  <r>
    <x v="1"/>
  </r>
  <r>
    <x v="2"/>
  </r>
  <r>
    <x v="2"/>
  </r>
  <r>
    <x v="2"/>
  </r>
  <r>
    <x v="6"/>
  </r>
  <r>
    <x v="2"/>
  </r>
  <r>
    <x v="2"/>
  </r>
  <r>
    <x v="4"/>
  </r>
  <r>
    <x v="2"/>
  </r>
  <r>
    <x v="2"/>
  </r>
  <r>
    <x v="2"/>
  </r>
  <r>
    <x v="1"/>
  </r>
  <r>
    <x v="6"/>
  </r>
  <r>
    <x v="2"/>
  </r>
  <r>
    <x v="7"/>
  </r>
  <r>
    <x v="6"/>
  </r>
  <r>
    <x v="2"/>
  </r>
  <r>
    <x v="1"/>
  </r>
  <r>
    <x v="1"/>
  </r>
  <r>
    <x v="1"/>
  </r>
  <r>
    <x v="2"/>
  </r>
  <r>
    <x v="1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5"/>
  </r>
  <r>
    <x v="2"/>
  </r>
  <r>
    <x v="2"/>
  </r>
  <r>
    <x v="2"/>
  </r>
  <r>
    <x v="2"/>
  </r>
  <r>
    <x v="6"/>
  </r>
  <r>
    <x v="2"/>
  </r>
  <r>
    <x v="2"/>
  </r>
  <r>
    <x v="3"/>
  </r>
  <r>
    <x v="2"/>
  </r>
  <r>
    <x v="2"/>
  </r>
  <r>
    <x v="2"/>
  </r>
  <r>
    <x v="2"/>
  </r>
  <r>
    <x v="1"/>
  </r>
  <r>
    <x v="4"/>
  </r>
  <r>
    <x v="7"/>
  </r>
  <r>
    <x v="2"/>
  </r>
  <r>
    <x v="3"/>
  </r>
  <r>
    <x v="0"/>
  </r>
  <r>
    <x v="2"/>
  </r>
  <r>
    <x v="6"/>
  </r>
  <r>
    <x v="1"/>
  </r>
  <r>
    <x v="7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5"/>
  </r>
  <r>
    <x v="2"/>
  </r>
  <r>
    <x v="1"/>
  </r>
  <r>
    <x v="2"/>
  </r>
  <r>
    <x v="4"/>
  </r>
  <r>
    <x v="2"/>
  </r>
  <r>
    <x v="8"/>
  </r>
  <r>
    <x v="6"/>
  </r>
  <r>
    <x v="2"/>
  </r>
  <r>
    <x v="4"/>
  </r>
  <r>
    <x v="8"/>
  </r>
  <r>
    <x v="1"/>
  </r>
  <r>
    <x v="3"/>
  </r>
  <r>
    <x v="2"/>
  </r>
  <r>
    <x v="4"/>
  </r>
  <r>
    <x v="2"/>
  </r>
  <r>
    <x v="2"/>
  </r>
  <r>
    <x v="1"/>
  </r>
  <r>
    <x v="1"/>
  </r>
  <r>
    <x v="2"/>
  </r>
  <r>
    <x v="6"/>
  </r>
  <r>
    <x v="1"/>
  </r>
  <r>
    <x v="6"/>
  </r>
  <r>
    <x v="6"/>
  </r>
  <r>
    <x v="2"/>
  </r>
  <r>
    <x v="2"/>
  </r>
  <r>
    <x v="1"/>
  </r>
  <r>
    <x v="6"/>
  </r>
  <r>
    <x v="2"/>
  </r>
  <r>
    <x v="2"/>
  </r>
  <r>
    <x v="6"/>
  </r>
  <r>
    <x v="2"/>
  </r>
  <r>
    <x v="2"/>
  </r>
  <r>
    <x v="2"/>
  </r>
  <r>
    <x v="2"/>
  </r>
  <r>
    <x v="5"/>
  </r>
  <r>
    <x v="2"/>
  </r>
  <r>
    <x v="4"/>
  </r>
  <r>
    <x v="4"/>
  </r>
  <r>
    <x v="2"/>
  </r>
  <r>
    <x v="6"/>
  </r>
  <r>
    <x v="2"/>
  </r>
  <r>
    <x v="6"/>
  </r>
  <r>
    <x v="5"/>
  </r>
  <r>
    <x v="4"/>
  </r>
  <r>
    <x v="2"/>
  </r>
  <r>
    <x v="4"/>
  </r>
  <r>
    <x v="1"/>
  </r>
  <r>
    <x v="2"/>
  </r>
  <r>
    <x v="2"/>
  </r>
  <r>
    <x v="1"/>
  </r>
  <r>
    <x v="6"/>
  </r>
  <r>
    <x v="1"/>
  </r>
  <r>
    <x v="2"/>
  </r>
  <r>
    <x v="2"/>
  </r>
  <r>
    <x v="0"/>
  </r>
  <r>
    <x v="1"/>
  </r>
  <r>
    <x v="3"/>
  </r>
  <r>
    <x v="2"/>
  </r>
  <r>
    <x v="6"/>
  </r>
  <r>
    <x v="1"/>
  </r>
  <r>
    <x v="4"/>
  </r>
  <r>
    <x v="7"/>
  </r>
  <r>
    <x v="2"/>
  </r>
  <r>
    <x v="9"/>
  </r>
  <r>
    <x v="1"/>
  </r>
  <r>
    <x v="4"/>
  </r>
  <r>
    <x v="2"/>
  </r>
  <r>
    <x v="1"/>
  </r>
  <r>
    <x v="1"/>
  </r>
  <r>
    <x v="1"/>
  </r>
  <r>
    <x v="1"/>
  </r>
  <r>
    <x v="9"/>
  </r>
  <r>
    <x v="1"/>
  </r>
  <r>
    <x v="2"/>
  </r>
  <r>
    <x v="3"/>
  </r>
  <r>
    <x v="2"/>
  </r>
  <r>
    <x v="6"/>
  </r>
  <r>
    <x v="8"/>
  </r>
  <r>
    <x v="3"/>
  </r>
  <r>
    <x v="6"/>
  </r>
  <r>
    <x v="1"/>
  </r>
  <r>
    <x v="2"/>
  </r>
  <r>
    <x v="9"/>
  </r>
  <r>
    <x v="2"/>
  </r>
  <r>
    <x v="7"/>
  </r>
  <r>
    <x v="1"/>
  </r>
  <r>
    <x v="1"/>
  </r>
  <r>
    <x v="0"/>
  </r>
  <r>
    <x v="1"/>
  </r>
  <r>
    <x v="4"/>
  </r>
  <r>
    <x v="6"/>
  </r>
  <r>
    <x v="2"/>
  </r>
  <r>
    <x v="6"/>
  </r>
  <r>
    <x v="2"/>
  </r>
  <r>
    <x v="3"/>
  </r>
  <r>
    <x v="2"/>
  </r>
  <r>
    <x v="9"/>
  </r>
  <r>
    <x v="2"/>
  </r>
  <r>
    <x v="7"/>
  </r>
  <r>
    <x v="1"/>
  </r>
  <r>
    <x v="4"/>
  </r>
  <r>
    <x v="0"/>
  </r>
  <r>
    <x v="1"/>
  </r>
  <r>
    <x v="1"/>
  </r>
  <r>
    <x v="2"/>
  </r>
  <r>
    <x v="1"/>
  </r>
  <r>
    <x v="6"/>
  </r>
  <r>
    <x v="4"/>
  </r>
  <r>
    <x v="2"/>
  </r>
  <r>
    <x v="1"/>
  </r>
  <r>
    <x v="2"/>
  </r>
  <r>
    <x v="2"/>
  </r>
  <r>
    <x v="2"/>
  </r>
  <r>
    <x v="1"/>
  </r>
  <r>
    <x v="2"/>
  </r>
  <r>
    <x v="2"/>
  </r>
  <r>
    <x v="1"/>
  </r>
  <r>
    <x v="8"/>
  </r>
  <r>
    <x v="6"/>
  </r>
  <r>
    <x v="4"/>
  </r>
  <r>
    <x v="2"/>
  </r>
  <r>
    <x v="7"/>
  </r>
  <r>
    <x v="1"/>
  </r>
  <r>
    <x v="0"/>
  </r>
  <r>
    <x v="2"/>
  </r>
  <r>
    <x v="4"/>
  </r>
  <r>
    <x v="2"/>
  </r>
  <r>
    <x v="5"/>
  </r>
  <r>
    <x v="2"/>
  </r>
  <r>
    <x v="6"/>
  </r>
  <r>
    <x v="1"/>
  </r>
  <r>
    <x v="1"/>
  </r>
  <r>
    <x v="1"/>
  </r>
  <r>
    <x v="2"/>
  </r>
  <r>
    <x v="1"/>
  </r>
  <r>
    <x v="2"/>
  </r>
  <r>
    <x v="7"/>
  </r>
  <r>
    <x v="2"/>
  </r>
  <r>
    <x v="2"/>
  </r>
  <r>
    <x v="1"/>
  </r>
  <r>
    <x v="0"/>
  </r>
  <r>
    <x v="1"/>
  </r>
  <r>
    <x v="7"/>
  </r>
  <r>
    <x v="2"/>
  </r>
  <r>
    <x v="7"/>
  </r>
  <r>
    <x v="2"/>
  </r>
  <r>
    <x v="5"/>
  </r>
  <r>
    <x v="2"/>
  </r>
  <r>
    <x v="7"/>
  </r>
  <r>
    <x v="1"/>
  </r>
  <r>
    <x v="4"/>
  </r>
  <r>
    <x v="9"/>
  </r>
  <r>
    <x v="2"/>
  </r>
  <r>
    <x v="1"/>
  </r>
  <r>
    <x v="1"/>
  </r>
  <r>
    <x v="1"/>
  </r>
  <r>
    <x v="2"/>
  </r>
  <r>
    <x v="2"/>
  </r>
  <r>
    <x v="2"/>
  </r>
  <r>
    <x v="5"/>
  </r>
  <r>
    <x v="0"/>
  </r>
  <r>
    <x v="2"/>
  </r>
  <r>
    <x v="7"/>
  </r>
  <r>
    <x v="1"/>
  </r>
  <r>
    <x v="2"/>
  </r>
  <r>
    <x v="7"/>
  </r>
  <r>
    <x v="2"/>
  </r>
  <r>
    <x v="2"/>
  </r>
  <r>
    <x v="2"/>
  </r>
  <r>
    <x v="2"/>
  </r>
  <r>
    <x v="2"/>
  </r>
  <r>
    <x v="1"/>
  </r>
  <r>
    <x v="7"/>
  </r>
  <r>
    <x v="4"/>
  </r>
  <r>
    <x v="4"/>
  </r>
  <r>
    <x v="5"/>
  </r>
  <r>
    <x v="2"/>
  </r>
  <r>
    <x v="7"/>
  </r>
  <r>
    <x v="0"/>
  </r>
  <r>
    <x v="7"/>
  </r>
  <r>
    <x v="1"/>
  </r>
  <r>
    <x v="2"/>
  </r>
  <r>
    <x v="4"/>
  </r>
  <r>
    <x v="1"/>
  </r>
  <r>
    <x v="6"/>
  </r>
  <r>
    <x v="6"/>
  </r>
  <r>
    <x v="2"/>
  </r>
  <r>
    <x v="9"/>
  </r>
  <r>
    <x v="1"/>
  </r>
  <r>
    <x v="2"/>
  </r>
  <r>
    <x v="1"/>
  </r>
  <r>
    <x v="3"/>
  </r>
  <r>
    <x v="2"/>
  </r>
  <r>
    <x v="4"/>
  </r>
  <r>
    <x v="2"/>
  </r>
  <r>
    <x v="2"/>
  </r>
  <r>
    <x v="2"/>
  </r>
  <r>
    <x v="2"/>
  </r>
  <r>
    <x v="9"/>
  </r>
  <r>
    <x v="2"/>
  </r>
  <r>
    <x v="6"/>
  </r>
  <r>
    <x v="2"/>
  </r>
  <r>
    <x v="2"/>
  </r>
  <r>
    <x v="1"/>
  </r>
  <r>
    <x v="9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1"/>
  </r>
  <r>
    <x v="1"/>
  </r>
  <r>
    <x v="3"/>
  </r>
  <r>
    <x v="2"/>
  </r>
  <r>
    <x v="0"/>
  </r>
  <r>
    <x v="2"/>
  </r>
  <r>
    <x v="2"/>
  </r>
  <r>
    <x v="1"/>
  </r>
  <r>
    <x v="0"/>
  </r>
  <r>
    <x v="2"/>
  </r>
  <r>
    <x v="2"/>
  </r>
  <r>
    <x v="2"/>
  </r>
  <r>
    <x v="3"/>
  </r>
  <r>
    <x v="1"/>
  </r>
  <r>
    <x v="5"/>
  </r>
  <r>
    <x v="2"/>
  </r>
  <r>
    <x v="6"/>
  </r>
  <r>
    <x v="3"/>
  </r>
  <r>
    <x v="2"/>
  </r>
  <r>
    <x v="1"/>
  </r>
  <r>
    <x v="6"/>
  </r>
  <r>
    <x v="0"/>
  </r>
  <r>
    <x v="6"/>
  </r>
  <r>
    <x v="1"/>
  </r>
  <r>
    <x v="2"/>
  </r>
  <r>
    <x v="2"/>
  </r>
  <r>
    <x v="1"/>
  </r>
  <r>
    <x v="7"/>
  </r>
  <r>
    <x v="6"/>
  </r>
  <r>
    <x v="7"/>
  </r>
  <r>
    <x v="1"/>
  </r>
  <r>
    <x v="2"/>
  </r>
  <r>
    <x v="2"/>
  </r>
  <r>
    <x v="1"/>
  </r>
  <r>
    <x v="7"/>
  </r>
  <r>
    <x v="0"/>
  </r>
  <r>
    <x v="1"/>
  </r>
  <r>
    <x v="2"/>
  </r>
  <r>
    <x v="1"/>
  </r>
  <r>
    <x v="6"/>
  </r>
  <r>
    <x v="6"/>
  </r>
  <r>
    <x v="2"/>
  </r>
  <r>
    <x v="2"/>
  </r>
  <r>
    <x v="2"/>
  </r>
  <r>
    <x v="2"/>
  </r>
  <r>
    <x v="2"/>
  </r>
  <r>
    <x v="1"/>
  </r>
  <r>
    <x v="2"/>
  </r>
  <r>
    <x v="1"/>
  </r>
  <r>
    <x v="6"/>
  </r>
  <r>
    <x v="2"/>
  </r>
  <r>
    <x v="2"/>
  </r>
  <r>
    <x v="2"/>
  </r>
  <r>
    <x v="2"/>
  </r>
  <r>
    <x v="6"/>
  </r>
  <r>
    <x v="1"/>
  </r>
  <r>
    <x v="2"/>
  </r>
  <r>
    <x v="2"/>
  </r>
  <r>
    <x v="2"/>
  </r>
  <r>
    <x v="6"/>
  </r>
  <r>
    <x v="0"/>
  </r>
  <r>
    <x v="1"/>
  </r>
  <r>
    <x v="1"/>
  </r>
  <r>
    <x v="2"/>
  </r>
  <r>
    <x v="3"/>
  </r>
  <r>
    <x v="2"/>
  </r>
  <r>
    <x v="2"/>
  </r>
  <r>
    <x v="1"/>
  </r>
  <r>
    <x v="2"/>
  </r>
  <r>
    <x v="6"/>
  </r>
  <r>
    <x v="1"/>
  </r>
  <r>
    <x v="1"/>
  </r>
  <r>
    <x v="2"/>
  </r>
  <r>
    <x v="3"/>
  </r>
  <r>
    <x v="1"/>
  </r>
  <r>
    <x v="1"/>
  </r>
  <r>
    <x v="3"/>
  </r>
  <r>
    <x v="1"/>
  </r>
  <r>
    <x v="2"/>
  </r>
  <r>
    <x v="2"/>
  </r>
  <r>
    <x v="1"/>
  </r>
  <r>
    <x v="2"/>
  </r>
  <r>
    <x v="1"/>
  </r>
  <r>
    <x v="2"/>
  </r>
  <r>
    <x v="9"/>
  </r>
  <r>
    <x v="6"/>
  </r>
  <r>
    <x v="7"/>
  </r>
  <r>
    <x v="1"/>
  </r>
  <r>
    <x v="1"/>
  </r>
  <r>
    <x v="6"/>
  </r>
  <r>
    <x v="1"/>
  </r>
  <r>
    <x v="0"/>
  </r>
  <r>
    <x v="1"/>
  </r>
  <r>
    <x v="9"/>
  </r>
  <r>
    <x v="6"/>
  </r>
  <r>
    <x v="1"/>
  </r>
  <r>
    <x v="7"/>
  </r>
  <r>
    <x v="2"/>
  </r>
  <r>
    <x v="2"/>
  </r>
  <r>
    <x v="2"/>
  </r>
  <r>
    <x v="2"/>
  </r>
  <r>
    <x v="1"/>
  </r>
  <r>
    <x v="7"/>
  </r>
  <r>
    <x v="1"/>
  </r>
  <r>
    <x v="1"/>
  </r>
  <r>
    <x v="2"/>
  </r>
  <r>
    <x v="2"/>
  </r>
  <r>
    <x v="2"/>
  </r>
  <r>
    <x v="9"/>
  </r>
  <r>
    <x v="5"/>
  </r>
  <r>
    <x v="2"/>
  </r>
  <r>
    <x v="2"/>
  </r>
  <r>
    <x v="5"/>
  </r>
  <r>
    <x v="1"/>
  </r>
  <r>
    <x v="1"/>
  </r>
  <r>
    <x v="6"/>
  </r>
  <r>
    <x v="2"/>
  </r>
  <r>
    <x v="9"/>
  </r>
  <r>
    <x v="2"/>
  </r>
  <r>
    <x v="5"/>
  </r>
  <r>
    <x v="2"/>
  </r>
  <r>
    <x v="7"/>
  </r>
  <r>
    <x v="2"/>
  </r>
  <r>
    <x v="6"/>
  </r>
  <r>
    <x v="7"/>
  </r>
  <r>
    <x v="2"/>
  </r>
  <r>
    <x v="2"/>
  </r>
  <r>
    <x v="8"/>
  </r>
  <r>
    <x v="1"/>
  </r>
  <r>
    <x v="7"/>
  </r>
  <r>
    <x v="1"/>
  </r>
  <r>
    <x v="5"/>
  </r>
  <r>
    <x v="2"/>
  </r>
  <r>
    <x v="6"/>
  </r>
  <r>
    <x v="3"/>
  </r>
  <r>
    <x v="2"/>
  </r>
  <r>
    <x v="2"/>
  </r>
  <r>
    <x v="2"/>
  </r>
  <r>
    <x v="1"/>
  </r>
  <r>
    <x v="2"/>
  </r>
  <r>
    <x v="3"/>
  </r>
  <r>
    <x v="6"/>
  </r>
  <r>
    <x v="7"/>
  </r>
  <r>
    <x v="1"/>
  </r>
  <r>
    <x v="3"/>
  </r>
  <r>
    <x v="2"/>
  </r>
  <r>
    <x v="7"/>
  </r>
  <r>
    <x v="2"/>
  </r>
  <r>
    <x v="2"/>
  </r>
  <r>
    <x v="1"/>
  </r>
  <r>
    <x v="1"/>
  </r>
  <r>
    <x v="2"/>
  </r>
  <r>
    <x v="2"/>
  </r>
  <r>
    <x v="5"/>
  </r>
  <r>
    <x v="0"/>
  </r>
  <r>
    <x v="6"/>
  </r>
  <r>
    <x v="7"/>
  </r>
  <r>
    <x v="1"/>
  </r>
  <r>
    <x v="2"/>
  </r>
  <r>
    <x v="2"/>
  </r>
  <r>
    <x v="2"/>
  </r>
  <r>
    <x v="1"/>
  </r>
  <r>
    <x v="2"/>
  </r>
  <r>
    <x v="1"/>
  </r>
  <r>
    <x v="9"/>
  </r>
  <r>
    <x v="2"/>
  </r>
  <r>
    <x v="2"/>
  </r>
  <r>
    <x v="1"/>
  </r>
  <r>
    <x v="2"/>
  </r>
  <r>
    <x v="2"/>
  </r>
  <r>
    <x v="2"/>
  </r>
  <r>
    <x v="0"/>
  </r>
  <r>
    <x v="4"/>
  </r>
  <r>
    <x v="8"/>
  </r>
  <r>
    <x v="4"/>
  </r>
  <r>
    <x v="2"/>
  </r>
  <r>
    <x v="2"/>
  </r>
  <r>
    <x v="7"/>
  </r>
  <r>
    <x v="4"/>
  </r>
  <r>
    <x v="2"/>
  </r>
  <r>
    <x v="2"/>
  </r>
  <r>
    <x v="2"/>
  </r>
  <r>
    <x v="8"/>
  </r>
  <r>
    <x v="0"/>
  </r>
  <r>
    <x v="3"/>
  </r>
  <r>
    <x v="2"/>
  </r>
  <r>
    <x v="6"/>
  </r>
  <r>
    <x v="7"/>
  </r>
  <r>
    <x v="0"/>
  </r>
  <r>
    <x v="6"/>
  </r>
  <r>
    <x v="2"/>
  </r>
  <r>
    <x v="1"/>
  </r>
  <r>
    <x v="5"/>
  </r>
  <r>
    <x v="9"/>
  </r>
  <r>
    <x v="5"/>
  </r>
  <r>
    <x v="0"/>
  </r>
  <r>
    <x v="7"/>
  </r>
  <r>
    <x v="2"/>
  </r>
  <r>
    <x v="2"/>
  </r>
  <r>
    <x v="1"/>
  </r>
  <r>
    <x v="6"/>
  </r>
  <r>
    <x v="2"/>
  </r>
  <r>
    <x v="4"/>
  </r>
  <r>
    <x v="5"/>
  </r>
  <r>
    <x v="6"/>
  </r>
  <r>
    <x v="3"/>
  </r>
  <r>
    <x v="2"/>
  </r>
  <r>
    <x v="1"/>
  </r>
  <r>
    <x v="1"/>
  </r>
  <r>
    <x v="2"/>
  </r>
  <r>
    <x v="6"/>
  </r>
  <r>
    <x v="2"/>
  </r>
  <r>
    <x v="4"/>
  </r>
  <r>
    <x v="6"/>
  </r>
  <r>
    <x v="6"/>
  </r>
  <r>
    <x v="2"/>
  </r>
  <r>
    <x v="1"/>
  </r>
  <r>
    <x v="1"/>
  </r>
  <r>
    <x v="1"/>
  </r>
  <r>
    <x v="6"/>
  </r>
  <r>
    <x v="7"/>
  </r>
  <r>
    <x v="2"/>
  </r>
  <r>
    <x v="1"/>
  </r>
  <r>
    <x v="2"/>
  </r>
  <r>
    <x v="2"/>
  </r>
  <r>
    <x v="6"/>
  </r>
  <r>
    <x v="1"/>
  </r>
  <r>
    <x v="2"/>
  </r>
  <r>
    <x v="2"/>
  </r>
  <r>
    <x v="2"/>
  </r>
  <r>
    <x v="1"/>
  </r>
  <r>
    <x v="4"/>
  </r>
  <r>
    <x v="3"/>
  </r>
  <r>
    <x v="2"/>
  </r>
  <r>
    <x v="1"/>
  </r>
  <r>
    <x v="2"/>
  </r>
  <r>
    <x v="4"/>
  </r>
  <r>
    <x v="1"/>
  </r>
  <r>
    <x v="2"/>
  </r>
  <r>
    <x v="5"/>
  </r>
  <r>
    <x v="5"/>
  </r>
  <r>
    <x v="0"/>
  </r>
  <r>
    <x v="4"/>
  </r>
  <r>
    <x v="2"/>
  </r>
  <r>
    <x v="2"/>
  </r>
  <r>
    <x v="2"/>
  </r>
  <r>
    <x v="6"/>
  </r>
  <r>
    <x v="2"/>
  </r>
  <r>
    <x v="2"/>
  </r>
  <r>
    <x v="2"/>
  </r>
  <r>
    <x v="6"/>
  </r>
  <r>
    <x v="0"/>
  </r>
  <r>
    <x v="4"/>
  </r>
  <r>
    <x v="3"/>
  </r>
  <r>
    <x v="1"/>
  </r>
  <r>
    <x v="2"/>
  </r>
  <r>
    <x v="1"/>
  </r>
  <r>
    <x v="3"/>
  </r>
  <r>
    <x v="7"/>
  </r>
  <r>
    <x v="2"/>
  </r>
  <r>
    <x v="2"/>
  </r>
  <r>
    <x v="1"/>
  </r>
  <r>
    <x v="2"/>
  </r>
  <r>
    <x v="6"/>
  </r>
  <r>
    <x v="4"/>
  </r>
  <r>
    <x v="2"/>
  </r>
  <r>
    <x v="1"/>
  </r>
  <r>
    <x v="2"/>
  </r>
  <r>
    <x v="0"/>
  </r>
  <r>
    <x v="6"/>
  </r>
  <r>
    <x v="6"/>
  </r>
  <r>
    <x v="1"/>
  </r>
  <r>
    <x v="2"/>
  </r>
  <r>
    <x v="6"/>
  </r>
  <r>
    <x v="2"/>
  </r>
  <r>
    <x v="1"/>
  </r>
  <r>
    <x v="3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54D50-39A4-4A3C-A2FB-026495EE95F4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">
    <pivotField axis="axisRow" dataField="1" showAll="0" sortType="descending">
      <items count="12">
        <item x="4"/>
        <item x="5"/>
        <item x="8"/>
        <item x="0"/>
        <item x="3"/>
        <item x="2"/>
        <item x="1"/>
        <item x="6"/>
        <item x="7"/>
        <item x="9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5"/>
    </i>
    <i>
      <x v="6"/>
    </i>
    <i>
      <x v="7"/>
    </i>
    <i>
      <x/>
    </i>
    <i>
      <x v="8"/>
    </i>
    <i>
      <x v="4"/>
    </i>
    <i>
      <x v="3"/>
    </i>
    <i>
      <x v="1"/>
    </i>
    <i>
      <x v="9"/>
    </i>
    <i>
      <x v="2"/>
    </i>
    <i t="grand">
      <x/>
    </i>
  </rowItems>
  <colItems count="1">
    <i/>
  </colItems>
  <dataFields count="1"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402-E6C6-4414-A290-0C91616E3350}">
  <dimension ref="A3:B14"/>
  <sheetViews>
    <sheetView tabSelected="1" workbookViewId="0">
      <selection activeCell="L14" sqref="L14"/>
    </sheetView>
  </sheetViews>
  <sheetFormatPr baseColWidth="10" defaultRowHeight="14.4" x14ac:dyDescent="0.3"/>
  <cols>
    <col min="1" max="1" width="19.5546875" bestFit="1" customWidth="1"/>
    <col min="2" max="2" width="8" bestFit="1" customWidth="1"/>
    <col min="3" max="3" width="9.109375" bestFit="1" customWidth="1"/>
  </cols>
  <sheetData>
    <row r="3" spans="1:2" x14ac:dyDescent="0.3">
      <c r="A3" s="23" t="s">
        <v>148</v>
      </c>
      <c r="B3" t="s">
        <v>150</v>
      </c>
    </row>
    <row r="4" spans="1:2" x14ac:dyDescent="0.3">
      <c r="A4" s="15" t="s">
        <v>120</v>
      </c>
      <c r="B4" s="24">
        <v>0.37220602526724977</v>
      </c>
    </row>
    <row r="5" spans="1:2" x14ac:dyDescent="0.3">
      <c r="A5" s="15" t="s">
        <v>121</v>
      </c>
      <c r="B5" s="24">
        <v>0.24003887269193391</v>
      </c>
    </row>
    <row r="6" spans="1:2" x14ac:dyDescent="0.3">
      <c r="A6" s="15" t="s">
        <v>122</v>
      </c>
      <c r="B6" s="24">
        <v>0.10301263362487852</v>
      </c>
    </row>
    <row r="7" spans="1:2" x14ac:dyDescent="0.3">
      <c r="A7" s="15" t="s">
        <v>124</v>
      </c>
      <c r="B7" s="24">
        <v>6.2196307094266275E-2</v>
      </c>
    </row>
    <row r="8" spans="1:2" x14ac:dyDescent="0.3">
      <c r="A8" s="15" t="s">
        <v>123</v>
      </c>
      <c r="B8" s="24">
        <v>6.2196307094266275E-2</v>
      </c>
    </row>
    <row r="9" spans="1:2" x14ac:dyDescent="0.3">
      <c r="A9" s="15" t="s">
        <v>128</v>
      </c>
      <c r="B9" s="24">
        <v>4.5675413022351799E-2</v>
      </c>
    </row>
    <row r="10" spans="1:2" x14ac:dyDescent="0.3">
      <c r="A10" s="15" t="s">
        <v>127</v>
      </c>
      <c r="B10" s="24">
        <v>4.2759961127308066E-2</v>
      </c>
    </row>
    <row r="11" spans="1:2" x14ac:dyDescent="0.3">
      <c r="A11" s="15" t="s">
        <v>125</v>
      </c>
      <c r="B11" s="24">
        <v>3.69290573372206E-2</v>
      </c>
    </row>
    <row r="12" spans="1:2" x14ac:dyDescent="0.3">
      <c r="A12" s="15" t="s">
        <v>119</v>
      </c>
      <c r="B12" s="24">
        <v>2.2351797862001945E-2</v>
      </c>
    </row>
    <row r="13" spans="1:2" x14ac:dyDescent="0.3">
      <c r="A13" s="15" t="s">
        <v>126</v>
      </c>
      <c r="B13" s="24">
        <v>1.2633624878522837E-2</v>
      </c>
    </row>
    <row r="14" spans="1:2" x14ac:dyDescent="0.3">
      <c r="A14" s="15" t="s">
        <v>149</v>
      </c>
      <c r="B14" s="2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U1030"/>
  <sheetViews>
    <sheetView topLeftCell="AD1" workbookViewId="0">
      <selection activeCell="AK1" sqref="AK1:AK1048576"/>
    </sheetView>
  </sheetViews>
  <sheetFormatPr baseColWidth="10" defaultRowHeight="14.4" x14ac:dyDescent="0.3"/>
  <cols>
    <col min="1" max="1" width="4" bestFit="1" customWidth="1"/>
    <col min="2" max="2" width="7.77734375" bestFit="1" customWidth="1"/>
    <col min="3" max="3" width="15.5546875" bestFit="1" customWidth="1"/>
    <col min="4" max="4" width="8.77734375" bestFit="1" customWidth="1"/>
    <col min="5" max="5" width="21.77734375" bestFit="1" customWidth="1"/>
    <col min="6" max="6" width="17.21875" bestFit="1" customWidth="1"/>
    <col min="7" max="7" width="12.5546875" bestFit="1" customWidth="1"/>
    <col min="8" max="8" width="15.5546875" bestFit="1" customWidth="1"/>
    <col min="9" max="9" width="13.88671875" bestFit="1" customWidth="1"/>
    <col min="10" max="10" width="15.5546875" bestFit="1" customWidth="1"/>
    <col min="11" max="11" width="21" bestFit="1" customWidth="1"/>
    <col min="12" max="12" width="6.88671875" bestFit="1" customWidth="1"/>
    <col min="13" max="13" width="10.109375" bestFit="1" customWidth="1"/>
    <col min="14" max="14" width="13.88671875" bestFit="1" customWidth="1"/>
    <col min="15" max="15" width="11.5546875" bestFit="1" customWidth="1"/>
    <col min="16" max="16" width="22.77734375" bestFit="1" customWidth="1"/>
    <col min="17" max="17" width="13.33203125" style="20" bestFit="1" customWidth="1"/>
    <col min="18" max="18" width="11.88671875" bestFit="1" customWidth="1"/>
    <col min="19" max="19" width="16.109375" bestFit="1" customWidth="1"/>
    <col min="21" max="21" width="20.44140625" bestFit="1" customWidth="1"/>
    <col min="22" max="22" width="6.88671875" bestFit="1" customWidth="1"/>
    <col min="23" max="23" width="8.88671875" bestFit="1" customWidth="1"/>
    <col min="24" max="24" width="15.6640625" bestFit="1" customWidth="1"/>
    <col min="25" max="25" width="16.77734375" bestFit="1" customWidth="1"/>
    <col min="26" max="26" width="20.6640625" style="20" bestFit="1" customWidth="1"/>
    <col min="27" max="27" width="13" bestFit="1" customWidth="1"/>
    <col min="28" max="28" width="15.21875" bestFit="1" customWidth="1"/>
    <col min="29" max="29" width="16.5546875" bestFit="1" customWidth="1"/>
    <col min="30" max="30" width="19.33203125" bestFit="1" customWidth="1"/>
    <col min="31" max="32" width="14.88671875" bestFit="1" customWidth="1"/>
    <col min="33" max="33" width="16.88671875" bestFit="1" customWidth="1"/>
    <col min="34" max="34" width="21.88671875" bestFit="1" customWidth="1"/>
    <col min="35" max="35" width="20.109375" bestFit="1" customWidth="1"/>
    <col min="36" max="36" width="14.77734375" style="5" bestFit="1" customWidth="1"/>
    <col min="37" max="37" width="20.5546875" style="9" bestFit="1" customWidth="1"/>
    <col min="38" max="38" width="30.109375" style="7" bestFit="1" customWidth="1"/>
    <col min="39" max="39" width="18.33203125" style="7" bestFit="1" customWidth="1"/>
  </cols>
  <sheetData>
    <row r="1" spans="1:4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0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0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113</v>
      </c>
      <c r="AK1" s="21" t="s">
        <v>118</v>
      </c>
      <c r="AL1" s="6" t="s">
        <v>146</v>
      </c>
      <c r="AM1" s="6" t="s">
        <v>147</v>
      </c>
    </row>
    <row r="2" spans="1:47" x14ac:dyDescent="0.3">
      <c r="A2">
        <v>50</v>
      </c>
      <c r="B2" t="s">
        <v>35</v>
      </c>
      <c r="C2" t="s">
        <v>36</v>
      </c>
      <c r="D2">
        <v>1126</v>
      </c>
      <c r="E2" t="s">
        <v>37</v>
      </c>
      <c r="F2">
        <v>1</v>
      </c>
      <c r="G2" t="s">
        <v>93</v>
      </c>
      <c r="H2" t="s">
        <v>38</v>
      </c>
      <c r="I2">
        <v>1</v>
      </c>
      <c r="J2">
        <v>997</v>
      </c>
      <c r="K2" t="s">
        <v>100</v>
      </c>
      <c r="L2" t="s">
        <v>39</v>
      </c>
      <c r="M2">
        <v>66</v>
      </c>
      <c r="N2" t="s">
        <v>99</v>
      </c>
      <c r="O2" t="s">
        <v>104</v>
      </c>
      <c r="P2" t="s">
        <v>40</v>
      </c>
      <c r="Q2" s="20" t="s">
        <v>100</v>
      </c>
      <c r="R2" t="s">
        <v>41</v>
      </c>
      <c r="S2">
        <v>17399</v>
      </c>
      <c r="T2">
        <v>6615</v>
      </c>
      <c r="U2">
        <v>9</v>
      </c>
      <c r="V2" t="s">
        <v>42</v>
      </c>
      <c r="W2" t="s">
        <v>35</v>
      </c>
      <c r="X2">
        <v>22</v>
      </c>
      <c r="Y2">
        <v>4</v>
      </c>
      <c r="Z2" s="20" t="s">
        <v>99</v>
      </c>
      <c r="AA2">
        <v>80</v>
      </c>
      <c r="AB2">
        <v>1</v>
      </c>
      <c r="AC2">
        <v>32</v>
      </c>
      <c r="AD2">
        <v>1</v>
      </c>
      <c r="AE2">
        <v>2</v>
      </c>
      <c r="AF2">
        <v>5</v>
      </c>
      <c r="AG2">
        <v>4</v>
      </c>
      <c r="AH2">
        <v>1</v>
      </c>
      <c r="AI2">
        <v>3</v>
      </c>
      <c r="AJ2" s="5" t="str">
        <f>IF(E2="","",VLOOKUP(E2,Department_cod,2,FALSE))</f>
        <v>R&amp;D</v>
      </c>
      <c r="AK2" s="9" t="str">
        <f>IF(S2="","",VLOOKUP(S2,matrice_M_I,2,TRUE))</f>
        <v>de 16 000 à 18 000</v>
      </c>
      <c r="AL2" s="7" t="str">
        <f>CONCATENATE("Job_",Q2," + Relation_",Z2)</f>
        <v>Job_Very High + Relation_High</v>
      </c>
      <c r="AM2" s="22">
        <f>IF(AF2=0,"",AG2/AF2)</f>
        <v>0.8</v>
      </c>
      <c r="AN2" s="8"/>
      <c r="AO2" s="8"/>
      <c r="AP2" s="8"/>
      <c r="AQ2" s="8"/>
      <c r="AR2" s="8"/>
      <c r="AS2" s="8"/>
      <c r="AT2" s="8"/>
      <c r="AU2" s="8"/>
    </row>
    <row r="3" spans="1:47" x14ac:dyDescent="0.3">
      <c r="A3">
        <v>36</v>
      </c>
      <c r="B3" t="s">
        <v>35</v>
      </c>
      <c r="C3" t="s">
        <v>36</v>
      </c>
      <c r="D3">
        <v>216</v>
      </c>
      <c r="E3" t="s">
        <v>37</v>
      </c>
      <c r="F3">
        <v>6</v>
      </c>
      <c r="G3" t="s">
        <v>93</v>
      </c>
      <c r="H3" t="s">
        <v>38</v>
      </c>
      <c r="I3">
        <v>1</v>
      </c>
      <c r="J3">
        <v>178</v>
      </c>
      <c r="K3" t="s">
        <v>98</v>
      </c>
      <c r="L3" t="s">
        <v>39</v>
      </c>
      <c r="M3">
        <v>84</v>
      </c>
      <c r="N3" t="s">
        <v>99</v>
      </c>
      <c r="O3" t="s">
        <v>102</v>
      </c>
      <c r="P3" t="s">
        <v>43</v>
      </c>
      <c r="Q3" s="20" t="s">
        <v>98</v>
      </c>
      <c r="R3" t="s">
        <v>41</v>
      </c>
      <c r="S3">
        <v>4941</v>
      </c>
      <c r="T3">
        <v>2819</v>
      </c>
      <c r="U3">
        <v>6</v>
      </c>
      <c r="V3" t="s">
        <v>42</v>
      </c>
      <c r="W3" t="s">
        <v>35</v>
      </c>
      <c r="X3">
        <v>20</v>
      </c>
      <c r="Y3">
        <v>4</v>
      </c>
      <c r="Z3" s="20" t="s">
        <v>100</v>
      </c>
      <c r="AA3">
        <v>80</v>
      </c>
      <c r="AB3">
        <v>2</v>
      </c>
      <c r="AC3">
        <v>7</v>
      </c>
      <c r="AD3">
        <v>0</v>
      </c>
      <c r="AE3">
        <v>3</v>
      </c>
      <c r="AF3">
        <v>3</v>
      </c>
      <c r="AG3">
        <v>2</v>
      </c>
      <c r="AH3">
        <v>0</v>
      </c>
      <c r="AI3">
        <v>1</v>
      </c>
      <c r="AJ3" s="5" t="str">
        <f t="shared" ref="AJ2:AJ65" si="0">IF(E3="","",VLOOKUP(E3,Department_cod,2,FALSE))</f>
        <v>R&amp;D</v>
      </c>
      <c r="AK3" s="9" t="str">
        <f>IF(S3="","",VLOOKUP(S3,matrice_M_I,2,TRUE))</f>
        <v>de 4 000 à 6 000</v>
      </c>
      <c r="AL3" s="7" t="str">
        <f t="shared" ref="AL3:AL66" si="1">CONCATENATE("Job_",Q3," + Relation_",Z3)</f>
        <v>Job_Medium + Relation_Very High</v>
      </c>
      <c r="AM3" s="22">
        <f t="shared" ref="AM3:AM66" si="2">IF(AF3=0,"",AG3/AF3)</f>
        <v>0.66666666666666663</v>
      </c>
      <c r="AN3" s="8"/>
      <c r="AO3" s="8"/>
      <c r="AP3" s="8"/>
      <c r="AQ3" s="8"/>
      <c r="AR3" s="8"/>
      <c r="AS3" s="8"/>
      <c r="AT3" s="8"/>
      <c r="AU3" s="8"/>
    </row>
    <row r="4" spans="1:47" x14ac:dyDescent="0.3">
      <c r="A4">
        <v>21</v>
      </c>
      <c r="B4" t="s">
        <v>44</v>
      </c>
      <c r="C4" t="s">
        <v>36</v>
      </c>
      <c r="D4">
        <v>337</v>
      </c>
      <c r="E4" t="s">
        <v>45</v>
      </c>
      <c r="F4">
        <v>7</v>
      </c>
      <c r="G4" t="s">
        <v>92</v>
      </c>
      <c r="H4" t="s">
        <v>46</v>
      </c>
      <c r="I4">
        <v>1</v>
      </c>
      <c r="J4">
        <v>1780</v>
      </c>
      <c r="K4" t="s">
        <v>98</v>
      </c>
      <c r="L4" t="s">
        <v>39</v>
      </c>
      <c r="M4">
        <v>31</v>
      </c>
      <c r="N4" t="s">
        <v>99</v>
      </c>
      <c r="O4" t="s">
        <v>101</v>
      </c>
      <c r="P4" t="s">
        <v>47</v>
      </c>
      <c r="Q4" s="20" t="s">
        <v>98</v>
      </c>
      <c r="R4" t="s">
        <v>48</v>
      </c>
      <c r="S4">
        <v>2679</v>
      </c>
      <c r="T4">
        <v>4567</v>
      </c>
      <c r="U4">
        <v>1</v>
      </c>
      <c r="V4" t="s">
        <v>42</v>
      </c>
      <c r="W4" t="s">
        <v>35</v>
      </c>
      <c r="X4">
        <v>13</v>
      </c>
      <c r="Y4">
        <v>3</v>
      </c>
      <c r="Z4" s="20" t="s">
        <v>98</v>
      </c>
      <c r="AA4">
        <v>80</v>
      </c>
      <c r="AB4">
        <v>0</v>
      </c>
      <c r="AC4">
        <v>1</v>
      </c>
      <c r="AD4">
        <v>3</v>
      </c>
      <c r="AE4">
        <v>3</v>
      </c>
      <c r="AF4">
        <v>1</v>
      </c>
      <c r="AG4">
        <v>0</v>
      </c>
      <c r="AH4">
        <v>1</v>
      </c>
      <c r="AI4">
        <v>0</v>
      </c>
      <c r="AJ4" s="5" t="str">
        <f t="shared" si="0"/>
        <v>Sales</v>
      </c>
      <c r="AK4" s="9" t="str">
        <f>IF(S4="","",VLOOKUP(S4,matrice_M_I,2,TRUE))</f>
        <v>de 2 000 à 4 000</v>
      </c>
      <c r="AL4" s="7" t="str">
        <f t="shared" si="1"/>
        <v>Job_Medium + Relation_Medium</v>
      </c>
      <c r="AM4" s="22">
        <f t="shared" si="2"/>
        <v>0</v>
      </c>
      <c r="AN4" s="8"/>
      <c r="AO4" s="8"/>
      <c r="AP4" s="8"/>
      <c r="AQ4" s="8"/>
      <c r="AR4" s="8"/>
      <c r="AS4" s="8"/>
      <c r="AT4" s="8"/>
      <c r="AU4" s="8"/>
    </row>
    <row r="5" spans="1:47" x14ac:dyDescent="0.3">
      <c r="A5">
        <v>50</v>
      </c>
      <c r="B5" t="s">
        <v>35</v>
      </c>
      <c r="C5" t="s">
        <v>49</v>
      </c>
      <c r="D5">
        <v>1246</v>
      </c>
      <c r="E5" t="s">
        <v>50</v>
      </c>
      <c r="G5" t="s">
        <v>94</v>
      </c>
      <c r="H5" t="s">
        <v>38</v>
      </c>
      <c r="I5">
        <v>1</v>
      </c>
      <c r="J5">
        <v>644</v>
      </c>
      <c r="K5" t="s">
        <v>97</v>
      </c>
      <c r="L5" t="s">
        <v>39</v>
      </c>
      <c r="M5">
        <v>99</v>
      </c>
      <c r="N5" t="s">
        <v>99</v>
      </c>
      <c r="O5" t="s">
        <v>105</v>
      </c>
      <c r="P5" t="s">
        <v>51</v>
      </c>
      <c r="Q5" s="20" t="s">
        <v>98</v>
      </c>
      <c r="R5" t="s">
        <v>52</v>
      </c>
      <c r="S5">
        <v>18200</v>
      </c>
      <c r="T5">
        <v>7999</v>
      </c>
      <c r="U5">
        <v>1</v>
      </c>
      <c r="V5" t="s">
        <v>42</v>
      </c>
      <c r="W5" t="s">
        <v>35</v>
      </c>
      <c r="X5">
        <v>11</v>
      </c>
      <c r="Y5">
        <v>3</v>
      </c>
      <c r="Z5" s="20" t="s">
        <v>99</v>
      </c>
      <c r="AA5">
        <v>80</v>
      </c>
      <c r="AB5">
        <v>1</v>
      </c>
      <c r="AC5">
        <v>32</v>
      </c>
      <c r="AD5">
        <v>2</v>
      </c>
      <c r="AE5">
        <v>3</v>
      </c>
      <c r="AF5">
        <v>32</v>
      </c>
      <c r="AG5">
        <v>5</v>
      </c>
      <c r="AH5">
        <v>10</v>
      </c>
      <c r="AI5">
        <v>7</v>
      </c>
      <c r="AJ5" s="5" t="str">
        <f t="shared" si="0"/>
        <v>RH</v>
      </c>
      <c r="AK5" s="9" t="str">
        <f>IF(S5="","",VLOOKUP(S5,matrice_M_I,2,TRUE))</f>
        <v>de 18 000 à 20 000</v>
      </c>
      <c r="AL5" s="7" t="str">
        <f t="shared" si="1"/>
        <v>Job_Medium + Relation_High</v>
      </c>
      <c r="AM5" s="22">
        <f t="shared" si="2"/>
        <v>0.15625</v>
      </c>
      <c r="AN5" s="8"/>
      <c r="AO5" s="8"/>
      <c r="AP5" s="8"/>
      <c r="AQ5" s="8"/>
      <c r="AR5" s="8"/>
      <c r="AS5" s="8"/>
      <c r="AT5" s="8"/>
      <c r="AU5" s="8"/>
    </row>
    <row r="6" spans="1:47" x14ac:dyDescent="0.3">
      <c r="A6">
        <v>52</v>
      </c>
      <c r="B6" t="s">
        <v>35</v>
      </c>
      <c r="C6" t="s">
        <v>36</v>
      </c>
      <c r="D6">
        <v>994</v>
      </c>
      <c r="E6" t="s">
        <v>37</v>
      </c>
      <c r="F6">
        <v>7</v>
      </c>
      <c r="G6" t="s">
        <v>95</v>
      </c>
      <c r="H6" t="s">
        <v>53</v>
      </c>
      <c r="I6">
        <v>1</v>
      </c>
      <c r="J6">
        <v>1118</v>
      </c>
      <c r="K6" t="s">
        <v>98</v>
      </c>
      <c r="L6" t="s">
        <v>39</v>
      </c>
      <c r="M6">
        <v>87</v>
      </c>
      <c r="N6" t="s">
        <v>99</v>
      </c>
      <c r="O6" t="s">
        <v>103</v>
      </c>
      <c r="P6" t="s">
        <v>54</v>
      </c>
      <c r="Q6" s="20" t="s">
        <v>98</v>
      </c>
      <c r="R6" t="s">
        <v>48</v>
      </c>
      <c r="S6">
        <v>10445</v>
      </c>
      <c r="T6">
        <v>15322</v>
      </c>
      <c r="U6">
        <v>7</v>
      </c>
      <c r="V6" t="s">
        <v>42</v>
      </c>
      <c r="W6" t="s">
        <v>35</v>
      </c>
      <c r="X6">
        <v>19</v>
      </c>
      <c r="Y6">
        <v>3</v>
      </c>
      <c r="Z6" s="20" t="s">
        <v>100</v>
      </c>
      <c r="AA6">
        <v>80</v>
      </c>
      <c r="AB6">
        <v>0</v>
      </c>
      <c r="AC6">
        <v>18</v>
      </c>
      <c r="AD6">
        <v>4</v>
      </c>
      <c r="AE6">
        <v>3</v>
      </c>
      <c r="AF6">
        <v>8</v>
      </c>
      <c r="AG6">
        <v>6</v>
      </c>
      <c r="AH6">
        <v>4</v>
      </c>
      <c r="AI6">
        <v>0</v>
      </c>
      <c r="AJ6" s="5" t="str">
        <f t="shared" si="0"/>
        <v>R&amp;D</v>
      </c>
      <c r="AK6" s="9" t="str">
        <f>IF(S6="","",VLOOKUP(S6,matrice_M_I,2,TRUE))</f>
        <v>de 10 000 à 12 000</v>
      </c>
      <c r="AL6" s="7" t="str">
        <f t="shared" si="1"/>
        <v>Job_Medium + Relation_Very High</v>
      </c>
      <c r="AM6" s="22">
        <f t="shared" si="2"/>
        <v>0.75</v>
      </c>
      <c r="AN6" s="8"/>
      <c r="AO6" s="8"/>
      <c r="AP6" s="8"/>
      <c r="AQ6" s="8"/>
      <c r="AR6" s="8"/>
      <c r="AS6" s="8"/>
      <c r="AT6" s="8"/>
      <c r="AU6" s="8"/>
    </row>
    <row r="7" spans="1:47" x14ac:dyDescent="0.3">
      <c r="A7">
        <v>33</v>
      </c>
      <c r="B7" t="s">
        <v>44</v>
      </c>
      <c r="C7" t="s">
        <v>36</v>
      </c>
      <c r="D7">
        <v>1277</v>
      </c>
      <c r="E7" t="s">
        <v>37</v>
      </c>
      <c r="F7">
        <v>15</v>
      </c>
      <c r="G7" t="s">
        <v>92</v>
      </c>
      <c r="H7" t="s">
        <v>38</v>
      </c>
      <c r="I7">
        <v>1</v>
      </c>
      <c r="J7">
        <v>582</v>
      </c>
      <c r="K7" t="s">
        <v>98</v>
      </c>
      <c r="L7" t="s">
        <v>39</v>
      </c>
      <c r="M7">
        <v>56</v>
      </c>
      <c r="N7" t="s">
        <v>99</v>
      </c>
      <c r="O7" t="s">
        <v>103</v>
      </c>
      <c r="P7" t="s">
        <v>51</v>
      </c>
      <c r="Q7" s="20" t="s">
        <v>99</v>
      </c>
      <c r="R7" t="s">
        <v>52</v>
      </c>
      <c r="S7">
        <v>13610</v>
      </c>
      <c r="T7">
        <v>24619</v>
      </c>
      <c r="U7">
        <v>7</v>
      </c>
      <c r="V7" t="s">
        <v>42</v>
      </c>
      <c r="W7" t="s">
        <v>44</v>
      </c>
      <c r="X7">
        <v>12</v>
      </c>
      <c r="Y7">
        <v>3</v>
      </c>
      <c r="Z7" s="20" t="s">
        <v>100</v>
      </c>
      <c r="AA7">
        <v>80</v>
      </c>
      <c r="AB7">
        <v>0</v>
      </c>
      <c r="AC7">
        <v>15</v>
      </c>
      <c r="AD7">
        <v>2</v>
      </c>
      <c r="AE7">
        <v>4</v>
      </c>
      <c r="AF7">
        <v>7</v>
      </c>
      <c r="AG7">
        <v>6</v>
      </c>
      <c r="AH7">
        <v>7</v>
      </c>
      <c r="AI7">
        <v>7</v>
      </c>
      <c r="AJ7" s="5" t="str">
        <f t="shared" si="0"/>
        <v>R&amp;D</v>
      </c>
      <c r="AK7" s="9" t="str">
        <f>IF(S7="","",VLOOKUP(S7,matrice_M_I,2,TRUE))</f>
        <v>de 12 000 à 14 000</v>
      </c>
      <c r="AL7" s="7" t="str">
        <f t="shared" si="1"/>
        <v>Job_High + Relation_Very High</v>
      </c>
      <c r="AM7" s="22">
        <f t="shared" si="2"/>
        <v>0.8571428571428571</v>
      </c>
      <c r="AN7" s="8"/>
      <c r="AO7" s="8"/>
      <c r="AP7" s="8"/>
      <c r="AQ7" s="8"/>
      <c r="AR7" s="8"/>
      <c r="AS7" s="8"/>
      <c r="AT7" s="8"/>
      <c r="AU7" s="8"/>
    </row>
    <row r="8" spans="1:47" x14ac:dyDescent="0.3">
      <c r="A8">
        <v>47</v>
      </c>
      <c r="B8" t="s">
        <v>35</v>
      </c>
      <c r="C8" t="s">
        <v>36</v>
      </c>
      <c r="D8">
        <v>1001</v>
      </c>
      <c r="E8" t="s">
        <v>37</v>
      </c>
      <c r="F8">
        <v>4</v>
      </c>
      <c r="G8" t="s">
        <v>94</v>
      </c>
      <c r="H8" t="s">
        <v>53</v>
      </c>
      <c r="I8">
        <v>1</v>
      </c>
      <c r="J8">
        <v>1827</v>
      </c>
      <c r="K8" t="s">
        <v>99</v>
      </c>
      <c r="L8" t="s">
        <v>55</v>
      </c>
      <c r="M8">
        <v>92</v>
      </c>
      <c r="N8" t="s">
        <v>98</v>
      </c>
      <c r="O8" t="s">
        <v>103</v>
      </c>
      <c r="P8" t="s">
        <v>43</v>
      </c>
      <c r="Q8" s="20" t="s">
        <v>98</v>
      </c>
      <c r="R8" t="s">
        <v>41</v>
      </c>
      <c r="S8">
        <v>10333</v>
      </c>
      <c r="T8">
        <v>19271</v>
      </c>
      <c r="U8">
        <v>8</v>
      </c>
      <c r="V8" t="s">
        <v>42</v>
      </c>
      <c r="W8" t="s">
        <v>44</v>
      </c>
      <c r="X8">
        <v>12</v>
      </c>
      <c r="Y8">
        <v>3</v>
      </c>
      <c r="Z8" s="20" t="s">
        <v>99</v>
      </c>
      <c r="AA8">
        <v>80</v>
      </c>
      <c r="AB8">
        <v>1</v>
      </c>
      <c r="AC8">
        <v>28</v>
      </c>
      <c r="AD8">
        <v>4</v>
      </c>
      <c r="AE8">
        <v>3</v>
      </c>
      <c r="AF8">
        <v>22</v>
      </c>
      <c r="AG8">
        <v>11</v>
      </c>
      <c r="AH8">
        <v>14</v>
      </c>
      <c r="AI8">
        <v>10</v>
      </c>
      <c r="AJ8" s="5" t="str">
        <f t="shared" si="0"/>
        <v>R&amp;D</v>
      </c>
      <c r="AK8" s="9" t="str">
        <f>IF(S8="","",VLOOKUP(S8,matrice_M_I,2,TRUE))</f>
        <v>de 10 000 à 12 000</v>
      </c>
      <c r="AL8" s="7" t="str">
        <f t="shared" si="1"/>
        <v>Job_Medium + Relation_High</v>
      </c>
      <c r="AM8" s="22">
        <f t="shared" si="2"/>
        <v>0.5</v>
      </c>
      <c r="AN8" s="8"/>
      <c r="AO8" s="8"/>
      <c r="AP8" s="8"/>
      <c r="AQ8" s="8"/>
      <c r="AR8" s="8"/>
      <c r="AS8" s="8"/>
      <c r="AT8" s="8"/>
      <c r="AU8" s="8"/>
    </row>
    <row r="9" spans="1:47" x14ac:dyDescent="0.3">
      <c r="A9">
        <v>22</v>
      </c>
      <c r="B9" t="s">
        <v>35</v>
      </c>
      <c r="C9" t="s">
        <v>36</v>
      </c>
      <c r="D9">
        <v>1230</v>
      </c>
      <c r="E9" t="s">
        <v>37</v>
      </c>
      <c r="F9">
        <v>1</v>
      </c>
      <c r="G9" t="s">
        <v>93</v>
      </c>
      <c r="H9" t="s">
        <v>53</v>
      </c>
      <c r="I9">
        <v>1</v>
      </c>
      <c r="J9">
        <v>872</v>
      </c>
      <c r="K9" t="s">
        <v>100</v>
      </c>
      <c r="L9" t="s">
        <v>39</v>
      </c>
      <c r="M9">
        <v>33</v>
      </c>
      <c r="N9" t="s">
        <v>98</v>
      </c>
      <c r="O9" t="s">
        <v>102</v>
      </c>
      <c r="P9" t="s">
        <v>43</v>
      </c>
      <c r="Q9" s="20" t="s">
        <v>100</v>
      </c>
      <c r="R9" t="s">
        <v>52</v>
      </c>
      <c r="S9">
        <v>4775</v>
      </c>
      <c r="T9">
        <v>19146</v>
      </c>
      <c r="U9">
        <v>6</v>
      </c>
      <c r="V9" t="s">
        <v>42</v>
      </c>
      <c r="W9" t="s">
        <v>35</v>
      </c>
      <c r="X9">
        <v>22</v>
      </c>
      <c r="Y9">
        <v>4</v>
      </c>
      <c r="Z9" s="20" t="s">
        <v>97</v>
      </c>
      <c r="AA9">
        <v>80</v>
      </c>
      <c r="AB9">
        <v>2</v>
      </c>
      <c r="AC9">
        <v>4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  <c r="AJ9" s="5" t="str">
        <f t="shared" si="0"/>
        <v>R&amp;D</v>
      </c>
      <c r="AK9" s="9" t="str">
        <f>IF(S9="","",VLOOKUP(S9,matrice_M_I,2,TRUE))</f>
        <v>de 4 000 à 6 000</v>
      </c>
      <c r="AL9" s="7" t="str">
        <f t="shared" si="1"/>
        <v>Job_Very High + Relation_Low</v>
      </c>
      <c r="AM9" s="22">
        <f t="shared" si="2"/>
        <v>1</v>
      </c>
      <c r="AN9" s="8"/>
      <c r="AO9" s="8"/>
      <c r="AP9" s="8"/>
      <c r="AQ9" s="8"/>
      <c r="AR9" s="8"/>
      <c r="AS9" s="8"/>
      <c r="AT9" s="8"/>
      <c r="AU9" s="8"/>
    </row>
    <row r="10" spans="1:47" x14ac:dyDescent="0.3">
      <c r="B10" t="s">
        <v>44</v>
      </c>
      <c r="C10" t="s">
        <v>36</v>
      </c>
      <c r="D10">
        <v>890</v>
      </c>
      <c r="E10" t="s">
        <v>37</v>
      </c>
      <c r="F10">
        <v>2</v>
      </c>
      <c r="G10" t="s">
        <v>95</v>
      </c>
      <c r="H10" t="s">
        <v>38</v>
      </c>
      <c r="I10">
        <v>1</v>
      </c>
      <c r="J10">
        <v>828</v>
      </c>
      <c r="K10" t="s">
        <v>99</v>
      </c>
      <c r="L10" t="s">
        <v>39</v>
      </c>
      <c r="M10">
        <v>46</v>
      </c>
      <c r="N10" t="s">
        <v>99</v>
      </c>
      <c r="O10" t="s">
        <v>101</v>
      </c>
      <c r="P10" t="s">
        <v>56</v>
      </c>
      <c r="Q10" s="20" t="s">
        <v>99</v>
      </c>
      <c r="R10" t="s">
        <v>48</v>
      </c>
      <c r="S10">
        <v>4382</v>
      </c>
      <c r="T10">
        <v>16374</v>
      </c>
      <c r="U10">
        <v>6</v>
      </c>
      <c r="V10" t="s">
        <v>42</v>
      </c>
      <c r="W10" t="s">
        <v>35</v>
      </c>
      <c r="X10">
        <v>17</v>
      </c>
      <c r="Y10">
        <v>3</v>
      </c>
      <c r="Z10" s="20" t="s">
        <v>100</v>
      </c>
      <c r="AA10">
        <v>80</v>
      </c>
      <c r="AB10">
        <v>0</v>
      </c>
      <c r="AC10">
        <v>5</v>
      </c>
      <c r="AD10">
        <v>3</v>
      </c>
      <c r="AE10">
        <v>2</v>
      </c>
      <c r="AF10">
        <v>2</v>
      </c>
      <c r="AG10">
        <v>2</v>
      </c>
      <c r="AH10">
        <v>2</v>
      </c>
      <c r="AI10">
        <v>1</v>
      </c>
      <c r="AJ10" s="5" t="str">
        <f t="shared" si="0"/>
        <v>R&amp;D</v>
      </c>
      <c r="AK10" s="9" t="str">
        <f>IF(S10="","",VLOOKUP(S10,matrice_M_I,2,TRUE))</f>
        <v>de 4 000 à 6 000</v>
      </c>
      <c r="AL10" s="7" t="str">
        <f t="shared" si="1"/>
        <v>Job_High + Relation_Very High</v>
      </c>
      <c r="AM10" s="22">
        <f t="shared" si="2"/>
        <v>1</v>
      </c>
      <c r="AN10" s="8"/>
      <c r="AO10" s="8"/>
      <c r="AP10" s="8"/>
      <c r="AQ10" s="8"/>
      <c r="AR10" s="8"/>
      <c r="AS10" s="8"/>
      <c r="AT10" s="8"/>
      <c r="AU10" s="8"/>
    </row>
    <row r="11" spans="1:47" x14ac:dyDescent="0.3">
      <c r="A11">
        <v>33</v>
      </c>
      <c r="B11" t="s">
        <v>35</v>
      </c>
      <c r="C11" t="s">
        <v>57</v>
      </c>
      <c r="D11">
        <v>530</v>
      </c>
      <c r="E11" t="s">
        <v>45</v>
      </c>
      <c r="F11">
        <v>16</v>
      </c>
      <c r="G11" t="s">
        <v>94</v>
      </c>
      <c r="H11" t="s">
        <v>53</v>
      </c>
      <c r="I11">
        <v>1</v>
      </c>
      <c r="J11">
        <v>1681</v>
      </c>
      <c r="K11" t="s">
        <v>99</v>
      </c>
      <c r="L11" t="s">
        <v>55</v>
      </c>
      <c r="M11">
        <v>36</v>
      </c>
      <c r="N11" t="s">
        <v>99</v>
      </c>
      <c r="O11" t="s">
        <v>102</v>
      </c>
      <c r="P11" t="s">
        <v>58</v>
      </c>
      <c r="Q11" s="20" t="s">
        <v>100</v>
      </c>
      <c r="R11" t="s">
        <v>41</v>
      </c>
      <c r="S11">
        <v>5368</v>
      </c>
      <c r="T11">
        <v>16130</v>
      </c>
      <c r="U11">
        <v>1</v>
      </c>
      <c r="V11" t="s">
        <v>42</v>
      </c>
      <c r="W11" t="s">
        <v>44</v>
      </c>
      <c r="X11">
        <v>25</v>
      </c>
      <c r="Y11">
        <v>4</v>
      </c>
      <c r="Z11" s="20" t="s">
        <v>99</v>
      </c>
      <c r="AA11">
        <v>80</v>
      </c>
      <c r="AB11">
        <v>1</v>
      </c>
      <c r="AC11">
        <v>7</v>
      </c>
      <c r="AD11">
        <v>2</v>
      </c>
      <c r="AE11">
        <v>3</v>
      </c>
      <c r="AF11">
        <v>6</v>
      </c>
      <c r="AG11">
        <v>5</v>
      </c>
      <c r="AH11">
        <v>1</v>
      </c>
      <c r="AI11">
        <v>2</v>
      </c>
      <c r="AJ11" s="5" t="str">
        <f t="shared" si="0"/>
        <v>Sales</v>
      </c>
      <c r="AK11" s="9" t="str">
        <f>IF(S11="","",VLOOKUP(S11,matrice_M_I,2,TRUE))</f>
        <v>de 4 000 à 6 000</v>
      </c>
      <c r="AL11" s="7" t="str">
        <f t="shared" si="1"/>
        <v>Job_Very High + Relation_High</v>
      </c>
      <c r="AM11" s="22">
        <f t="shared" si="2"/>
        <v>0.83333333333333337</v>
      </c>
      <c r="AN11" s="8"/>
      <c r="AO11" s="8"/>
      <c r="AP11" s="8"/>
      <c r="AQ11" s="8"/>
      <c r="AR11" s="8"/>
      <c r="AS11" s="8"/>
      <c r="AT11" s="8"/>
      <c r="AU11" s="8"/>
    </row>
    <row r="12" spans="1:47" x14ac:dyDescent="0.3">
      <c r="A12">
        <v>40</v>
      </c>
      <c r="B12" t="s">
        <v>35</v>
      </c>
      <c r="C12" t="s">
        <v>36</v>
      </c>
      <c r="D12">
        <v>630</v>
      </c>
      <c r="E12" t="s">
        <v>45</v>
      </c>
      <c r="F12">
        <v>4</v>
      </c>
      <c r="G12" t="s">
        <v>95</v>
      </c>
      <c r="H12" t="s">
        <v>46</v>
      </c>
      <c r="I12">
        <v>1</v>
      </c>
      <c r="J12">
        <v>215</v>
      </c>
      <c r="K12" t="s">
        <v>99</v>
      </c>
      <c r="L12" t="s">
        <v>39</v>
      </c>
      <c r="M12">
        <v>67</v>
      </c>
      <c r="N12" t="s">
        <v>98</v>
      </c>
      <c r="O12" t="s">
        <v>103</v>
      </c>
      <c r="P12" t="s">
        <v>58</v>
      </c>
      <c r="Q12" s="20" t="s">
        <v>100</v>
      </c>
      <c r="S12">
        <v>10855</v>
      </c>
      <c r="T12">
        <v>8552</v>
      </c>
      <c r="U12">
        <v>7</v>
      </c>
      <c r="V12" t="s">
        <v>42</v>
      </c>
      <c r="W12" t="s">
        <v>35</v>
      </c>
      <c r="X12">
        <v>11</v>
      </c>
      <c r="Y12">
        <v>3</v>
      </c>
      <c r="Z12" s="20" t="s">
        <v>97</v>
      </c>
      <c r="AA12">
        <v>80</v>
      </c>
      <c r="AB12">
        <v>1</v>
      </c>
      <c r="AC12">
        <v>15</v>
      </c>
      <c r="AD12">
        <v>2</v>
      </c>
      <c r="AE12">
        <v>2</v>
      </c>
      <c r="AF12">
        <v>12</v>
      </c>
      <c r="AG12">
        <v>11</v>
      </c>
      <c r="AH12">
        <v>2</v>
      </c>
      <c r="AI12">
        <v>11</v>
      </c>
      <c r="AJ12" s="5" t="str">
        <f t="shared" si="0"/>
        <v>Sales</v>
      </c>
      <c r="AK12" s="9" t="str">
        <f>IF(S12="","",VLOOKUP(S12,matrice_M_I,2,TRUE))</f>
        <v>de 10 000 à 12 000</v>
      </c>
      <c r="AL12" s="7" t="str">
        <f t="shared" si="1"/>
        <v>Job_Very High + Relation_Low</v>
      </c>
      <c r="AM12" s="22">
        <f t="shared" si="2"/>
        <v>0.91666666666666663</v>
      </c>
      <c r="AN12" s="8"/>
      <c r="AO12" s="8"/>
      <c r="AP12" s="8"/>
      <c r="AQ12" s="8"/>
      <c r="AR12" s="8"/>
      <c r="AS12" s="8"/>
      <c r="AT12" s="8"/>
      <c r="AU12" s="8"/>
    </row>
    <row r="13" spans="1:47" x14ac:dyDescent="0.3">
      <c r="A13">
        <v>27</v>
      </c>
      <c r="B13" t="s">
        <v>35</v>
      </c>
      <c r="C13" t="s">
        <v>49</v>
      </c>
      <c r="D13">
        <v>793</v>
      </c>
      <c r="E13" t="s">
        <v>45</v>
      </c>
      <c r="F13">
        <v>2</v>
      </c>
      <c r="G13" t="s">
        <v>92</v>
      </c>
      <c r="H13" t="s">
        <v>53</v>
      </c>
      <c r="I13">
        <v>1</v>
      </c>
      <c r="J13">
        <v>1371</v>
      </c>
      <c r="K13" t="s">
        <v>100</v>
      </c>
      <c r="L13" t="s">
        <v>39</v>
      </c>
      <c r="M13">
        <v>43</v>
      </c>
      <c r="N13" t="s">
        <v>97</v>
      </c>
      <c r="O13" t="s">
        <v>102</v>
      </c>
      <c r="P13" t="s">
        <v>58</v>
      </c>
      <c r="Q13" s="20" t="s">
        <v>100</v>
      </c>
      <c r="R13" t="s">
        <v>48</v>
      </c>
      <c r="S13">
        <v>5071</v>
      </c>
      <c r="T13">
        <v>20392</v>
      </c>
      <c r="U13">
        <v>3</v>
      </c>
      <c r="V13" t="s">
        <v>42</v>
      </c>
      <c r="W13" t="s">
        <v>35</v>
      </c>
      <c r="X13">
        <v>20</v>
      </c>
      <c r="Y13">
        <v>4</v>
      </c>
      <c r="Z13" s="20" t="s">
        <v>98</v>
      </c>
      <c r="AA13">
        <v>80</v>
      </c>
      <c r="AB13">
        <v>0</v>
      </c>
      <c r="AC13">
        <v>8</v>
      </c>
      <c r="AD13">
        <v>3</v>
      </c>
      <c r="AE13">
        <v>3</v>
      </c>
      <c r="AF13">
        <v>6</v>
      </c>
      <c r="AG13">
        <v>2</v>
      </c>
      <c r="AH13">
        <v>0</v>
      </c>
      <c r="AI13">
        <v>0</v>
      </c>
      <c r="AJ13" s="5" t="str">
        <f t="shared" si="0"/>
        <v>Sales</v>
      </c>
      <c r="AK13" s="9" t="str">
        <f>IF(S13="","",VLOOKUP(S13,matrice_M_I,2,TRUE))</f>
        <v>de 4 000 à 6 000</v>
      </c>
      <c r="AL13" s="7" t="str">
        <f t="shared" si="1"/>
        <v>Job_Very High + Relation_Medium</v>
      </c>
      <c r="AM13" s="22">
        <f t="shared" si="2"/>
        <v>0.33333333333333331</v>
      </c>
      <c r="AN13" s="8"/>
      <c r="AO13" s="8"/>
      <c r="AP13" s="8"/>
      <c r="AQ13" s="8"/>
      <c r="AR13" s="8"/>
      <c r="AS13" s="8"/>
      <c r="AT13" s="8"/>
      <c r="AU13" s="8"/>
    </row>
    <row r="14" spans="1:47" x14ac:dyDescent="0.3">
      <c r="A14">
        <v>40</v>
      </c>
      <c r="B14" t="s">
        <v>35</v>
      </c>
      <c r="C14" t="s">
        <v>36</v>
      </c>
      <c r="D14">
        <v>543</v>
      </c>
      <c r="E14" t="s">
        <v>37</v>
      </c>
      <c r="F14">
        <v>1</v>
      </c>
      <c r="G14" t="s">
        <v>95</v>
      </c>
      <c r="H14" t="s">
        <v>53</v>
      </c>
      <c r="I14">
        <v>1</v>
      </c>
      <c r="J14">
        <v>2012</v>
      </c>
      <c r="K14" t="s">
        <v>97</v>
      </c>
      <c r="L14" t="s">
        <v>39</v>
      </c>
      <c r="M14">
        <v>83</v>
      </c>
      <c r="N14" t="s">
        <v>99</v>
      </c>
      <c r="O14" t="s">
        <v>101</v>
      </c>
      <c r="P14" t="s">
        <v>59</v>
      </c>
      <c r="Q14" s="20" t="s">
        <v>100</v>
      </c>
      <c r="R14" t="s">
        <v>52</v>
      </c>
      <c r="S14">
        <v>2406</v>
      </c>
      <c r="T14">
        <v>4060</v>
      </c>
      <c r="U14">
        <v>8</v>
      </c>
      <c r="V14" t="s">
        <v>42</v>
      </c>
      <c r="W14" t="s">
        <v>35</v>
      </c>
      <c r="X14">
        <v>19</v>
      </c>
      <c r="Y14">
        <v>3</v>
      </c>
      <c r="Z14" s="20" t="s">
        <v>99</v>
      </c>
      <c r="AA14">
        <v>80</v>
      </c>
      <c r="AB14">
        <v>2</v>
      </c>
      <c r="AC14">
        <v>8</v>
      </c>
      <c r="AD14">
        <v>3</v>
      </c>
      <c r="AE14">
        <v>2</v>
      </c>
      <c r="AF14">
        <v>1</v>
      </c>
      <c r="AG14">
        <v>0</v>
      </c>
      <c r="AH14">
        <v>0</v>
      </c>
      <c r="AI14">
        <v>0</v>
      </c>
      <c r="AJ14" s="5" t="str">
        <f t="shared" si="0"/>
        <v>R&amp;D</v>
      </c>
      <c r="AK14" s="9" t="str">
        <f>IF(S14="","",VLOOKUP(S14,matrice_M_I,2,TRUE))</f>
        <v>de 2 000 à 4 000</v>
      </c>
      <c r="AL14" s="7" t="str">
        <f t="shared" si="1"/>
        <v>Job_Very High + Relation_High</v>
      </c>
      <c r="AM14" s="22">
        <f t="shared" si="2"/>
        <v>0</v>
      </c>
      <c r="AN14" s="8"/>
      <c r="AO14" s="8"/>
      <c r="AP14" s="8"/>
      <c r="AQ14" s="8"/>
      <c r="AR14" s="8"/>
      <c r="AS14" s="8"/>
      <c r="AT14" s="8"/>
      <c r="AU14" s="8"/>
    </row>
    <row r="15" spans="1:47" x14ac:dyDescent="0.3">
      <c r="A15">
        <v>55</v>
      </c>
      <c r="B15" t="s">
        <v>35</v>
      </c>
      <c r="C15" t="s">
        <v>49</v>
      </c>
      <c r="D15">
        <v>1091</v>
      </c>
      <c r="E15" t="s">
        <v>37</v>
      </c>
      <c r="F15">
        <v>2</v>
      </c>
      <c r="G15" t="s">
        <v>92</v>
      </c>
      <c r="H15" t="s">
        <v>53</v>
      </c>
      <c r="I15">
        <v>1</v>
      </c>
      <c r="J15">
        <v>1096</v>
      </c>
      <c r="K15" t="s">
        <v>100</v>
      </c>
      <c r="L15" t="s">
        <v>39</v>
      </c>
      <c r="M15">
        <v>65</v>
      </c>
      <c r="N15" t="s">
        <v>99</v>
      </c>
      <c r="O15" t="s">
        <v>103</v>
      </c>
      <c r="P15" t="s">
        <v>43</v>
      </c>
      <c r="Q15" s="20" t="s">
        <v>98</v>
      </c>
      <c r="R15" t="s">
        <v>52</v>
      </c>
      <c r="S15">
        <v>10976</v>
      </c>
      <c r="T15">
        <v>15813</v>
      </c>
      <c r="U15">
        <v>3</v>
      </c>
      <c r="V15" t="s">
        <v>42</v>
      </c>
      <c r="W15" t="s">
        <v>35</v>
      </c>
      <c r="X15">
        <v>18</v>
      </c>
      <c r="Y15">
        <v>3</v>
      </c>
      <c r="Z15" s="20" t="s">
        <v>98</v>
      </c>
      <c r="AA15">
        <v>80</v>
      </c>
      <c r="AB15">
        <v>1</v>
      </c>
      <c r="AC15">
        <v>23</v>
      </c>
      <c r="AD15">
        <v>4</v>
      </c>
      <c r="AE15">
        <v>3</v>
      </c>
      <c r="AF15">
        <v>3</v>
      </c>
      <c r="AG15">
        <v>2</v>
      </c>
      <c r="AH15">
        <v>1</v>
      </c>
      <c r="AI15">
        <v>2</v>
      </c>
      <c r="AJ15" s="5" t="str">
        <f t="shared" si="0"/>
        <v>R&amp;D</v>
      </c>
      <c r="AK15" s="9" t="str">
        <f>IF(S15="","",VLOOKUP(S15,matrice_M_I,2,TRUE))</f>
        <v>de 10 000 à 12 000</v>
      </c>
      <c r="AL15" s="7" t="str">
        <f t="shared" si="1"/>
        <v>Job_Medium + Relation_Medium</v>
      </c>
      <c r="AM15" s="22">
        <f t="shared" si="2"/>
        <v>0.66666666666666663</v>
      </c>
      <c r="AN15" s="8"/>
      <c r="AO15" s="8"/>
      <c r="AP15" s="8"/>
      <c r="AQ15" s="8"/>
      <c r="AR15" s="8"/>
      <c r="AS15" s="8"/>
      <c r="AT15" s="8"/>
      <c r="AU15" s="8"/>
    </row>
    <row r="16" spans="1:47" x14ac:dyDescent="0.3">
      <c r="A16">
        <v>33</v>
      </c>
      <c r="B16" t="s">
        <v>44</v>
      </c>
      <c r="C16" t="s">
        <v>36</v>
      </c>
      <c r="D16">
        <v>1017</v>
      </c>
      <c r="E16" t="s">
        <v>37</v>
      </c>
      <c r="F16">
        <v>25</v>
      </c>
      <c r="G16" t="s">
        <v>94</v>
      </c>
      <c r="H16" t="s">
        <v>38</v>
      </c>
      <c r="I16">
        <v>1</v>
      </c>
      <c r="J16">
        <v>1108</v>
      </c>
      <c r="K16" t="s">
        <v>97</v>
      </c>
      <c r="L16" t="s">
        <v>39</v>
      </c>
      <c r="M16">
        <v>55</v>
      </c>
      <c r="N16" t="s">
        <v>98</v>
      </c>
      <c r="O16" t="s">
        <v>101</v>
      </c>
      <c r="P16" t="s">
        <v>56</v>
      </c>
      <c r="Q16" s="20" t="s">
        <v>98</v>
      </c>
      <c r="R16" t="s">
        <v>48</v>
      </c>
      <c r="S16">
        <v>2313</v>
      </c>
      <c r="T16">
        <v>2993</v>
      </c>
      <c r="U16">
        <v>4</v>
      </c>
      <c r="V16" t="s">
        <v>42</v>
      </c>
      <c r="W16" t="s">
        <v>44</v>
      </c>
      <c r="X16">
        <v>20</v>
      </c>
      <c r="Y16">
        <v>4</v>
      </c>
      <c r="Z16" s="20" t="s">
        <v>98</v>
      </c>
      <c r="AA16">
        <v>80</v>
      </c>
      <c r="AB16">
        <v>0</v>
      </c>
      <c r="AC16">
        <v>5</v>
      </c>
      <c r="AD16">
        <v>0</v>
      </c>
      <c r="AE16">
        <v>3</v>
      </c>
      <c r="AF16">
        <v>2</v>
      </c>
      <c r="AG16">
        <v>2</v>
      </c>
      <c r="AH16">
        <v>2</v>
      </c>
      <c r="AI16">
        <v>2</v>
      </c>
      <c r="AJ16" s="5" t="str">
        <f t="shared" si="0"/>
        <v>R&amp;D</v>
      </c>
      <c r="AK16" s="9" t="str">
        <f>IF(S16="","",VLOOKUP(S16,matrice_M_I,2,TRUE))</f>
        <v>de 2 000 à 4 000</v>
      </c>
      <c r="AL16" s="7" t="str">
        <f t="shared" si="1"/>
        <v>Job_Medium + Relation_Medium</v>
      </c>
      <c r="AM16" s="22">
        <f t="shared" si="2"/>
        <v>1</v>
      </c>
      <c r="AN16" s="8"/>
      <c r="AO16" s="8"/>
      <c r="AP16" s="8"/>
      <c r="AQ16" s="8"/>
      <c r="AR16" s="8"/>
      <c r="AS16" s="8"/>
      <c r="AT16" s="8"/>
      <c r="AU16" s="8"/>
    </row>
    <row r="17" spans="1:47" x14ac:dyDescent="0.3">
      <c r="A17">
        <v>37</v>
      </c>
      <c r="B17" t="s">
        <v>44</v>
      </c>
      <c r="C17" t="s">
        <v>36</v>
      </c>
      <c r="D17">
        <v>625</v>
      </c>
      <c r="E17" t="s">
        <v>45</v>
      </c>
      <c r="F17">
        <v>1</v>
      </c>
      <c r="G17" t="s">
        <v>95</v>
      </c>
      <c r="H17" t="s">
        <v>53</v>
      </c>
      <c r="I17">
        <v>1</v>
      </c>
      <c r="J17">
        <v>970</v>
      </c>
      <c r="K17" t="s">
        <v>97</v>
      </c>
      <c r="L17" t="s">
        <v>39</v>
      </c>
      <c r="M17">
        <v>46</v>
      </c>
      <c r="N17" t="s">
        <v>98</v>
      </c>
      <c r="O17" t="s">
        <v>103</v>
      </c>
      <c r="P17" t="s">
        <v>58</v>
      </c>
      <c r="Q17" s="20" t="s">
        <v>99</v>
      </c>
      <c r="R17" t="s">
        <v>52</v>
      </c>
      <c r="S17">
        <v>10609</v>
      </c>
      <c r="T17">
        <v>14922</v>
      </c>
      <c r="U17">
        <v>5</v>
      </c>
      <c r="V17" t="s">
        <v>42</v>
      </c>
      <c r="W17" t="s">
        <v>35</v>
      </c>
      <c r="X17">
        <v>11</v>
      </c>
      <c r="Y17">
        <v>3</v>
      </c>
      <c r="Z17" s="20" t="s">
        <v>99</v>
      </c>
      <c r="AA17">
        <v>80</v>
      </c>
      <c r="AB17">
        <v>0</v>
      </c>
      <c r="AC17">
        <v>17</v>
      </c>
      <c r="AD17">
        <v>2</v>
      </c>
      <c r="AE17">
        <v>1</v>
      </c>
      <c r="AF17">
        <v>14</v>
      </c>
      <c r="AG17">
        <v>1</v>
      </c>
      <c r="AH17">
        <v>11</v>
      </c>
      <c r="AI17">
        <v>7</v>
      </c>
      <c r="AJ17" s="5" t="str">
        <f t="shared" si="0"/>
        <v>Sales</v>
      </c>
      <c r="AK17" s="9" t="str">
        <f>IF(S17="","",VLOOKUP(S17,matrice_M_I,2,TRUE))</f>
        <v>de 10 000 à 12 000</v>
      </c>
      <c r="AL17" s="7" t="str">
        <f t="shared" si="1"/>
        <v>Job_High + Relation_High</v>
      </c>
      <c r="AM17" s="22">
        <f t="shared" si="2"/>
        <v>7.1428571428571425E-2</v>
      </c>
      <c r="AN17" s="8"/>
      <c r="AO17" s="8"/>
      <c r="AP17" s="8"/>
      <c r="AQ17" s="8"/>
      <c r="AR17" s="8"/>
      <c r="AS17" s="8"/>
      <c r="AT17" s="8"/>
      <c r="AU17" s="8"/>
    </row>
    <row r="18" spans="1:47" x14ac:dyDescent="0.3">
      <c r="A18">
        <v>34</v>
      </c>
      <c r="B18" t="s">
        <v>35</v>
      </c>
      <c r="C18" t="s">
        <v>36</v>
      </c>
      <c r="D18">
        <v>511</v>
      </c>
      <c r="E18" t="s">
        <v>45</v>
      </c>
      <c r="G18" t="s">
        <v>93</v>
      </c>
      <c r="H18" t="s">
        <v>53</v>
      </c>
      <c r="I18">
        <v>1</v>
      </c>
      <c r="J18">
        <v>1779</v>
      </c>
      <c r="K18" t="s">
        <v>100</v>
      </c>
      <c r="L18" t="s">
        <v>55</v>
      </c>
      <c r="M18">
        <v>32</v>
      </c>
      <c r="N18" t="s">
        <v>97</v>
      </c>
      <c r="O18" t="s">
        <v>102</v>
      </c>
      <c r="P18" t="s">
        <v>58</v>
      </c>
      <c r="Q18" s="20" t="s">
        <v>100</v>
      </c>
      <c r="R18" t="s">
        <v>48</v>
      </c>
      <c r="S18">
        <v>6029</v>
      </c>
      <c r="T18">
        <v>25353</v>
      </c>
      <c r="U18">
        <v>5</v>
      </c>
      <c r="V18" t="s">
        <v>42</v>
      </c>
      <c r="W18" t="s">
        <v>35</v>
      </c>
      <c r="X18">
        <v>12</v>
      </c>
      <c r="Y18">
        <v>3</v>
      </c>
      <c r="Z18" s="20" t="s">
        <v>97</v>
      </c>
      <c r="AA18">
        <v>80</v>
      </c>
      <c r="AB18">
        <v>0</v>
      </c>
      <c r="AC18">
        <v>6</v>
      </c>
      <c r="AD18">
        <v>3</v>
      </c>
      <c r="AE18">
        <v>3</v>
      </c>
      <c r="AF18">
        <v>2</v>
      </c>
      <c r="AG18">
        <v>2</v>
      </c>
      <c r="AH18">
        <v>2</v>
      </c>
      <c r="AI18">
        <v>2</v>
      </c>
      <c r="AJ18" s="5" t="str">
        <f t="shared" si="0"/>
        <v>Sales</v>
      </c>
      <c r="AK18" s="9" t="str">
        <f>IF(S18="","",VLOOKUP(S18,matrice_M_I,2,TRUE))</f>
        <v>de 6 000 à 8 000</v>
      </c>
      <c r="AL18" s="7" t="str">
        <f t="shared" si="1"/>
        <v>Job_Very High + Relation_Low</v>
      </c>
      <c r="AM18" s="22">
        <f t="shared" si="2"/>
        <v>1</v>
      </c>
      <c r="AN18" s="8"/>
      <c r="AO18" s="8"/>
      <c r="AP18" s="8"/>
      <c r="AQ18" s="8"/>
      <c r="AR18" s="8"/>
      <c r="AS18" s="8"/>
      <c r="AT18" s="8"/>
      <c r="AU18" s="8"/>
    </row>
    <row r="19" spans="1:47" x14ac:dyDescent="0.3">
      <c r="A19">
        <v>46</v>
      </c>
      <c r="B19" t="s">
        <v>35</v>
      </c>
      <c r="C19" t="s">
        <v>36</v>
      </c>
      <c r="D19">
        <v>168</v>
      </c>
      <c r="E19" t="s">
        <v>45</v>
      </c>
      <c r="F19">
        <v>4</v>
      </c>
      <c r="G19" t="s">
        <v>93</v>
      </c>
      <c r="H19" t="s">
        <v>46</v>
      </c>
      <c r="I19">
        <v>1</v>
      </c>
      <c r="J19">
        <v>1280</v>
      </c>
      <c r="K19" t="s">
        <v>100</v>
      </c>
      <c r="L19" t="s">
        <v>55</v>
      </c>
      <c r="M19">
        <v>33</v>
      </c>
      <c r="N19" t="s">
        <v>98</v>
      </c>
      <c r="O19" t="s">
        <v>105</v>
      </c>
      <c r="P19" t="s">
        <v>51</v>
      </c>
      <c r="Q19" s="20" t="s">
        <v>98</v>
      </c>
      <c r="R19" t="s">
        <v>52</v>
      </c>
      <c r="S19">
        <v>18789</v>
      </c>
      <c r="T19">
        <v>9946</v>
      </c>
      <c r="U19">
        <v>2</v>
      </c>
      <c r="V19" t="s">
        <v>42</v>
      </c>
      <c r="W19" t="s">
        <v>35</v>
      </c>
      <c r="X19">
        <v>14</v>
      </c>
      <c r="Y19">
        <v>3</v>
      </c>
      <c r="Z19" s="20" t="s">
        <v>99</v>
      </c>
      <c r="AA19">
        <v>80</v>
      </c>
      <c r="AB19">
        <v>1</v>
      </c>
      <c r="AC19">
        <v>26</v>
      </c>
      <c r="AD19">
        <v>2</v>
      </c>
      <c r="AE19">
        <v>3</v>
      </c>
      <c r="AF19">
        <v>11</v>
      </c>
      <c r="AG19">
        <v>4</v>
      </c>
      <c r="AH19">
        <v>0</v>
      </c>
      <c r="AI19">
        <v>8</v>
      </c>
      <c r="AJ19" s="5" t="str">
        <f t="shared" si="0"/>
        <v>Sales</v>
      </c>
      <c r="AK19" s="9" t="str">
        <f>IF(S19="","",VLOOKUP(S19,matrice_M_I,2,TRUE))</f>
        <v>de 18 000 à 20 000</v>
      </c>
      <c r="AL19" s="7" t="str">
        <f t="shared" si="1"/>
        <v>Job_Medium + Relation_High</v>
      </c>
      <c r="AM19" s="22">
        <f t="shared" si="2"/>
        <v>0.36363636363636365</v>
      </c>
      <c r="AN19" s="8"/>
      <c r="AO19" s="8"/>
      <c r="AP19" s="8"/>
      <c r="AQ19" s="8"/>
      <c r="AR19" s="8"/>
      <c r="AS19" s="8"/>
      <c r="AT19" s="8"/>
      <c r="AU19" s="8"/>
    </row>
    <row r="20" spans="1:47" x14ac:dyDescent="0.3">
      <c r="A20">
        <v>38</v>
      </c>
      <c r="B20" t="s">
        <v>35</v>
      </c>
      <c r="C20" t="s">
        <v>36</v>
      </c>
      <c r="D20">
        <v>1245</v>
      </c>
      <c r="E20" t="s">
        <v>45</v>
      </c>
      <c r="F20">
        <v>14</v>
      </c>
      <c r="G20" t="s">
        <v>94</v>
      </c>
      <c r="H20" t="s">
        <v>53</v>
      </c>
      <c r="I20">
        <v>1</v>
      </c>
      <c r="J20">
        <v>1582</v>
      </c>
      <c r="K20" t="s">
        <v>99</v>
      </c>
      <c r="L20" t="s">
        <v>39</v>
      </c>
      <c r="M20">
        <v>80</v>
      </c>
      <c r="N20" t="s">
        <v>99</v>
      </c>
      <c r="O20" t="s">
        <v>102</v>
      </c>
      <c r="P20" t="s">
        <v>58</v>
      </c>
      <c r="Q20" s="20" t="s">
        <v>98</v>
      </c>
      <c r="R20" t="s">
        <v>52</v>
      </c>
      <c r="S20">
        <v>9924</v>
      </c>
      <c r="T20">
        <v>12355</v>
      </c>
      <c r="U20">
        <v>0</v>
      </c>
      <c r="V20" t="s">
        <v>42</v>
      </c>
      <c r="W20" t="s">
        <v>35</v>
      </c>
      <c r="X20">
        <v>11</v>
      </c>
      <c r="Y20">
        <v>3</v>
      </c>
      <c r="Z20" s="20" t="s">
        <v>100</v>
      </c>
      <c r="AA20">
        <v>80</v>
      </c>
      <c r="AB20">
        <v>1</v>
      </c>
      <c r="AC20">
        <v>10</v>
      </c>
      <c r="AD20">
        <v>3</v>
      </c>
      <c r="AE20">
        <v>3</v>
      </c>
      <c r="AF20">
        <v>9</v>
      </c>
      <c r="AG20">
        <v>8</v>
      </c>
      <c r="AH20">
        <v>7</v>
      </c>
      <c r="AI20">
        <v>7</v>
      </c>
      <c r="AJ20" s="5" t="str">
        <f t="shared" si="0"/>
        <v>Sales</v>
      </c>
      <c r="AK20" s="9" t="str">
        <f>IF(S20="","",VLOOKUP(S20,matrice_M_I,2,TRUE))</f>
        <v>de 8 000 à 10 000</v>
      </c>
      <c r="AL20" s="7" t="str">
        <f t="shared" si="1"/>
        <v>Job_Medium + Relation_Very High</v>
      </c>
      <c r="AM20" s="22">
        <f t="shared" si="2"/>
        <v>0.88888888888888884</v>
      </c>
      <c r="AN20" s="8"/>
      <c r="AO20" s="8"/>
      <c r="AP20" s="8"/>
      <c r="AQ20" s="8"/>
      <c r="AR20" s="8"/>
      <c r="AS20" s="8"/>
      <c r="AT20" s="8"/>
      <c r="AU20" s="8"/>
    </row>
    <row r="21" spans="1:47" x14ac:dyDescent="0.3">
      <c r="A21">
        <v>30</v>
      </c>
      <c r="B21" t="s">
        <v>35</v>
      </c>
      <c r="C21" t="s">
        <v>36</v>
      </c>
      <c r="D21">
        <v>1138</v>
      </c>
      <c r="E21" t="s">
        <v>37</v>
      </c>
      <c r="F21">
        <v>6</v>
      </c>
      <c r="G21" t="s">
        <v>94</v>
      </c>
      <c r="H21" t="s">
        <v>60</v>
      </c>
      <c r="I21">
        <v>1</v>
      </c>
      <c r="J21">
        <v>1311</v>
      </c>
      <c r="K21" t="s">
        <v>97</v>
      </c>
      <c r="L21" t="s">
        <v>55</v>
      </c>
      <c r="M21">
        <v>48</v>
      </c>
      <c r="N21" t="s">
        <v>98</v>
      </c>
      <c r="O21" t="s">
        <v>102</v>
      </c>
      <c r="P21" t="s">
        <v>59</v>
      </c>
      <c r="Q21" s="20" t="s">
        <v>100</v>
      </c>
      <c r="R21" t="s">
        <v>52</v>
      </c>
      <c r="S21">
        <v>4627</v>
      </c>
      <c r="T21">
        <v>23631</v>
      </c>
      <c r="U21">
        <v>0</v>
      </c>
      <c r="V21" t="s">
        <v>42</v>
      </c>
      <c r="W21" t="s">
        <v>35</v>
      </c>
      <c r="X21">
        <v>12</v>
      </c>
      <c r="Y21">
        <v>3</v>
      </c>
      <c r="Z21" s="20" t="s">
        <v>97</v>
      </c>
      <c r="AA21">
        <v>80</v>
      </c>
      <c r="AB21">
        <v>1</v>
      </c>
      <c r="AC21">
        <v>10</v>
      </c>
      <c r="AD21">
        <v>6</v>
      </c>
      <c r="AE21">
        <v>3</v>
      </c>
      <c r="AF21">
        <v>9</v>
      </c>
      <c r="AG21">
        <v>2</v>
      </c>
      <c r="AH21">
        <v>6</v>
      </c>
      <c r="AI21">
        <v>7</v>
      </c>
      <c r="AJ21" s="5" t="str">
        <f t="shared" si="0"/>
        <v>R&amp;D</v>
      </c>
      <c r="AK21" s="9" t="str">
        <f>IF(S21="","",VLOOKUP(S21,matrice_M_I,2,TRUE))</f>
        <v>de 4 000 à 6 000</v>
      </c>
      <c r="AL21" s="7" t="str">
        <f t="shared" si="1"/>
        <v>Job_Very High + Relation_Low</v>
      </c>
      <c r="AM21" s="22">
        <f t="shared" si="2"/>
        <v>0.22222222222222221</v>
      </c>
      <c r="AN21" s="8"/>
      <c r="AO21" s="8"/>
      <c r="AP21" s="8"/>
      <c r="AQ21" s="8"/>
      <c r="AR21" s="8"/>
      <c r="AS21" s="8"/>
      <c r="AT21" s="8"/>
      <c r="AU21" s="8"/>
    </row>
    <row r="22" spans="1:47" x14ac:dyDescent="0.3">
      <c r="A22">
        <v>34</v>
      </c>
      <c r="B22" t="s">
        <v>35</v>
      </c>
      <c r="C22" t="s">
        <v>36</v>
      </c>
      <c r="D22">
        <v>829</v>
      </c>
      <c r="E22" t="s">
        <v>50</v>
      </c>
      <c r="G22" t="s">
        <v>93</v>
      </c>
      <c r="H22" t="s">
        <v>50</v>
      </c>
      <c r="I22">
        <v>1</v>
      </c>
      <c r="J22">
        <v>847</v>
      </c>
      <c r="K22" t="s">
        <v>99</v>
      </c>
      <c r="L22" t="s">
        <v>39</v>
      </c>
      <c r="M22">
        <v>88</v>
      </c>
      <c r="N22" t="s">
        <v>99</v>
      </c>
      <c r="O22" t="s">
        <v>101</v>
      </c>
      <c r="P22" t="s">
        <v>50</v>
      </c>
      <c r="Q22" s="20" t="s">
        <v>100</v>
      </c>
      <c r="R22" t="s">
        <v>52</v>
      </c>
      <c r="S22">
        <v>3737</v>
      </c>
      <c r="T22">
        <v>2243</v>
      </c>
      <c r="U22">
        <v>0</v>
      </c>
      <c r="V22" t="s">
        <v>42</v>
      </c>
      <c r="W22" t="s">
        <v>35</v>
      </c>
      <c r="X22">
        <v>19</v>
      </c>
      <c r="Y22">
        <v>3</v>
      </c>
      <c r="Z22" s="20" t="s">
        <v>99</v>
      </c>
      <c r="AA22">
        <v>80</v>
      </c>
      <c r="AB22">
        <v>1</v>
      </c>
      <c r="AC22">
        <v>4</v>
      </c>
      <c r="AD22">
        <v>1</v>
      </c>
      <c r="AE22">
        <v>1</v>
      </c>
      <c r="AF22">
        <v>3</v>
      </c>
      <c r="AG22">
        <v>2</v>
      </c>
      <c r="AH22">
        <v>0</v>
      </c>
      <c r="AI22">
        <v>2</v>
      </c>
      <c r="AJ22" s="5" t="str">
        <f t="shared" si="0"/>
        <v>RH</v>
      </c>
      <c r="AK22" s="9" t="str">
        <f>IF(S22="","",VLOOKUP(S22,matrice_M_I,2,TRUE))</f>
        <v>de 2 000 à 4 000</v>
      </c>
      <c r="AL22" s="7" t="str">
        <f t="shared" si="1"/>
        <v>Job_Very High + Relation_High</v>
      </c>
      <c r="AM22" s="22">
        <f t="shared" si="2"/>
        <v>0.66666666666666663</v>
      </c>
      <c r="AN22" s="8"/>
      <c r="AO22" s="8"/>
      <c r="AP22" s="8"/>
      <c r="AQ22" s="8"/>
      <c r="AR22" s="8"/>
      <c r="AS22" s="8"/>
      <c r="AT22" s="8"/>
      <c r="AU22" s="8"/>
    </row>
    <row r="23" spans="1:47" x14ac:dyDescent="0.3">
      <c r="A23">
        <v>34</v>
      </c>
      <c r="B23" t="s">
        <v>35</v>
      </c>
      <c r="C23" t="s">
        <v>36</v>
      </c>
      <c r="D23">
        <v>1130</v>
      </c>
      <c r="E23" t="s">
        <v>37</v>
      </c>
      <c r="G23" t="s">
        <v>94</v>
      </c>
      <c r="H23" t="s">
        <v>53</v>
      </c>
      <c r="I23">
        <v>1</v>
      </c>
      <c r="J23">
        <v>1658</v>
      </c>
      <c r="K23" t="s">
        <v>100</v>
      </c>
      <c r="L23" t="s">
        <v>55</v>
      </c>
      <c r="M23">
        <v>66</v>
      </c>
      <c r="N23" t="s">
        <v>99</v>
      </c>
      <c r="O23" t="s">
        <v>102</v>
      </c>
      <c r="P23" t="s">
        <v>56</v>
      </c>
      <c r="Q23" s="20" t="s">
        <v>98</v>
      </c>
      <c r="R23" t="s">
        <v>41</v>
      </c>
      <c r="S23">
        <v>5433</v>
      </c>
      <c r="T23">
        <v>19332</v>
      </c>
      <c r="U23">
        <v>1</v>
      </c>
      <c r="V23" t="s">
        <v>42</v>
      </c>
      <c r="W23" t="s">
        <v>35</v>
      </c>
      <c r="X23">
        <v>12</v>
      </c>
      <c r="Y23">
        <v>3</v>
      </c>
      <c r="Z23" s="20" t="s">
        <v>99</v>
      </c>
      <c r="AA23">
        <v>80</v>
      </c>
      <c r="AB23">
        <v>1</v>
      </c>
      <c r="AC23">
        <v>11</v>
      </c>
      <c r="AD23">
        <v>2</v>
      </c>
      <c r="AE23">
        <v>3</v>
      </c>
      <c r="AF23">
        <v>11</v>
      </c>
      <c r="AG23">
        <v>8</v>
      </c>
      <c r="AH23">
        <v>7</v>
      </c>
      <c r="AI23">
        <v>9</v>
      </c>
      <c r="AJ23" s="5" t="str">
        <f t="shared" si="0"/>
        <v>R&amp;D</v>
      </c>
      <c r="AK23" s="9" t="str">
        <f>IF(S23="","",VLOOKUP(S23,matrice_M_I,2,TRUE))</f>
        <v>de 4 000 à 6 000</v>
      </c>
      <c r="AL23" s="7" t="str">
        <f t="shared" si="1"/>
        <v>Job_Medium + Relation_High</v>
      </c>
      <c r="AM23" s="22">
        <f t="shared" si="2"/>
        <v>0.72727272727272729</v>
      </c>
      <c r="AN23" s="8"/>
      <c r="AO23" s="8"/>
      <c r="AP23" s="8"/>
      <c r="AQ23" s="8"/>
      <c r="AR23" s="8"/>
      <c r="AS23" s="8"/>
      <c r="AT23" s="8"/>
      <c r="AU23" s="8"/>
    </row>
    <row r="24" spans="1:47" x14ac:dyDescent="0.3">
      <c r="A24">
        <v>36</v>
      </c>
      <c r="B24" t="s">
        <v>35</v>
      </c>
      <c r="C24" t="s">
        <v>57</v>
      </c>
      <c r="D24">
        <v>301</v>
      </c>
      <c r="E24" t="s">
        <v>45</v>
      </c>
      <c r="F24">
        <v>15</v>
      </c>
      <c r="G24" t="s">
        <v>95</v>
      </c>
      <c r="H24" t="s">
        <v>46</v>
      </c>
      <c r="I24">
        <v>1</v>
      </c>
      <c r="J24">
        <v>2036</v>
      </c>
      <c r="K24" t="s">
        <v>100</v>
      </c>
      <c r="L24" t="s">
        <v>39</v>
      </c>
      <c r="M24">
        <v>88</v>
      </c>
      <c r="N24" t="s">
        <v>97</v>
      </c>
      <c r="O24" t="s">
        <v>102</v>
      </c>
      <c r="P24" t="s">
        <v>58</v>
      </c>
      <c r="Q24" s="20" t="s">
        <v>100</v>
      </c>
      <c r="R24" t="s">
        <v>41</v>
      </c>
      <c r="S24">
        <v>5406</v>
      </c>
      <c r="T24">
        <v>10436</v>
      </c>
      <c r="U24">
        <v>1</v>
      </c>
      <c r="V24" t="s">
        <v>42</v>
      </c>
      <c r="W24" t="s">
        <v>35</v>
      </c>
      <c r="X24">
        <v>24</v>
      </c>
      <c r="Y24">
        <v>4</v>
      </c>
      <c r="Z24" s="20" t="s">
        <v>97</v>
      </c>
      <c r="AA24">
        <v>80</v>
      </c>
      <c r="AB24">
        <v>1</v>
      </c>
      <c r="AC24">
        <v>15</v>
      </c>
      <c r="AD24">
        <v>4</v>
      </c>
      <c r="AE24">
        <v>2</v>
      </c>
      <c r="AF24">
        <v>15</v>
      </c>
      <c r="AG24">
        <v>12</v>
      </c>
      <c r="AH24">
        <v>11</v>
      </c>
      <c r="AI24">
        <v>11</v>
      </c>
      <c r="AJ24" s="5" t="str">
        <f t="shared" si="0"/>
        <v>Sales</v>
      </c>
      <c r="AK24" s="9" t="str">
        <f>IF(S24="","",VLOOKUP(S24,matrice_M_I,2,TRUE))</f>
        <v>de 4 000 à 6 000</v>
      </c>
      <c r="AL24" s="7" t="str">
        <f t="shared" si="1"/>
        <v>Job_Very High + Relation_Low</v>
      </c>
      <c r="AM24" s="22">
        <f t="shared" si="2"/>
        <v>0.8</v>
      </c>
      <c r="AN24" s="8"/>
      <c r="AO24" s="8"/>
      <c r="AP24" s="8"/>
      <c r="AQ24" s="8"/>
      <c r="AR24" s="8"/>
      <c r="AS24" s="8"/>
      <c r="AT24" s="8"/>
      <c r="AU24" s="8"/>
    </row>
    <row r="25" spans="1:47" x14ac:dyDescent="0.3">
      <c r="B25" t="s">
        <v>35</v>
      </c>
      <c r="C25" t="s">
        <v>36</v>
      </c>
      <c r="D25">
        <v>1146</v>
      </c>
      <c r="E25" t="s">
        <v>50</v>
      </c>
      <c r="F25">
        <v>26</v>
      </c>
      <c r="G25" t="s">
        <v>95</v>
      </c>
      <c r="H25" t="s">
        <v>53</v>
      </c>
      <c r="I25">
        <v>1</v>
      </c>
      <c r="J25">
        <v>2040</v>
      </c>
      <c r="K25" t="s">
        <v>99</v>
      </c>
      <c r="L25" t="s">
        <v>55</v>
      </c>
      <c r="M25">
        <v>31</v>
      </c>
      <c r="N25" t="s">
        <v>99</v>
      </c>
      <c r="O25" t="s">
        <v>103</v>
      </c>
      <c r="P25" t="s">
        <v>50</v>
      </c>
      <c r="Q25" s="20" t="s">
        <v>100</v>
      </c>
      <c r="R25" t="s">
        <v>48</v>
      </c>
      <c r="S25">
        <v>8837</v>
      </c>
      <c r="T25">
        <v>16642</v>
      </c>
      <c r="U25">
        <v>1</v>
      </c>
      <c r="V25" t="s">
        <v>42</v>
      </c>
      <c r="W25" t="s">
        <v>44</v>
      </c>
      <c r="X25">
        <v>16</v>
      </c>
      <c r="Y25">
        <v>3</v>
      </c>
      <c r="Z25" s="20" t="s">
        <v>99</v>
      </c>
      <c r="AA25">
        <v>80</v>
      </c>
      <c r="AB25">
        <v>0</v>
      </c>
      <c r="AC25">
        <v>9</v>
      </c>
      <c r="AD25">
        <v>2</v>
      </c>
      <c r="AE25">
        <v>3</v>
      </c>
      <c r="AF25">
        <v>9</v>
      </c>
      <c r="AG25">
        <v>0</v>
      </c>
      <c r="AH25">
        <v>1</v>
      </c>
      <c r="AI25">
        <v>7</v>
      </c>
      <c r="AJ25" s="5" t="str">
        <f t="shared" si="0"/>
        <v>RH</v>
      </c>
      <c r="AK25" s="9" t="str">
        <f>IF(S25="","",VLOOKUP(S25,matrice_M_I,2,TRUE))</f>
        <v>de 8 000 à 10 000</v>
      </c>
      <c r="AL25" s="7" t="str">
        <f t="shared" si="1"/>
        <v>Job_Very High + Relation_High</v>
      </c>
      <c r="AM25" s="22">
        <f t="shared" si="2"/>
        <v>0</v>
      </c>
      <c r="AN25" s="8"/>
      <c r="AO25" s="8"/>
      <c r="AP25" s="8"/>
      <c r="AQ25" s="8"/>
      <c r="AR25" s="8"/>
      <c r="AS25" s="8"/>
      <c r="AT25" s="8"/>
      <c r="AU25" s="8"/>
    </row>
    <row r="26" spans="1:47" x14ac:dyDescent="0.3">
      <c r="B26" t="s">
        <v>35</v>
      </c>
      <c r="C26" t="s">
        <v>36</v>
      </c>
      <c r="D26">
        <v>1276</v>
      </c>
      <c r="E26" t="s">
        <v>37</v>
      </c>
      <c r="F26">
        <v>16</v>
      </c>
      <c r="G26" t="s">
        <v>94</v>
      </c>
      <c r="H26" t="s">
        <v>53</v>
      </c>
      <c r="I26">
        <v>1</v>
      </c>
      <c r="J26">
        <v>586</v>
      </c>
      <c r="K26" t="s">
        <v>100</v>
      </c>
      <c r="L26" t="s">
        <v>39</v>
      </c>
      <c r="M26">
        <v>72</v>
      </c>
      <c r="N26" t="s">
        <v>99</v>
      </c>
      <c r="O26" t="s">
        <v>103</v>
      </c>
      <c r="P26" t="s">
        <v>54</v>
      </c>
      <c r="Q26" s="20" t="s">
        <v>99</v>
      </c>
      <c r="R26" t="s">
        <v>52</v>
      </c>
      <c r="S26">
        <v>7632</v>
      </c>
      <c r="T26">
        <v>14295</v>
      </c>
      <c r="U26">
        <v>4</v>
      </c>
      <c r="V26" t="s">
        <v>42</v>
      </c>
      <c r="W26" t="s">
        <v>44</v>
      </c>
      <c r="X26">
        <v>12</v>
      </c>
      <c r="Y26">
        <v>3</v>
      </c>
      <c r="Z26" s="20" t="s">
        <v>99</v>
      </c>
      <c r="AA26">
        <v>80</v>
      </c>
      <c r="AB26">
        <v>0</v>
      </c>
      <c r="AC26">
        <v>10</v>
      </c>
      <c r="AD26">
        <v>2</v>
      </c>
      <c r="AE26">
        <v>3</v>
      </c>
      <c r="AF26">
        <v>8</v>
      </c>
      <c r="AG26">
        <v>7</v>
      </c>
      <c r="AH26">
        <v>0</v>
      </c>
      <c r="AI26">
        <v>0</v>
      </c>
      <c r="AJ26" s="5" t="str">
        <f t="shared" si="0"/>
        <v>R&amp;D</v>
      </c>
      <c r="AK26" s="9" t="str">
        <f>IF(S26="","",VLOOKUP(S26,matrice_M_I,2,TRUE))</f>
        <v>de 6 000 à 8 000</v>
      </c>
      <c r="AL26" s="7" t="str">
        <f t="shared" si="1"/>
        <v>Job_High + Relation_High</v>
      </c>
      <c r="AM26" s="22">
        <f t="shared" si="2"/>
        <v>0.875</v>
      </c>
    </row>
    <row r="27" spans="1:47" x14ac:dyDescent="0.3">
      <c r="A27">
        <v>40</v>
      </c>
      <c r="B27" t="s">
        <v>35</v>
      </c>
      <c r="C27" t="s">
        <v>36</v>
      </c>
      <c r="D27">
        <v>611</v>
      </c>
      <c r="E27" t="s">
        <v>45</v>
      </c>
      <c r="F27">
        <v>7</v>
      </c>
      <c r="G27" t="s">
        <v>95</v>
      </c>
      <c r="H27" t="s">
        <v>38</v>
      </c>
      <c r="I27">
        <v>1</v>
      </c>
      <c r="J27">
        <v>1740</v>
      </c>
      <c r="K27" t="s">
        <v>98</v>
      </c>
      <c r="L27" t="s">
        <v>39</v>
      </c>
      <c r="M27">
        <v>88</v>
      </c>
      <c r="N27" t="s">
        <v>99</v>
      </c>
      <c r="O27" t="s">
        <v>105</v>
      </c>
      <c r="P27" t="s">
        <v>51</v>
      </c>
      <c r="Q27" s="20" t="s">
        <v>98</v>
      </c>
      <c r="R27" t="s">
        <v>48</v>
      </c>
      <c r="S27">
        <v>19833</v>
      </c>
      <c r="T27">
        <v>4349</v>
      </c>
      <c r="U27">
        <v>1</v>
      </c>
      <c r="V27" t="s">
        <v>42</v>
      </c>
      <c r="W27" t="s">
        <v>35</v>
      </c>
      <c r="X27">
        <v>14</v>
      </c>
      <c r="Y27">
        <v>3</v>
      </c>
      <c r="Z27" s="20" t="s">
        <v>98</v>
      </c>
      <c r="AA27">
        <v>80</v>
      </c>
      <c r="AB27">
        <v>0</v>
      </c>
      <c r="AC27">
        <v>21</v>
      </c>
      <c r="AD27">
        <v>3</v>
      </c>
      <c r="AE27">
        <v>2</v>
      </c>
      <c r="AF27">
        <v>21</v>
      </c>
      <c r="AG27">
        <v>8</v>
      </c>
      <c r="AH27">
        <v>12</v>
      </c>
      <c r="AI27">
        <v>8</v>
      </c>
      <c r="AJ27" s="5" t="str">
        <f t="shared" si="0"/>
        <v>Sales</v>
      </c>
      <c r="AK27" s="9" t="str">
        <f>IF(S27="","",VLOOKUP(S27,matrice_M_I,2,TRUE))</f>
        <v>de 18 000 à 20 000</v>
      </c>
      <c r="AL27" s="7" t="str">
        <f t="shared" si="1"/>
        <v>Job_Medium + Relation_Medium</v>
      </c>
      <c r="AM27" s="22">
        <f t="shared" si="2"/>
        <v>0.38095238095238093</v>
      </c>
    </row>
    <row r="28" spans="1:47" x14ac:dyDescent="0.3">
      <c r="A28">
        <v>24</v>
      </c>
      <c r="B28" t="s">
        <v>35</v>
      </c>
      <c r="C28" t="s">
        <v>36</v>
      </c>
      <c r="D28">
        <v>1353</v>
      </c>
      <c r="E28" t="s">
        <v>45</v>
      </c>
      <c r="G28" t="s">
        <v>93</v>
      </c>
      <c r="H28" t="s">
        <v>61</v>
      </c>
      <c r="I28">
        <v>1</v>
      </c>
      <c r="J28">
        <v>128</v>
      </c>
      <c r="K28" t="s">
        <v>97</v>
      </c>
      <c r="L28" t="s">
        <v>55</v>
      </c>
      <c r="M28">
        <v>33</v>
      </c>
      <c r="N28" t="s">
        <v>99</v>
      </c>
      <c r="O28" t="s">
        <v>102</v>
      </c>
      <c r="P28" t="s">
        <v>58</v>
      </c>
      <c r="Q28" s="20" t="s">
        <v>99</v>
      </c>
      <c r="R28" t="s">
        <v>52</v>
      </c>
      <c r="S28">
        <v>4999</v>
      </c>
      <c r="T28">
        <v>17519</v>
      </c>
      <c r="U28">
        <v>0</v>
      </c>
      <c r="V28" t="s">
        <v>42</v>
      </c>
      <c r="W28" t="s">
        <v>35</v>
      </c>
      <c r="X28">
        <v>21</v>
      </c>
      <c r="Y28">
        <v>4</v>
      </c>
      <c r="Z28" s="20" t="s">
        <v>97</v>
      </c>
      <c r="AA28">
        <v>80</v>
      </c>
      <c r="AB28">
        <v>1</v>
      </c>
      <c r="AC28">
        <v>4</v>
      </c>
      <c r="AD28">
        <v>2</v>
      </c>
      <c r="AE28">
        <v>2</v>
      </c>
      <c r="AF28">
        <v>3</v>
      </c>
      <c r="AG28">
        <v>2</v>
      </c>
      <c r="AH28">
        <v>0</v>
      </c>
      <c r="AI28">
        <v>2</v>
      </c>
      <c r="AJ28" s="5" t="str">
        <f t="shared" si="0"/>
        <v>Sales</v>
      </c>
      <c r="AK28" s="9" t="str">
        <f>IF(S28="","",VLOOKUP(S28,matrice_M_I,2,TRUE))</f>
        <v>de 4 000 à 6 000</v>
      </c>
      <c r="AL28" s="7" t="str">
        <f t="shared" si="1"/>
        <v>Job_High + Relation_Low</v>
      </c>
      <c r="AM28" s="22">
        <f t="shared" si="2"/>
        <v>0.66666666666666663</v>
      </c>
    </row>
    <row r="29" spans="1:47" x14ac:dyDescent="0.3">
      <c r="A29">
        <v>53</v>
      </c>
      <c r="B29" t="s">
        <v>35</v>
      </c>
      <c r="C29" t="s">
        <v>36</v>
      </c>
      <c r="D29">
        <v>1376</v>
      </c>
      <c r="E29" t="s">
        <v>45</v>
      </c>
      <c r="F29">
        <v>2</v>
      </c>
      <c r="G29" t="s">
        <v>93</v>
      </c>
      <c r="H29" t="s">
        <v>38</v>
      </c>
      <c r="I29">
        <v>1</v>
      </c>
      <c r="J29">
        <v>981</v>
      </c>
      <c r="K29" t="s">
        <v>99</v>
      </c>
      <c r="L29" t="s">
        <v>39</v>
      </c>
      <c r="M29">
        <v>45</v>
      </c>
      <c r="N29" t="s">
        <v>99</v>
      </c>
      <c r="O29" t="s">
        <v>104</v>
      </c>
      <c r="P29" t="s">
        <v>51</v>
      </c>
      <c r="Q29" s="20" t="s">
        <v>99</v>
      </c>
      <c r="R29" t="s">
        <v>41</v>
      </c>
      <c r="S29">
        <v>14852</v>
      </c>
      <c r="T29">
        <v>13938</v>
      </c>
      <c r="U29">
        <v>6</v>
      </c>
      <c r="V29" t="s">
        <v>42</v>
      </c>
      <c r="W29" t="s">
        <v>35</v>
      </c>
      <c r="X29">
        <v>13</v>
      </c>
      <c r="Y29">
        <v>3</v>
      </c>
      <c r="Z29" s="20" t="s">
        <v>99</v>
      </c>
      <c r="AA29">
        <v>80</v>
      </c>
      <c r="AB29">
        <v>1</v>
      </c>
      <c r="AC29">
        <v>22</v>
      </c>
      <c r="AD29">
        <v>3</v>
      </c>
      <c r="AE29">
        <v>4</v>
      </c>
      <c r="AF29">
        <v>17</v>
      </c>
      <c r="AG29">
        <v>13</v>
      </c>
      <c r="AH29">
        <v>15</v>
      </c>
      <c r="AI29">
        <v>2</v>
      </c>
      <c r="AJ29" s="5" t="str">
        <f t="shared" si="0"/>
        <v>Sales</v>
      </c>
      <c r="AK29" s="9" t="str">
        <f>IF(S29="","",VLOOKUP(S29,matrice_M_I,2,TRUE))</f>
        <v>de 14 000 à 16 000</v>
      </c>
      <c r="AL29" s="7" t="str">
        <f t="shared" si="1"/>
        <v>Job_High + Relation_High</v>
      </c>
      <c r="AM29" s="22">
        <f t="shared" si="2"/>
        <v>0.76470588235294112</v>
      </c>
    </row>
    <row r="30" spans="1:47" x14ac:dyDescent="0.3">
      <c r="A30">
        <v>32</v>
      </c>
      <c r="B30" t="s">
        <v>35</v>
      </c>
      <c r="C30" t="s">
        <v>36</v>
      </c>
      <c r="D30">
        <v>977</v>
      </c>
      <c r="E30" t="s">
        <v>37</v>
      </c>
      <c r="F30">
        <v>2</v>
      </c>
      <c r="G30" t="s">
        <v>94</v>
      </c>
      <c r="H30" t="s">
        <v>38</v>
      </c>
      <c r="I30">
        <v>1</v>
      </c>
      <c r="J30">
        <v>1671</v>
      </c>
      <c r="K30" t="s">
        <v>100</v>
      </c>
      <c r="L30" t="s">
        <v>39</v>
      </c>
      <c r="M30">
        <v>45</v>
      </c>
      <c r="N30" t="s">
        <v>99</v>
      </c>
      <c r="O30" t="s">
        <v>102</v>
      </c>
      <c r="P30" t="s">
        <v>56</v>
      </c>
      <c r="Q30" s="20" t="s">
        <v>98</v>
      </c>
      <c r="R30" t="s">
        <v>41</v>
      </c>
      <c r="S30">
        <v>5470</v>
      </c>
      <c r="T30">
        <v>25518</v>
      </c>
      <c r="U30">
        <v>0</v>
      </c>
      <c r="V30" t="s">
        <v>42</v>
      </c>
      <c r="W30" t="s">
        <v>35</v>
      </c>
      <c r="X30">
        <v>13</v>
      </c>
      <c r="Y30">
        <v>3</v>
      </c>
      <c r="Z30" s="20" t="s">
        <v>99</v>
      </c>
      <c r="AA30">
        <v>80</v>
      </c>
      <c r="AB30">
        <v>2</v>
      </c>
      <c r="AC30">
        <v>10</v>
      </c>
      <c r="AD30">
        <v>4</v>
      </c>
      <c r="AE30">
        <v>2</v>
      </c>
      <c r="AF30">
        <v>9</v>
      </c>
      <c r="AG30">
        <v>5</v>
      </c>
      <c r="AH30">
        <v>1</v>
      </c>
      <c r="AI30">
        <v>6</v>
      </c>
      <c r="AJ30" s="5" t="str">
        <f t="shared" si="0"/>
        <v>R&amp;D</v>
      </c>
      <c r="AK30" s="9" t="str">
        <f>IF(S30="","",VLOOKUP(S30,matrice_M_I,2,TRUE))</f>
        <v>de 4 000 à 6 000</v>
      </c>
      <c r="AL30" s="7" t="str">
        <f t="shared" si="1"/>
        <v>Job_Medium + Relation_High</v>
      </c>
      <c r="AM30" s="22">
        <f t="shared" si="2"/>
        <v>0.55555555555555558</v>
      </c>
    </row>
    <row r="31" spans="1:47" x14ac:dyDescent="0.3">
      <c r="B31" t="s">
        <v>44</v>
      </c>
      <c r="C31" t="s">
        <v>49</v>
      </c>
      <c r="D31">
        <v>289</v>
      </c>
      <c r="E31" t="s">
        <v>37</v>
      </c>
      <c r="F31">
        <v>2</v>
      </c>
      <c r="G31" t="s">
        <v>93</v>
      </c>
      <c r="H31" t="s">
        <v>38</v>
      </c>
      <c r="I31">
        <v>1</v>
      </c>
      <c r="J31">
        <v>1504</v>
      </c>
      <c r="K31" t="s">
        <v>99</v>
      </c>
      <c r="L31" t="s">
        <v>39</v>
      </c>
      <c r="M31">
        <v>38</v>
      </c>
      <c r="N31" t="s">
        <v>98</v>
      </c>
      <c r="O31" t="s">
        <v>101</v>
      </c>
      <c r="P31" t="s">
        <v>59</v>
      </c>
      <c r="Q31" s="20" t="s">
        <v>97</v>
      </c>
      <c r="R31" t="s">
        <v>48</v>
      </c>
      <c r="S31">
        <v>2561</v>
      </c>
      <c r="T31">
        <v>5355</v>
      </c>
      <c r="U31">
        <v>7</v>
      </c>
      <c r="V31" t="s">
        <v>42</v>
      </c>
      <c r="W31" t="s">
        <v>35</v>
      </c>
      <c r="X31">
        <v>11</v>
      </c>
      <c r="Y31">
        <v>3</v>
      </c>
      <c r="Z31" s="20" t="s">
        <v>99</v>
      </c>
      <c r="AA31">
        <v>80</v>
      </c>
      <c r="AB31">
        <v>0</v>
      </c>
      <c r="AC31">
        <v>8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 s="5" t="str">
        <f t="shared" si="0"/>
        <v>R&amp;D</v>
      </c>
      <c r="AK31" s="9" t="str">
        <f>IF(S31="","",VLOOKUP(S31,matrice_M_I,2,TRUE))</f>
        <v>de 2 000 à 4 000</v>
      </c>
      <c r="AL31" s="7" t="str">
        <f t="shared" si="1"/>
        <v>Job_Low + Relation_High</v>
      </c>
      <c r="AM31" s="22" t="str">
        <f t="shared" si="2"/>
        <v/>
      </c>
    </row>
    <row r="32" spans="1:47" x14ac:dyDescent="0.3">
      <c r="A32">
        <v>55</v>
      </c>
      <c r="B32" t="s">
        <v>35</v>
      </c>
      <c r="C32" t="s">
        <v>36</v>
      </c>
      <c r="D32">
        <v>1229</v>
      </c>
      <c r="E32" t="s">
        <v>37</v>
      </c>
      <c r="F32">
        <v>4</v>
      </c>
      <c r="G32" t="s">
        <v>95</v>
      </c>
      <c r="H32" t="s">
        <v>53</v>
      </c>
      <c r="I32">
        <v>1</v>
      </c>
      <c r="J32">
        <v>1501</v>
      </c>
      <c r="K32" t="s">
        <v>100</v>
      </c>
      <c r="L32" t="s">
        <v>39</v>
      </c>
      <c r="M32">
        <v>30</v>
      </c>
      <c r="N32" t="s">
        <v>99</v>
      </c>
      <c r="O32" t="s">
        <v>102</v>
      </c>
      <c r="P32" t="s">
        <v>54</v>
      </c>
      <c r="Q32" s="20" t="s">
        <v>99</v>
      </c>
      <c r="R32" t="s">
        <v>52</v>
      </c>
      <c r="S32">
        <v>4035</v>
      </c>
      <c r="T32">
        <v>16143</v>
      </c>
      <c r="U32">
        <v>0</v>
      </c>
      <c r="V32" t="s">
        <v>42</v>
      </c>
      <c r="W32" t="s">
        <v>44</v>
      </c>
      <c r="X32">
        <v>16</v>
      </c>
      <c r="Y32">
        <v>3</v>
      </c>
      <c r="Z32" s="20" t="s">
        <v>98</v>
      </c>
      <c r="AA32">
        <v>80</v>
      </c>
      <c r="AB32">
        <v>0</v>
      </c>
      <c r="AC32">
        <v>4</v>
      </c>
      <c r="AD32">
        <v>2</v>
      </c>
      <c r="AE32">
        <v>3</v>
      </c>
      <c r="AF32">
        <v>3</v>
      </c>
      <c r="AG32">
        <v>2</v>
      </c>
      <c r="AH32">
        <v>1</v>
      </c>
      <c r="AI32">
        <v>2</v>
      </c>
      <c r="AJ32" s="5" t="str">
        <f t="shared" si="0"/>
        <v>R&amp;D</v>
      </c>
      <c r="AK32" s="9" t="str">
        <f>IF(S32="","",VLOOKUP(S32,matrice_M_I,2,TRUE))</f>
        <v>de 4 000 à 6 000</v>
      </c>
      <c r="AL32" s="7" t="str">
        <f t="shared" si="1"/>
        <v>Job_High + Relation_Medium</v>
      </c>
      <c r="AM32" s="22">
        <f t="shared" si="2"/>
        <v>0.66666666666666663</v>
      </c>
    </row>
    <row r="33" spans="1:39" x14ac:dyDescent="0.3">
      <c r="A33">
        <v>30</v>
      </c>
      <c r="B33" t="s">
        <v>35</v>
      </c>
      <c r="C33" t="s">
        <v>36</v>
      </c>
      <c r="D33">
        <v>317</v>
      </c>
      <c r="E33" t="s">
        <v>37</v>
      </c>
      <c r="F33">
        <v>2</v>
      </c>
      <c r="G33" t="s">
        <v>94</v>
      </c>
      <c r="H33" t="s">
        <v>53</v>
      </c>
      <c r="I33">
        <v>1</v>
      </c>
      <c r="J33">
        <v>548</v>
      </c>
      <c r="K33" t="s">
        <v>99</v>
      </c>
      <c r="L33" t="s">
        <v>55</v>
      </c>
      <c r="M33">
        <v>43</v>
      </c>
      <c r="N33" t="s">
        <v>97</v>
      </c>
      <c r="O33" t="s">
        <v>102</v>
      </c>
      <c r="P33" t="s">
        <v>43</v>
      </c>
      <c r="Q33" s="20" t="s">
        <v>100</v>
      </c>
      <c r="R33" t="s">
        <v>48</v>
      </c>
      <c r="S33">
        <v>6091</v>
      </c>
      <c r="T33">
        <v>24793</v>
      </c>
      <c r="U33">
        <v>2</v>
      </c>
      <c r="V33" t="s">
        <v>42</v>
      </c>
      <c r="W33" t="s">
        <v>35</v>
      </c>
      <c r="X33">
        <v>20</v>
      </c>
      <c r="Y33">
        <v>4</v>
      </c>
      <c r="Z33" s="20" t="s">
        <v>99</v>
      </c>
      <c r="AA33">
        <v>80</v>
      </c>
      <c r="AB33">
        <v>0</v>
      </c>
      <c r="AC33">
        <v>11</v>
      </c>
      <c r="AD33">
        <v>2</v>
      </c>
      <c r="AE33">
        <v>3</v>
      </c>
      <c r="AF33">
        <v>5</v>
      </c>
      <c r="AG33">
        <v>4</v>
      </c>
      <c r="AH33">
        <v>0</v>
      </c>
      <c r="AI33">
        <v>2</v>
      </c>
      <c r="AJ33" s="5" t="str">
        <f t="shared" si="0"/>
        <v>R&amp;D</v>
      </c>
      <c r="AK33" s="9" t="str">
        <f>IF(S33="","",VLOOKUP(S33,matrice_M_I,2,TRUE))</f>
        <v>de 6 000 à 8 000</v>
      </c>
      <c r="AL33" s="7" t="str">
        <f t="shared" si="1"/>
        <v>Job_Very High + Relation_High</v>
      </c>
      <c r="AM33" s="22">
        <f t="shared" si="2"/>
        <v>0.8</v>
      </c>
    </row>
    <row r="34" spans="1:39" x14ac:dyDescent="0.3">
      <c r="B34" t="s">
        <v>44</v>
      </c>
      <c r="C34" t="s">
        <v>49</v>
      </c>
      <c r="D34">
        <v>887</v>
      </c>
      <c r="E34" t="s">
        <v>37</v>
      </c>
      <c r="G34" t="s">
        <v>93</v>
      </c>
      <c r="H34" t="s">
        <v>38</v>
      </c>
      <c r="I34">
        <v>1</v>
      </c>
      <c r="J34">
        <v>848</v>
      </c>
      <c r="K34" t="s">
        <v>99</v>
      </c>
      <c r="L34" t="s">
        <v>55</v>
      </c>
      <c r="M34">
        <v>88</v>
      </c>
      <c r="N34" t="s">
        <v>98</v>
      </c>
      <c r="O34" t="s">
        <v>101</v>
      </c>
      <c r="P34" t="s">
        <v>56</v>
      </c>
      <c r="Q34" s="20" t="s">
        <v>99</v>
      </c>
      <c r="R34" t="s">
        <v>52</v>
      </c>
      <c r="S34">
        <v>2366</v>
      </c>
      <c r="T34">
        <v>20898</v>
      </c>
      <c r="U34">
        <v>1</v>
      </c>
      <c r="V34" t="s">
        <v>42</v>
      </c>
      <c r="W34" t="s">
        <v>44</v>
      </c>
      <c r="X34">
        <v>14</v>
      </c>
      <c r="Y34">
        <v>3</v>
      </c>
      <c r="Z34" s="20" t="s">
        <v>97</v>
      </c>
      <c r="AA34">
        <v>80</v>
      </c>
      <c r="AB34">
        <v>1</v>
      </c>
      <c r="AC34">
        <v>8</v>
      </c>
      <c r="AD34">
        <v>2</v>
      </c>
      <c r="AE34">
        <v>3</v>
      </c>
      <c r="AF34">
        <v>8</v>
      </c>
      <c r="AG34">
        <v>7</v>
      </c>
      <c r="AH34">
        <v>1</v>
      </c>
      <c r="AI34">
        <v>7</v>
      </c>
      <c r="AJ34" s="5" t="str">
        <f t="shared" si="0"/>
        <v>R&amp;D</v>
      </c>
      <c r="AK34" s="9" t="str">
        <f>IF(S34="","",VLOOKUP(S34,matrice_M_I,2,TRUE))</f>
        <v>de 2 000 à 4 000</v>
      </c>
      <c r="AL34" s="7" t="str">
        <f t="shared" si="1"/>
        <v>Job_High + Relation_Low</v>
      </c>
      <c r="AM34" s="22">
        <f t="shared" si="2"/>
        <v>0.875</v>
      </c>
    </row>
    <row r="35" spans="1:39" x14ac:dyDescent="0.3">
      <c r="A35">
        <v>23</v>
      </c>
      <c r="B35" t="s">
        <v>44</v>
      </c>
      <c r="C35" t="s">
        <v>36</v>
      </c>
      <c r="D35">
        <v>1243</v>
      </c>
      <c r="E35" t="s">
        <v>37</v>
      </c>
      <c r="F35">
        <v>6</v>
      </c>
      <c r="G35" t="s">
        <v>94</v>
      </c>
      <c r="H35" t="s">
        <v>53</v>
      </c>
      <c r="I35">
        <v>1</v>
      </c>
      <c r="J35">
        <v>811</v>
      </c>
      <c r="K35" t="s">
        <v>99</v>
      </c>
      <c r="L35" t="s">
        <v>39</v>
      </c>
      <c r="M35">
        <v>63</v>
      </c>
      <c r="N35" t="s">
        <v>100</v>
      </c>
      <c r="O35" t="s">
        <v>101</v>
      </c>
      <c r="P35" t="s">
        <v>59</v>
      </c>
      <c r="Q35" s="20" t="s">
        <v>97</v>
      </c>
      <c r="R35" t="s">
        <v>52</v>
      </c>
      <c r="S35">
        <v>1601</v>
      </c>
      <c r="T35">
        <v>3445</v>
      </c>
      <c r="U35">
        <v>1</v>
      </c>
      <c r="V35" t="s">
        <v>42</v>
      </c>
      <c r="W35" t="s">
        <v>44</v>
      </c>
      <c r="X35">
        <v>21</v>
      </c>
      <c r="Y35">
        <v>4</v>
      </c>
      <c r="Z35" s="20" t="s">
        <v>99</v>
      </c>
      <c r="AA35">
        <v>80</v>
      </c>
      <c r="AB35">
        <v>2</v>
      </c>
      <c r="AC35">
        <v>1</v>
      </c>
      <c r="AD35">
        <v>2</v>
      </c>
      <c r="AE35">
        <v>3</v>
      </c>
      <c r="AF35">
        <v>0</v>
      </c>
      <c r="AG35">
        <v>0</v>
      </c>
      <c r="AH35">
        <v>0</v>
      </c>
      <c r="AI35">
        <v>0</v>
      </c>
      <c r="AJ35" s="5" t="str">
        <f t="shared" si="0"/>
        <v>R&amp;D</v>
      </c>
      <c r="AK35" s="9" t="str">
        <f>IF(S35="","",VLOOKUP(S35,matrice_M_I,2,TRUE))</f>
        <v>moins de 2 000</v>
      </c>
      <c r="AL35" s="7" t="str">
        <f t="shared" si="1"/>
        <v>Job_Low + Relation_High</v>
      </c>
      <c r="AM35" s="22" t="str">
        <f t="shared" si="2"/>
        <v/>
      </c>
    </row>
    <row r="36" spans="1:39" x14ac:dyDescent="0.3">
      <c r="A36">
        <v>51</v>
      </c>
      <c r="B36" t="s">
        <v>35</v>
      </c>
      <c r="C36" t="s">
        <v>36</v>
      </c>
      <c r="D36">
        <v>1169</v>
      </c>
      <c r="E36" t="s">
        <v>37</v>
      </c>
      <c r="F36">
        <v>7</v>
      </c>
      <c r="G36" t="s">
        <v>95</v>
      </c>
      <c r="H36" t="s">
        <v>38</v>
      </c>
      <c r="I36">
        <v>1</v>
      </c>
      <c r="J36">
        <v>211</v>
      </c>
      <c r="K36" t="s">
        <v>98</v>
      </c>
      <c r="L36" t="s">
        <v>39</v>
      </c>
      <c r="M36">
        <v>34</v>
      </c>
      <c r="N36" t="s">
        <v>98</v>
      </c>
      <c r="O36" t="s">
        <v>102</v>
      </c>
      <c r="P36" t="s">
        <v>43</v>
      </c>
      <c r="Q36" s="20" t="s">
        <v>99</v>
      </c>
      <c r="R36" t="s">
        <v>52</v>
      </c>
      <c r="S36">
        <v>6132</v>
      </c>
      <c r="T36">
        <v>13983</v>
      </c>
      <c r="U36">
        <v>2</v>
      </c>
      <c r="V36" t="s">
        <v>42</v>
      </c>
      <c r="W36" t="s">
        <v>35</v>
      </c>
      <c r="X36">
        <v>17</v>
      </c>
      <c r="Y36">
        <v>3</v>
      </c>
      <c r="Z36" s="20" t="s">
        <v>99</v>
      </c>
      <c r="AA36">
        <v>80</v>
      </c>
      <c r="AB36">
        <v>0</v>
      </c>
      <c r="AC36">
        <v>10</v>
      </c>
      <c r="AD36">
        <v>2</v>
      </c>
      <c r="AE36">
        <v>3</v>
      </c>
      <c r="AF36">
        <v>1</v>
      </c>
      <c r="AG36">
        <v>0</v>
      </c>
      <c r="AH36">
        <v>0</v>
      </c>
      <c r="AI36">
        <v>0</v>
      </c>
      <c r="AJ36" s="5" t="str">
        <f t="shared" si="0"/>
        <v>R&amp;D</v>
      </c>
      <c r="AK36" s="9" t="str">
        <f>IF(S36="","",VLOOKUP(S36,matrice_M_I,2,TRUE))</f>
        <v>de 6 000 à 8 000</v>
      </c>
      <c r="AL36" s="7" t="str">
        <f t="shared" si="1"/>
        <v>Job_High + Relation_High</v>
      </c>
      <c r="AM36" s="22">
        <f t="shared" si="2"/>
        <v>0</v>
      </c>
    </row>
    <row r="37" spans="1:39" x14ac:dyDescent="0.3">
      <c r="A37">
        <v>42</v>
      </c>
      <c r="B37" t="s">
        <v>35</v>
      </c>
      <c r="C37" t="s">
        <v>36</v>
      </c>
      <c r="D37">
        <v>932</v>
      </c>
      <c r="E37" t="s">
        <v>37</v>
      </c>
      <c r="F37">
        <v>1</v>
      </c>
      <c r="G37" t="s">
        <v>93</v>
      </c>
      <c r="H37" t="s">
        <v>53</v>
      </c>
      <c r="I37">
        <v>1</v>
      </c>
      <c r="J37">
        <v>827</v>
      </c>
      <c r="K37" t="s">
        <v>100</v>
      </c>
      <c r="L37" t="s">
        <v>55</v>
      </c>
      <c r="M37">
        <v>43</v>
      </c>
      <c r="N37" t="s">
        <v>98</v>
      </c>
      <c r="O37" t="s">
        <v>102</v>
      </c>
      <c r="P37" t="s">
        <v>43</v>
      </c>
      <c r="Q37" s="20" t="s">
        <v>100</v>
      </c>
      <c r="R37" t="s">
        <v>52</v>
      </c>
      <c r="S37">
        <v>6062</v>
      </c>
      <c r="T37">
        <v>4051</v>
      </c>
      <c r="U37">
        <v>9</v>
      </c>
      <c r="V37" t="s">
        <v>42</v>
      </c>
      <c r="W37" t="s">
        <v>44</v>
      </c>
      <c r="X37">
        <v>13</v>
      </c>
      <c r="Y37">
        <v>3</v>
      </c>
      <c r="Z37" s="20" t="s">
        <v>100</v>
      </c>
      <c r="AA37">
        <v>80</v>
      </c>
      <c r="AB37">
        <v>1</v>
      </c>
      <c r="AC37">
        <v>8</v>
      </c>
      <c r="AD37">
        <v>4</v>
      </c>
      <c r="AE37">
        <v>3</v>
      </c>
      <c r="AF37">
        <v>4</v>
      </c>
      <c r="AG37">
        <v>3</v>
      </c>
      <c r="AH37">
        <v>0</v>
      </c>
      <c r="AI37">
        <v>2</v>
      </c>
      <c r="AJ37" s="5" t="str">
        <f t="shared" si="0"/>
        <v>R&amp;D</v>
      </c>
      <c r="AK37" s="9" t="str">
        <f>IF(S37="","",VLOOKUP(S37,matrice_M_I,2,TRUE))</f>
        <v>de 6 000 à 8 000</v>
      </c>
      <c r="AL37" s="7" t="str">
        <f t="shared" si="1"/>
        <v>Job_Very High + Relation_Very High</v>
      </c>
      <c r="AM37" s="22">
        <f t="shared" si="2"/>
        <v>0.75</v>
      </c>
    </row>
    <row r="38" spans="1:39" x14ac:dyDescent="0.3">
      <c r="B38" t="s">
        <v>35</v>
      </c>
      <c r="C38" t="s">
        <v>36</v>
      </c>
      <c r="D38">
        <v>1343</v>
      </c>
      <c r="E38" t="s">
        <v>37</v>
      </c>
      <c r="F38">
        <v>27</v>
      </c>
      <c r="G38" t="s">
        <v>92</v>
      </c>
      <c r="H38" t="s">
        <v>38</v>
      </c>
      <c r="I38">
        <v>1</v>
      </c>
      <c r="J38">
        <v>856</v>
      </c>
      <c r="K38" t="s">
        <v>99</v>
      </c>
      <c r="L38" t="s">
        <v>55</v>
      </c>
      <c r="M38">
        <v>53</v>
      </c>
      <c r="N38" t="s">
        <v>98</v>
      </c>
      <c r="O38" t="s">
        <v>101</v>
      </c>
      <c r="P38" t="s">
        <v>56</v>
      </c>
      <c r="Q38" s="20" t="s">
        <v>97</v>
      </c>
      <c r="R38" t="s">
        <v>48</v>
      </c>
      <c r="S38">
        <v>2559</v>
      </c>
      <c r="T38">
        <v>17852</v>
      </c>
      <c r="U38">
        <v>1</v>
      </c>
      <c r="V38" t="s">
        <v>42</v>
      </c>
      <c r="W38" t="s">
        <v>35</v>
      </c>
      <c r="X38">
        <v>11</v>
      </c>
      <c r="Y38">
        <v>3</v>
      </c>
      <c r="Z38" s="20" t="s">
        <v>100</v>
      </c>
      <c r="AA38">
        <v>80</v>
      </c>
      <c r="AB38">
        <v>0</v>
      </c>
      <c r="AC38">
        <v>6</v>
      </c>
      <c r="AD38">
        <v>3</v>
      </c>
      <c r="AE38">
        <v>2</v>
      </c>
      <c r="AF38">
        <v>6</v>
      </c>
      <c r="AG38">
        <v>5</v>
      </c>
      <c r="AH38">
        <v>1</v>
      </c>
      <c r="AI38">
        <v>1</v>
      </c>
      <c r="AJ38" s="5" t="str">
        <f t="shared" si="0"/>
        <v>R&amp;D</v>
      </c>
      <c r="AK38" s="9" t="str">
        <f>IF(S38="","",VLOOKUP(S38,matrice_M_I,2,TRUE))</f>
        <v>de 2 000 à 4 000</v>
      </c>
      <c r="AL38" s="7" t="str">
        <f t="shared" si="1"/>
        <v>Job_Low + Relation_Very High</v>
      </c>
      <c r="AM38" s="22">
        <f t="shared" si="2"/>
        <v>0.83333333333333337</v>
      </c>
    </row>
    <row r="39" spans="1:39" x14ac:dyDescent="0.3">
      <c r="B39" t="s">
        <v>35</v>
      </c>
      <c r="C39" t="s">
        <v>36</v>
      </c>
      <c r="E39" t="s">
        <v>45</v>
      </c>
      <c r="F39">
        <v>1</v>
      </c>
      <c r="G39" t="s">
        <v>94</v>
      </c>
      <c r="H39" t="s">
        <v>46</v>
      </c>
      <c r="I39">
        <v>1</v>
      </c>
      <c r="J39">
        <v>600</v>
      </c>
      <c r="K39" t="s">
        <v>98</v>
      </c>
      <c r="L39" t="s">
        <v>39</v>
      </c>
      <c r="M39">
        <v>85</v>
      </c>
      <c r="N39" t="s">
        <v>99</v>
      </c>
      <c r="O39" t="s">
        <v>102</v>
      </c>
      <c r="P39" t="s">
        <v>58</v>
      </c>
      <c r="Q39" s="20" t="s">
        <v>99</v>
      </c>
      <c r="R39" t="s">
        <v>52</v>
      </c>
      <c r="S39">
        <v>4717</v>
      </c>
      <c r="T39">
        <v>18659</v>
      </c>
      <c r="U39">
        <v>9</v>
      </c>
      <c r="V39" t="s">
        <v>42</v>
      </c>
      <c r="W39" t="s">
        <v>35</v>
      </c>
      <c r="X39">
        <v>11</v>
      </c>
      <c r="Y39">
        <v>3</v>
      </c>
      <c r="Z39" s="20" t="s">
        <v>99</v>
      </c>
      <c r="AA39">
        <v>80</v>
      </c>
      <c r="AB39">
        <v>0</v>
      </c>
      <c r="AC39">
        <v>15</v>
      </c>
      <c r="AD39">
        <v>2</v>
      </c>
      <c r="AE39">
        <v>3</v>
      </c>
      <c r="AF39">
        <v>11</v>
      </c>
      <c r="AG39">
        <v>9</v>
      </c>
      <c r="AH39">
        <v>6</v>
      </c>
      <c r="AI39">
        <v>9</v>
      </c>
      <c r="AJ39" s="5" t="str">
        <f t="shared" si="0"/>
        <v>Sales</v>
      </c>
      <c r="AK39" s="9" t="str">
        <f>IF(S39="","",VLOOKUP(S39,matrice_M_I,2,TRUE))</f>
        <v>de 4 000 à 6 000</v>
      </c>
      <c r="AL39" s="7" t="str">
        <f t="shared" si="1"/>
        <v>Job_High + Relation_High</v>
      </c>
      <c r="AM39" s="22">
        <f t="shared" si="2"/>
        <v>0.81818181818181823</v>
      </c>
    </row>
    <row r="40" spans="1:39" x14ac:dyDescent="0.3">
      <c r="A40">
        <v>20</v>
      </c>
      <c r="B40" t="s">
        <v>44</v>
      </c>
      <c r="C40" t="s">
        <v>36</v>
      </c>
      <c r="D40">
        <v>1362</v>
      </c>
      <c r="E40" t="s">
        <v>37</v>
      </c>
      <c r="F40">
        <v>10</v>
      </c>
      <c r="G40" t="s">
        <v>92</v>
      </c>
      <c r="H40" t="s">
        <v>38</v>
      </c>
      <c r="I40">
        <v>1</v>
      </c>
      <c r="J40">
        <v>701</v>
      </c>
      <c r="K40" t="s">
        <v>100</v>
      </c>
      <c r="L40" t="s">
        <v>39</v>
      </c>
      <c r="M40">
        <v>32</v>
      </c>
      <c r="N40" t="s">
        <v>99</v>
      </c>
      <c r="O40" t="s">
        <v>101</v>
      </c>
      <c r="P40" t="s">
        <v>56</v>
      </c>
      <c r="Q40" s="20" t="s">
        <v>99</v>
      </c>
      <c r="R40" t="s">
        <v>48</v>
      </c>
      <c r="S40">
        <v>1009</v>
      </c>
      <c r="T40">
        <v>26999</v>
      </c>
      <c r="U40">
        <v>1</v>
      </c>
      <c r="V40" t="s">
        <v>42</v>
      </c>
      <c r="W40" t="s">
        <v>44</v>
      </c>
      <c r="X40">
        <v>11</v>
      </c>
      <c r="Y40">
        <v>3</v>
      </c>
      <c r="Z40" s="20" t="s">
        <v>100</v>
      </c>
      <c r="AA40">
        <v>80</v>
      </c>
      <c r="AB40">
        <v>0</v>
      </c>
      <c r="AC40">
        <v>1</v>
      </c>
      <c r="AD40">
        <v>5</v>
      </c>
      <c r="AE40">
        <v>3</v>
      </c>
      <c r="AF40">
        <v>1</v>
      </c>
      <c r="AG40">
        <v>0</v>
      </c>
      <c r="AH40">
        <v>1</v>
      </c>
      <c r="AI40">
        <v>1</v>
      </c>
      <c r="AJ40" s="5" t="str">
        <f t="shared" si="0"/>
        <v>R&amp;D</v>
      </c>
      <c r="AK40" s="9" t="str">
        <f>IF(S40="","",VLOOKUP(S40,matrice_M_I,2,TRUE))</f>
        <v>moins de 2 000</v>
      </c>
      <c r="AL40" s="7" t="str">
        <f t="shared" si="1"/>
        <v>Job_High + Relation_Very High</v>
      </c>
      <c r="AM40" s="22">
        <f t="shared" si="2"/>
        <v>0</v>
      </c>
    </row>
    <row r="41" spans="1:39" x14ac:dyDescent="0.3">
      <c r="B41" t="s">
        <v>35</v>
      </c>
      <c r="C41" t="s">
        <v>36</v>
      </c>
      <c r="D41">
        <v>736</v>
      </c>
      <c r="E41" t="s">
        <v>45</v>
      </c>
      <c r="F41">
        <v>26</v>
      </c>
      <c r="G41" t="s">
        <v>94</v>
      </c>
      <c r="H41" t="s">
        <v>53</v>
      </c>
      <c r="I41">
        <v>1</v>
      </c>
      <c r="J41">
        <v>1387</v>
      </c>
      <c r="K41" t="s">
        <v>99</v>
      </c>
      <c r="L41" t="s">
        <v>39</v>
      </c>
      <c r="M41">
        <v>48</v>
      </c>
      <c r="N41" t="s">
        <v>98</v>
      </c>
      <c r="O41" t="s">
        <v>102</v>
      </c>
      <c r="P41" t="s">
        <v>58</v>
      </c>
      <c r="Q41" s="20" t="s">
        <v>97</v>
      </c>
      <c r="R41" t="s">
        <v>52</v>
      </c>
      <c r="S41">
        <v>4724</v>
      </c>
      <c r="T41">
        <v>24232</v>
      </c>
      <c r="U41">
        <v>1</v>
      </c>
      <c r="V41" t="s">
        <v>42</v>
      </c>
      <c r="W41" t="s">
        <v>35</v>
      </c>
      <c r="X41">
        <v>11</v>
      </c>
      <c r="Y41">
        <v>3</v>
      </c>
      <c r="Z41" s="20" t="s">
        <v>99</v>
      </c>
      <c r="AA41">
        <v>80</v>
      </c>
      <c r="AB41">
        <v>1</v>
      </c>
      <c r="AC41">
        <v>5</v>
      </c>
      <c r="AD41">
        <v>0</v>
      </c>
      <c r="AE41">
        <v>3</v>
      </c>
      <c r="AF41">
        <v>5</v>
      </c>
      <c r="AG41">
        <v>3</v>
      </c>
      <c r="AH41">
        <v>0</v>
      </c>
      <c r="AI41">
        <v>4</v>
      </c>
      <c r="AJ41" s="5" t="str">
        <f t="shared" si="0"/>
        <v>Sales</v>
      </c>
      <c r="AK41" s="9" t="str">
        <f>IF(S41="","",VLOOKUP(S41,matrice_M_I,2,TRUE))</f>
        <v>de 4 000 à 6 000</v>
      </c>
      <c r="AL41" s="7" t="str">
        <f t="shared" si="1"/>
        <v>Job_Low + Relation_High</v>
      </c>
      <c r="AM41" s="22">
        <f t="shared" si="2"/>
        <v>0.6</v>
      </c>
    </row>
    <row r="42" spans="1:39" x14ac:dyDescent="0.3">
      <c r="A42">
        <v>29</v>
      </c>
      <c r="B42" t="s">
        <v>35</v>
      </c>
      <c r="C42" t="s">
        <v>36</v>
      </c>
      <c r="D42">
        <v>942</v>
      </c>
      <c r="E42" t="s">
        <v>37</v>
      </c>
      <c r="F42">
        <v>15</v>
      </c>
      <c r="G42" t="s">
        <v>92</v>
      </c>
      <c r="H42" t="s">
        <v>53</v>
      </c>
      <c r="I42">
        <v>1</v>
      </c>
      <c r="J42">
        <v>1202</v>
      </c>
      <c r="K42" t="s">
        <v>98</v>
      </c>
      <c r="L42" t="s">
        <v>55</v>
      </c>
      <c r="M42">
        <v>69</v>
      </c>
      <c r="N42" t="s">
        <v>97</v>
      </c>
      <c r="O42" t="s">
        <v>101</v>
      </c>
      <c r="P42" t="s">
        <v>56</v>
      </c>
      <c r="Q42" s="20" t="s">
        <v>100</v>
      </c>
      <c r="R42" t="s">
        <v>52</v>
      </c>
      <c r="S42">
        <v>2168</v>
      </c>
      <c r="T42">
        <v>26933</v>
      </c>
      <c r="U42">
        <v>0</v>
      </c>
      <c r="V42" t="s">
        <v>42</v>
      </c>
      <c r="W42" t="s">
        <v>44</v>
      </c>
      <c r="X42">
        <v>18</v>
      </c>
      <c r="Y42">
        <v>3</v>
      </c>
      <c r="Z42" s="20" t="s">
        <v>97</v>
      </c>
      <c r="AA42">
        <v>80</v>
      </c>
      <c r="AB42">
        <v>1</v>
      </c>
      <c r="AC42">
        <v>6</v>
      </c>
      <c r="AD42">
        <v>2</v>
      </c>
      <c r="AE42">
        <v>2</v>
      </c>
      <c r="AF42">
        <v>5</v>
      </c>
      <c r="AG42">
        <v>4</v>
      </c>
      <c r="AH42">
        <v>1</v>
      </c>
      <c r="AI42">
        <v>3</v>
      </c>
      <c r="AJ42" s="5" t="str">
        <f t="shared" si="0"/>
        <v>R&amp;D</v>
      </c>
      <c r="AK42" s="9" t="str">
        <f>IF(S42="","",VLOOKUP(S42,matrice_M_I,2,TRUE))</f>
        <v>de 2 000 à 4 000</v>
      </c>
      <c r="AL42" s="7" t="str">
        <f t="shared" si="1"/>
        <v>Job_Very High + Relation_Low</v>
      </c>
      <c r="AM42" s="22">
        <f t="shared" si="2"/>
        <v>0.8</v>
      </c>
    </row>
    <row r="43" spans="1:39" x14ac:dyDescent="0.3">
      <c r="A43">
        <v>43</v>
      </c>
      <c r="B43" t="s">
        <v>35</v>
      </c>
      <c r="C43" t="s">
        <v>36</v>
      </c>
      <c r="D43">
        <v>982</v>
      </c>
      <c r="E43" t="s">
        <v>37</v>
      </c>
      <c r="F43">
        <v>12</v>
      </c>
      <c r="G43" t="s">
        <v>94</v>
      </c>
      <c r="H43" t="s">
        <v>53</v>
      </c>
      <c r="I43">
        <v>1</v>
      </c>
      <c r="J43">
        <v>520</v>
      </c>
      <c r="K43" t="s">
        <v>97</v>
      </c>
      <c r="L43" t="s">
        <v>39</v>
      </c>
      <c r="M43">
        <v>59</v>
      </c>
      <c r="N43" t="s">
        <v>98</v>
      </c>
      <c r="O43" t="s">
        <v>104</v>
      </c>
      <c r="P43" t="s">
        <v>40</v>
      </c>
      <c r="Q43" s="20" t="s">
        <v>98</v>
      </c>
      <c r="R43" t="s">
        <v>41</v>
      </c>
      <c r="S43">
        <v>14336</v>
      </c>
      <c r="T43">
        <v>4345</v>
      </c>
      <c r="U43">
        <v>1</v>
      </c>
      <c r="V43" t="s">
        <v>42</v>
      </c>
      <c r="W43" t="s">
        <v>35</v>
      </c>
      <c r="X43">
        <v>11</v>
      </c>
      <c r="Y43">
        <v>3</v>
      </c>
      <c r="Z43" s="20" t="s">
        <v>99</v>
      </c>
      <c r="AA43">
        <v>80</v>
      </c>
      <c r="AB43">
        <v>1</v>
      </c>
      <c r="AC43">
        <v>25</v>
      </c>
      <c r="AD43">
        <v>3</v>
      </c>
      <c r="AE43">
        <v>3</v>
      </c>
      <c r="AF43">
        <v>25</v>
      </c>
      <c r="AG43">
        <v>10</v>
      </c>
      <c r="AH43">
        <v>3</v>
      </c>
      <c r="AI43">
        <v>9</v>
      </c>
      <c r="AJ43" s="5" t="str">
        <f t="shared" si="0"/>
        <v>R&amp;D</v>
      </c>
      <c r="AK43" s="9" t="str">
        <f>IF(S43="","",VLOOKUP(S43,matrice_M_I,2,TRUE))</f>
        <v>de 14 000 à 16 000</v>
      </c>
      <c r="AL43" s="7" t="str">
        <f t="shared" si="1"/>
        <v>Job_Medium + Relation_High</v>
      </c>
      <c r="AM43" s="22">
        <f t="shared" si="2"/>
        <v>0.4</v>
      </c>
    </row>
    <row r="44" spans="1:39" x14ac:dyDescent="0.3">
      <c r="A44">
        <v>40</v>
      </c>
      <c r="B44" t="s">
        <v>35</v>
      </c>
      <c r="C44" t="s">
        <v>49</v>
      </c>
      <c r="D44">
        <v>902</v>
      </c>
      <c r="E44" t="s">
        <v>37</v>
      </c>
      <c r="F44">
        <v>26</v>
      </c>
      <c r="G44" t="s">
        <v>93</v>
      </c>
      <c r="H44" t="s">
        <v>38</v>
      </c>
      <c r="I44">
        <v>1</v>
      </c>
      <c r="J44">
        <v>1180</v>
      </c>
      <c r="K44" t="s">
        <v>99</v>
      </c>
      <c r="L44" t="s">
        <v>55</v>
      </c>
      <c r="M44">
        <v>92</v>
      </c>
      <c r="N44" t="s">
        <v>98</v>
      </c>
      <c r="O44" t="s">
        <v>102</v>
      </c>
      <c r="P44" t="s">
        <v>56</v>
      </c>
      <c r="Q44" s="20" t="s">
        <v>100</v>
      </c>
      <c r="R44" t="s">
        <v>52</v>
      </c>
      <c r="S44">
        <v>4422</v>
      </c>
      <c r="T44">
        <v>21203</v>
      </c>
      <c r="U44">
        <v>3</v>
      </c>
      <c r="V44" t="s">
        <v>42</v>
      </c>
      <c r="W44" t="s">
        <v>44</v>
      </c>
      <c r="X44">
        <v>13</v>
      </c>
      <c r="Y44">
        <v>3</v>
      </c>
      <c r="Z44" s="20" t="s">
        <v>100</v>
      </c>
      <c r="AA44">
        <v>80</v>
      </c>
      <c r="AB44">
        <v>1</v>
      </c>
      <c r="AC44">
        <v>16</v>
      </c>
      <c r="AD44">
        <v>3</v>
      </c>
      <c r="AE44">
        <v>1</v>
      </c>
      <c r="AF44">
        <v>1</v>
      </c>
      <c r="AG44">
        <v>1</v>
      </c>
      <c r="AH44">
        <v>0</v>
      </c>
      <c r="AI44">
        <v>0</v>
      </c>
      <c r="AJ44" s="5" t="str">
        <f t="shared" si="0"/>
        <v>R&amp;D</v>
      </c>
      <c r="AK44" s="9" t="str">
        <f>IF(S44="","",VLOOKUP(S44,matrice_M_I,2,TRUE))</f>
        <v>de 4 000 à 6 000</v>
      </c>
      <c r="AL44" s="7" t="str">
        <f t="shared" si="1"/>
        <v>Job_Very High + Relation_Very High</v>
      </c>
      <c r="AM44" s="22">
        <f t="shared" si="2"/>
        <v>1</v>
      </c>
    </row>
    <row r="45" spans="1:39" x14ac:dyDescent="0.3">
      <c r="A45">
        <v>29</v>
      </c>
      <c r="B45" t="s">
        <v>35</v>
      </c>
      <c r="C45" t="s">
        <v>36</v>
      </c>
      <c r="D45">
        <v>1401</v>
      </c>
      <c r="E45" t="s">
        <v>37</v>
      </c>
      <c r="F45">
        <v>6</v>
      </c>
      <c r="G45" t="s">
        <v>92</v>
      </c>
      <c r="H45" t="s">
        <v>38</v>
      </c>
      <c r="I45">
        <v>1</v>
      </c>
      <c r="J45">
        <v>1192</v>
      </c>
      <c r="K45" t="s">
        <v>98</v>
      </c>
      <c r="L45" t="s">
        <v>55</v>
      </c>
      <c r="M45">
        <v>54</v>
      </c>
      <c r="N45" t="s">
        <v>99</v>
      </c>
      <c r="O45" t="s">
        <v>101</v>
      </c>
      <c r="P45" t="s">
        <v>59</v>
      </c>
      <c r="Q45" s="20" t="s">
        <v>100</v>
      </c>
      <c r="R45" t="s">
        <v>52</v>
      </c>
      <c r="S45">
        <v>3131</v>
      </c>
      <c r="T45">
        <v>26342</v>
      </c>
      <c r="U45">
        <v>1</v>
      </c>
      <c r="V45" t="s">
        <v>42</v>
      </c>
      <c r="W45" t="s">
        <v>35</v>
      </c>
      <c r="X45">
        <v>13</v>
      </c>
      <c r="Y45">
        <v>3</v>
      </c>
      <c r="Z45" s="20" t="s">
        <v>97</v>
      </c>
      <c r="AA45">
        <v>80</v>
      </c>
      <c r="AB45">
        <v>1</v>
      </c>
      <c r="AC45">
        <v>10</v>
      </c>
      <c r="AD45">
        <v>5</v>
      </c>
      <c r="AE45">
        <v>3</v>
      </c>
      <c r="AF45">
        <v>10</v>
      </c>
      <c r="AG45">
        <v>8</v>
      </c>
      <c r="AH45">
        <v>0</v>
      </c>
      <c r="AI45">
        <v>8</v>
      </c>
      <c r="AJ45" s="5" t="str">
        <f t="shared" si="0"/>
        <v>R&amp;D</v>
      </c>
      <c r="AK45" s="9" t="str">
        <f>IF(S45="","",VLOOKUP(S45,matrice_M_I,2,TRUE))</f>
        <v>de 2 000 à 4 000</v>
      </c>
      <c r="AL45" s="7" t="str">
        <f t="shared" si="1"/>
        <v>Job_Very High + Relation_Low</v>
      </c>
      <c r="AM45" s="22">
        <f t="shared" si="2"/>
        <v>0.8</v>
      </c>
    </row>
    <row r="46" spans="1:39" x14ac:dyDescent="0.3">
      <c r="A46">
        <v>46</v>
      </c>
      <c r="B46" t="s">
        <v>35</v>
      </c>
      <c r="C46" t="s">
        <v>36</v>
      </c>
      <c r="D46">
        <v>1319</v>
      </c>
      <c r="E46" t="s">
        <v>45</v>
      </c>
      <c r="G46" t="s">
        <v>94</v>
      </c>
      <c r="H46" t="s">
        <v>60</v>
      </c>
      <c r="I46">
        <v>1</v>
      </c>
      <c r="J46">
        <v>1863</v>
      </c>
      <c r="K46" t="s">
        <v>97</v>
      </c>
      <c r="L46" t="s">
        <v>55</v>
      </c>
      <c r="M46">
        <v>45</v>
      </c>
      <c r="N46" t="s">
        <v>100</v>
      </c>
      <c r="O46" t="s">
        <v>104</v>
      </c>
      <c r="P46" t="s">
        <v>58</v>
      </c>
      <c r="Q46" s="20" t="s">
        <v>97</v>
      </c>
      <c r="R46" t="s">
        <v>41</v>
      </c>
      <c r="S46">
        <v>13225</v>
      </c>
      <c r="T46">
        <v>7739</v>
      </c>
      <c r="U46">
        <v>2</v>
      </c>
      <c r="V46" t="s">
        <v>42</v>
      </c>
      <c r="W46" t="s">
        <v>35</v>
      </c>
      <c r="X46">
        <v>12</v>
      </c>
      <c r="Y46">
        <v>3</v>
      </c>
      <c r="Z46" s="20" t="s">
        <v>100</v>
      </c>
      <c r="AA46">
        <v>80</v>
      </c>
      <c r="AB46">
        <v>1</v>
      </c>
      <c r="AC46">
        <v>25</v>
      </c>
      <c r="AD46">
        <v>5</v>
      </c>
      <c r="AE46">
        <v>3</v>
      </c>
      <c r="AF46">
        <v>19</v>
      </c>
      <c r="AG46">
        <v>17</v>
      </c>
      <c r="AH46">
        <v>2</v>
      </c>
      <c r="AI46">
        <v>8</v>
      </c>
      <c r="AJ46" s="5" t="str">
        <f t="shared" si="0"/>
        <v>Sales</v>
      </c>
      <c r="AK46" s="9" t="str">
        <f>IF(S46="","",VLOOKUP(S46,matrice_M_I,2,TRUE))</f>
        <v>de 12 000 à 14 000</v>
      </c>
      <c r="AL46" s="7" t="str">
        <f t="shared" si="1"/>
        <v>Job_Low + Relation_Very High</v>
      </c>
      <c r="AM46" s="22">
        <f t="shared" si="2"/>
        <v>0.89473684210526316</v>
      </c>
    </row>
    <row r="47" spans="1:39" x14ac:dyDescent="0.3">
      <c r="A47">
        <v>44</v>
      </c>
      <c r="B47" t="s">
        <v>44</v>
      </c>
      <c r="C47" t="s">
        <v>49</v>
      </c>
      <c r="D47">
        <v>429</v>
      </c>
      <c r="E47" t="s">
        <v>37</v>
      </c>
      <c r="F47">
        <v>1</v>
      </c>
      <c r="G47" t="s">
        <v>93</v>
      </c>
      <c r="H47" t="s">
        <v>38</v>
      </c>
      <c r="I47">
        <v>1</v>
      </c>
      <c r="J47">
        <v>1792</v>
      </c>
      <c r="K47" t="s">
        <v>99</v>
      </c>
      <c r="L47" t="s">
        <v>39</v>
      </c>
      <c r="M47">
        <v>99</v>
      </c>
      <c r="N47" t="s">
        <v>99</v>
      </c>
      <c r="O47" t="s">
        <v>101</v>
      </c>
      <c r="P47" t="s">
        <v>56</v>
      </c>
      <c r="Q47" s="20" t="s">
        <v>98</v>
      </c>
      <c r="R47" t="s">
        <v>41</v>
      </c>
      <c r="S47">
        <v>2342</v>
      </c>
      <c r="T47">
        <v>11092</v>
      </c>
      <c r="U47">
        <v>1</v>
      </c>
      <c r="V47" t="s">
        <v>42</v>
      </c>
      <c r="W47" t="s">
        <v>44</v>
      </c>
      <c r="X47">
        <v>12</v>
      </c>
      <c r="Y47">
        <v>3</v>
      </c>
      <c r="Z47" s="20" t="s">
        <v>99</v>
      </c>
      <c r="AA47">
        <v>80</v>
      </c>
      <c r="AB47">
        <v>3</v>
      </c>
      <c r="AC47">
        <v>6</v>
      </c>
      <c r="AD47">
        <v>2</v>
      </c>
      <c r="AE47">
        <v>2</v>
      </c>
      <c r="AF47">
        <v>5</v>
      </c>
      <c r="AG47">
        <v>3</v>
      </c>
      <c r="AH47">
        <v>2</v>
      </c>
      <c r="AI47">
        <v>3</v>
      </c>
      <c r="AJ47" s="5" t="str">
        <f t="shared" si="0"/>
        <v>R&amp;D</v>
      </c>
      <c r="AK47" s="9" t="str">
        <f>IF(S47="","",VLOOKUP(S47,matrice_M_I,2,TRUE))</f>
        <v>de 2 000 à 4 000</v>
      </c>
      <c r="AL47" s="7" t="str">
        <f t="shared" si="1"/>
        <v>Job_Medium + Relation_High</v>
      </c>
      <c r="AM47" s="22">
        <f t="shared" si="2"/>
        <v>0.6</v>
      </c>
    </row>
    <row r="48" spans="1:39" x14ac:dyDescent="0.3">
      <c r="A48">
        <v>47</v>
      </c>
      <c r="B48" t="s">
        <v>35</v>
      </c>
      <c r="C48" t="s">
        <v>36</v>
      </c>
      <c r="D48">
        <v>359</v>
      </c>
      <c r="E48" t="s">
        <v>37</v>
      </c>
      <c r="F48">
        <v>2</v>
      </c>
      <c r="G48" t="s">
        <v>95</v>
      </c>
      <c r="H48" t="s">
        <v>38</v>
      </c>
      <c r="I48">
        <v>1</v>
      </c>
      <c r="J48">
        <v>1443</v>
      </c>
      <c r="K48" t="s">
        <v>97</v>
      </c>
      <c r="L48" t="s">
        <v>55</v>
      </c>
      <c r="M48">
        <v>82</v>
      </c>
      <c r="N48" t="s">
        <v>99</v>
      </c>
      <c r="O48" t="s">
        <v>104</v>
      </c>
      <c r="P48" t="s">
        <v>40</v>
      </c>
      <c r="Q48" s="20" t="s">
        <v>99</v>
      </c>
      <c r="R48" t="s">
        <v>52</v>
      </c>
      <c r="S48">
        <v>17169</v>
      </c>
      <c r="T48">
        <v>26703</v>
      </c>
      <c r="U48">
        <v>3</v>
      </c>
      <c r="V48" t="s">
        <v>42</v>
      </c>
      <c r="W48" t="s">
        <v>35</v>
      </c>
      <c r="X48">
        <v>19</v>
      </c>
      <c r="Y48">
        <v>3</v>
      </c>
      <c r="Z48" s="20" t="s">
        <v>98</v>
      </c>
      <c r="AA48">
        <v>80</v>
      </c>
      <c r="AB48">
        <v>2</v>
      </c>
      <c r="AC48">
        <v>26</v>
      </c>
      <c r="AD48">
        <v>2</v>
      </c>
      <c r="AE48">
        <v>4</v>
      </c>
      <c r="AF48">
        <v>20</v>
      </c>
      <c r="AG48">
        <v>17</v>
      </c>
      <c r="AH48">
        <v>5</v>
      </c>
      <c r="AI48">
        <v>6</v>
      </c>
      <c r="AJ48" s="5" t="str">
        <f t="shared" si="0"/>
        <v>R&amp;D</v>
      </c>
      <c r="AK48" s="9" t="str">
        <f>IF(S48="","",VLOOKUP(S48,matrice_M_I,2,TRUE))</f>
        <v>de 16 000 à 18 000</v>
      </c>
      <c r="AL48" s="7" t="str">
        <f t="shared" si="1"/>
        <v>Job_High + Relation_Medium</v>
      </c>
      <c r="AM48" s="22">
        <f t="shared" si="2"/>
        <v>0.85</v>
      </c>
    </row>
    <row r="49" spans="1:39" x14ac:dyDescent="0.3">
      <c r="A49">
        <v>32</v>
      </c>
      <c r="B49" t="s">
        <v>35</v>
      </c>
      <c r="C49" t="s">
        <v>49</v>
      </c>
      <c r="D49">
        <v>430</v>
      </c>
      <c r="E49" t="s">
        <v>37</v>
      </c>
      <c r="F49">
        <v>24</v>
      </c>
      <c r="G49" t="s">
        <v>95</v>
      </c>
      <c r="H49" t="s">
        <v>53</v>
      </c>
      <c r="I49">
        <v>1</v>
      </c>
      <c r="J49">
        <v>772</v>
      </c>
      <c r="K49" t="s">
        <v>97</v>
      </c>
      <c r="L49" t="s">
        <v>39</v>
      </c>
      <c r="M49">
        <v>80</v>
      </c>
      <c r="N49" t="s">
        <v>99</v>
      </c>
      <c r="O49" t="s">
        <v>102</v>
      </c>
      <c r="P49" t="s">
        <v>59</v>
      </c>
      <c r="Q49" s="20" t="s">
        <v>100</v>
      </c>
      <c r="R49" t="s">
        <v>52</v>
      </c>
      <c r="S49">
        <v>5309</v>
      </c>
      <c r="T49">
        <v>21146</v>
      </c>
      <c r="U49">
        <v>1</v>
      </c>
      <c r="V49" t="s">
        <v>42</v>
      </c>
      <c r="W49" t="s">
        <v>35</v>
      </c>
      <c r="X49">
        <v>15</v>
      </c>
      <c r="Y49">
        <v>3</v>
      </c>
      <c r="Z49" s="20" t="s">
        <v>100</v>
      </c>
      <c r="AA49">
        <v>80</v>
      </c>
      <c r="AB49">
        <v>2</v>
      </c>
      <c r="AC49">
        <v>10</v>
      </c>
      <c r="AD49">
        <v>2</v>
      </c>
      <c r="AE49">
        <v>3</v>
      </c>
      <c r="AF49">
        <v>10</v>
      </c>
      <c r="AG49">
        <v>8</v>
      </c>
      <c r="AH49">
        <v>4</v>
      </c>
      <c r="AI49">
        <v>7</v>
      </c>
      <c r="AJ49" s="5" t="str">
        <f t="shared" si="0"/>
        <v>R&amp;D</v>
      </c>
      <c r="AK49" s="9" t="str">
        <f>IF(S49="","",VLOOKUP(S49,matrice_M_I,2,TRUE))</f>
        <v>de 4 000 à 6 000</v>
      </c>
      <c r="AL49" s="7" t="str">
        <f t="shared" si="1"/>
        <v>Job_Very High + Relation_Very High</v>
      </c>
      <c r="AM49" s="22">
        <f t="shared" si="2"/>
        <v>0.8</v>
      </c>
    </row>
    <row r="50" spans="1:39" x14ac:dyDescent="0.3">
      <c r="A50">
        <v>38</v>
      </c>
      <c r="B50" t="s">
        <v>35</v>
      </c>
      <c r="C50" t="s">
        <v>36</v>
      </c>
      <c r="D50">
        <v>362</v>
      </c>
      <c r="E50" t="s">
        <v>37</v>
      </c>
      <c r="F50">
        <v>1</v>
      </c>
      <c r="G50" t="s">
        <v>92</v>
      </c>
      <c r="H50" t="s">
        <v>53</v>
      </c>
      <c r="I50">
        <v>1</v>
      </c>
      <c r="J50">
        <v>662</v>
      </c>
      <c r="K50" t="s">
        <v>99</v>
      </c>
      <c r="L50" t="s">
        <v>55</v>
      </c>
      <c r="M50">
        <v>43</v>
      </c>
      <c r="N50" t="s">
        <v>99</v>
      </c>
      <c r="O50" t="s">
        <v>101</v>
      </c>
      <c r="P50" t="s">
        <v>56</v>
      </c>
      <c r="Q50" s="20" t="s">
        <v>97</v>
      </c>
      <c r="R50" t="s">
        <v>48</v>
      </c>
      <c r="S50">
        <v>2619</v>
      </c>
      <c r="T50">
        <v>14561</v>
      </c>
      <c r="U50">
        <v>3</v>
      </c>
      <c r="V50" t="s">
        <v>42</v>
      </c>
      <c r="W50" t="s">
        <v>35</v>
      </c>
      <c r="X50">
        <v>17</v>
      </c>
      <c r="Y50">
        <v>3</v>
      </c>
      <c r="Z50" s="20" t="s">
        <v>100</v>
      </c>
      <c r="AA50">
        <v>80</v>
      </c>
      <c r="AB50">
        <v>0</v>
      </c>
      <c r="AC50">
        <v>8</v>
      </c>
      <c r="AD50">
        <v>3</v>
      </c>
      <c r="AE50">
        <v>2</v>
      </c>
      <c r="AF50">
        <v>0</v>
      </c>
      <c r="AG50">
        <v>0</v>
      </c>
      <c r="AH50">
        <v>0</v>
      </c>
      <c r="AI50">
        <v>0</v>
      </c>
      <c r="AJ50" s="5" t="str">
        <f t="shared" si="0"/>
        <v>R&amp;D</v>
      </c>
      <c r="AK50" s="9" t="str">
        <f>IF(S50="","",VLOOKUP(S50,matrice_M_I,2,TRUE))</f>
        <v>de 2 000 à 4 000</v>
      </c>
      <c r="AL50" s="7" t="str">
        <f t="shared" si="1"/>
        <v>Job_Low + Relation_Very High</v>
      </c>
      <c r="AM50" s="22" t="str">
        <f t="shared" si="2"/>
        <v/>
      </c>
    </row>
    <row r="51" spans="1:39" x14ac:dyDescent="0.3">
      <c r="A51">
        <v>51</v>
      </c>
      <c r="B51" t="s">
        <v>35</v>
      </c>
      <c r="C51" t="s">
        <v>36</v>
      </c>
      <c r="D51">
        <v>770</v>
      </c>
      <c r="E51" t="s">
        <v>50</v>
      </c>
      <c r="G51" t="s">
        <v>94</v>
      </c>
      <c r="H51" t="s">
        <v>53</v>
      </c>
      <c r="I51">
        <v>1</v>
      </c>
      <c r="J51">
        <v>1352</v>
      </c>
      <c r="K51" t="s">
        <v>99</v>
      </c>
      <c r="L51" t="s">
        <v>39</v>
      </c>
      <c r="M51">
        <v>84</v>
      </c>
      <c r="N51" t="s">
        <v>99</v>
      </c>
      <c r="O51" t="s">
        <v>104</v>
      </c>
      <c r="P51" t="s">
        <v>51</v>
      </c>
      <c r="Q51" s="20" t="s">
        <v>98</v>
      </c>
      <c r="R51" t="s">
        <v>41</v>
      </c>
      <c r="S51">
        <v>14026</v>
      </c>
      <c r="T51">
        <v>17588</v>
      </c>
      <c r="U51">
        <v>1</v>
      </c>
      <c r="V51" t="s">
        <v>42</v>
      </c>
      <c r="W51" t="s">
        <v>44</v>
      </c>
      <c r="X51">
        <v>11</v>
      </c>
      <c r="Y51">
        <v>3</v>
      </c>
      <c r="Z51" s="20" t="s">
        <v>98</v>
      </c>
      <c r="AA51">
        <v>80</v>
      </c>
      <c r="AB51">
        <v>1</v>
      </c>
      <c r="AC51">
        <v>33</v>
      </c>
      <c r="AD51">
        <v>2</v>
      </c>
      <c r="AE51">
        <v>3</v>
      </c>
      <c r="AF51">
        <v>33</v>
      </c>
      <c r="AG51">
        <v>9</v>
      </c>
      <c r="AH51">
        <v>0</v>
      </c>
      <c r="AI51">
        <v>10</v>
      </c>
      <c r="AJ51" s="5" t="str">
        <f t="shared" si="0"/>
        <v>RH</v>
      </c>
      <c r="AK51" s="9" t="str">
        <f>IF(S51="","",VLOOKUP(S51,matrice_M_I,2,TRUE))</f>
        <v>de 14 000 à 16 000</v>
      </c>
      <c r="AL51" s="7" t="str">
        <f t="shared" si="1"/>
        <v>Job_Medium + Relation_Medium</v>
      </c>
      <c r="AM51" s="22">
        <f t="shared" si="2"/>
        <v>0.27272727272727271</v>
      </c>
    </row>
    <row r="52" spans="1:39" x14ac:dyDescent="0.3">
      <c r="A52">
        <v>58</v>
      </c>
      <c r="B52" t="s">
        <v>35</v>
      </c>
      <c r="C52" t="s">
        <v>57</v>
      </c>
      <c r="D52">
        <v>390</v>
      </c>
      <c r="E52" t="s">
        <v>37</v>
      </c>
      <c r="F52">
        <v>1</v>
      </c>
      <c r="G52" t="s">
        <v>95</v>
      </c>
      <c r="H52" t="s">
        <v>53</v>
      </c>
      <c r="I52">
        <v>1</v>
      </c>
      <c r="J52">
        <v>422</v>
      </c>
      <c r="K52" t="s">
        <v>100</v>
      </c>
      <c r="L52" t="s">
        <v>39</v>
      </c>
      <c r="M52">
        <v>32</v>
      </c>
      <c r="N52" t="s">
        <v>97</v>
      </c>
      <c r="O52" t="s">
        <v>102</v>
      </c>
      <c r="P52" t="s">
        <v>54</v>
      </c>
      <c r="Q52" s="20" t="s">
        <v>99</v>
      </c>
      <c r="R52" t="s">
        <v>41</v>
      </c>
      <c r="S52">
        <v>5660</v>
      </c>
      <c r="T52">
        <v>17056</v>
      </c>
      <c r="U52">
        <v>2</v>
      </c>
      <c r="V52" t="s">
        <v>42</v>
      </c>
      <c r="W52" t="s">
        <v>44</v>
      </c>
      <c r="X52">
        <v>13</v>
      </c>
      <c r="Y52">
        <v>3</v>
      </c>
      <c r="Z52" s="20" t="s">
        <v>100</v>
      </c>
      <c r="AA52">
        <v>80</v>
      </c>
      <c r="AB52">
        <v>1</v>
      </c>
      <c r="AC52">
        <v>12</v>
      </c>
      <c r="AD52">
        <v>2</v>
      </c>
      <c r="AE52">
        <v>3</v>
      </c>
      <c r="AF52">
        <v>5</v>
      </c>
      <c r="AG52">
        <v>3</v>
      </c>
      <c r="AH52">
        <v>1</v>
      </c>
      <c r="AI52">
        <v>2</v>
      </c>
      <c r="AJ52" s="5" t="str">
        <f t="shared" si="0"/>
        <v>R&amp;D</v>
      </c>
      <c r="AK52" s="9" t="str">
        <f>IF(S52="","",VLOOKUP(S52,matrice_M_I,2,TRUE))</f>
        <v>de 4 000 à 6 000</v>
      </c>
      <c r="AL52" s="7" t="str">
        <f t="shared" si="1"/>
        <v>Job_High + Relation_Very High</v>
      </c>
      <c r="AM52" s="22">
        <f t="shared" si="2"/>
        <v>0.6</v>
      </c>
    </row>
    <row r="53" spans="1:39" x14ac:dyDescent="0.3">
      <c r="B53" t="s">
        <v>35</v>
      </c>
      <c r="C53" t="s">
        <v>36</v>
      </c>
      <c r="D53">
        <v>195</v>
      </c>
      <c r="E53" t="s">
        <v>45</v>
      </c>
      <c r="F53">
        <v>1</v>
      </c>
      <c r="G53" t="s">
        <v>94</v>
      </c>
      <c r="H53" t="s">
        <v>38</v>
      </c>
      <c r="I53">
        <v>1</v>
      </c>
      <c r="J53">
        <v>620</v>
      </c>
      <c r="K53" t="s">
        <v>97</v>
      </c>
      <c r="L53" t="s">
        <v>55</v>
      </c>
      <c r="M53">
        <v>80</v>
      </c>
      <c r="N53" t="s">
        <v>99</v>
      </c>
      <c r="O53" t="s">
        <v>102</v>
      </c>
      <c r="P53" t="s">
        <v>58</v>
      </c>
      <c r="Q53" s="20" t="s">
        <v>99</v>
      </c>
      <c r="R53" t="s">
        <v>48</v>
      </c>
      <c r="S53">
        <v>4859</v>
      </c>
      <c r="T53">
        <v>6698</v>
      </c>
      <c r="U53">
        <v>1</v>
      </c>
      <c r="V53" t="s">
        <v>42</v>
      </c>
      <c r="W53" t="s">
        <v>35</v>
      </c>
      <c r="X53">
        <v>16</v>
      </c>
      <c r="Y53">
        <v>3</v>
      </c>
      <c r="Z53" s="20" t="s">
        <v>100</v>
      </c>
      <c r="AA53">
        <v>80</v>
      </c>
      <c r="AB53">
        <v>0</v>
      </c>
      <c r="AC53">
        <v>5</v>
      </c>
      <c r="AD53">
        <v>3</v>
      </c>
      <c r="AE53">
        <v>3</v>
      </c>
      <c r="AF53">
        <v>5</v>
      </c>
      <c r="AG53">
        <v>4</v>
      </c>
      <c r="AH53">
        <v>0</v>
      </c>
      <c r="AI53">
        <v>3</v>
      </c>
      <c r="AJ53" s="5" t="str">
        <f t="shared" si="0"/>
        <v>Sales</v>
      </c>
      <c r="AK53" s="9" t="str">
        <f>IF(S53="","",VLOOKUP(S53,matrice_M_I,2,TRUE))</f>
        <v>de 4 000 à 6 000</v>
      </c>
      <c r="AL53" s="7" t="str">
        <f t="shared" si="1"/>
        <v>Job_High + Relation_Very High</v>
      </c>
      <c r="AM53" s="22">
        <f t="shared" si="2"/>
        <v>0.8</v>
      </c>
    </row>
    <row r="54" spans="1:39" x14ac:dyDescent="0.3">
      <c r="A54">
        <v>45</v>
      </c>
      <c r="B54" t="s">
        <v>35</v>
      </c>
      <c r="C54" t="s">
        <v>36</v>
      </c>
      <c r="D54">
        <v>1448</v>
      </c>
      <c r="E54" t="s">
        <v>37</v>
      </c>
      <c r="F54">
        <v>29</v>
      </c>
      <c r="G54" t="s">
        <v>94</v>
      </c>
      <c r="H54" t="s">
        <v>60</v>
      </c>
      <c r="I54">
        <v>1</v>
      </c>
      <c r="J54">
        <v>1465</v>
      </c>
      <c r="K54" t="s">
        <v>98</v>
      </c>
      <c r="L54" t="s">
        <v>39</v>
      </c>
      <c r="M54">
        <v>55</v>
      </c>
      <c r="N54" t="s">
        <v>99</v>
      </c>
      <c r="O54" t="s">
        <v>103</v>
      </c>
      <c r="P54" t="s">
        <v>43</v>
      </c>
      <c r="Q54" s="20" t="s">
        <v>100</v>
      </c>
      <c r="R54" t="s">
        <v>52</v>
      </c>
      <c r="S54">
        <v>9380</v>
      </c>
      <c r="T54">
        <v>14720</v>
      </c>
      <c r="U54">
        <v>4</v>
      </c>
      <c r="V54" t="s">
        <v>42</v>
      </c>
      <c r="W54" t="s">
        <v>44</v>
      </c>
      <c r="X54">
        <v>18</v>
      </c>
      <c r="Y54">
        <v>3</v>
      </c>
      <c r="Z54" s="20" t="s">
        <v>100</v>
      </c>
      <c r="AA54">
        <v>80</v>
      </c>
      <c r="AB54">
        <v>2</v>
      </c>
      <c r="AC54">
        <v>10</v>
      </c>
      <c r="AD54">
        <v>4</v>
      </c>
      <c r="AE54">
        <v>4</v>
      </c>
      <c r="AF54">
        <v>3</v>
      </c>
      <c r="AG54">
        <v>1</v>
      </c>
      <c r="AH54">
        <v>1</v>
      </c>
      <c r="AI54">
        <v>2</v>
      </c>
      <c r="AJ54" s="5" t="str">
        <f t="shared" si="0"/>
        <v>R&amp;D</v>
      </c>
      <c r="AK54" s="9" t="str">
        <f>IF(S54="","",VLOOKUP(S54,matrice_M_I,2,TRUE))</f>
        <v>de 8 000 à 10 000</v>
      </c>
      <c r="AL54" s="7" t="str">
        <f t="shared" si="1"/>
        <v>Job_Very High + Relation_Very High</v>
      </c>
      <c r="AM54" s="22">
        <f t="shared" si="2"/>
        <v>0.33333333333333331</v>
      </c>
    </row>
    <row r="55" spans="1:39" x14ac:dyDescent="0.3">
      <c r="A55">
        <v>56</v>
      </c>
      <c r="B55" t="s">
        <v>35</v>
      </c>
      <c r="C55" t="s">
        <v>36</v>
      </c>
      <c r="D55">
        <v>832</v>
      </c>
      <c r="E55" t="s">
        <v>37</v>
      </c>
      <c r="F55">
        <v>9</v>
      </c>
      <c r="G55" t="s">
        <v>94</v>
      </c>
      <c r="H55" t="s">
        <v>38</v>
      </c>
      <c r="I55">
        <v>1</v>
      </c>
      <c r="J55">
        <v>762</v>
      </c>
      <c r="K55" t="s">
        <v>99</v>
      </c>
      <c r="L55" t="s">
        <v>39</v>
      </c>
      <c r="M55">
        <v>81</v>
      </c>
      <c r="N55" t="s">
        <v>99</v>
      </c>
      <c r="O55" t="s">
        <v>104</v>
      </c>
      <c r="P55" t="s">
        <v>54</v>
      </c>
      <c r="Q55" s="20" t="s">
        <v>100</v>
      </c>
      <c r="R55" t="s">
        <v>52</v>
      </c>
      <c r="S55">
        <v>11103</v>
      </c>
      <c r="T55">
        <v>20420</v>
      </c>
      <c r="U55">
        <v>7</v>
      </c>
      <c r="V55" t="s">
        <v>42</v>
      </c>
      <c r="W55" t="s">
        <v>35</v>
      </c>
      <c r="X55">
        <v>11</v>
      </c>
      <c r="Y55">
        <v>3</v>
      </c>
      <c r="Z55" s="20" t="s">
        <v>99</v>
      </c>
      <c r="AA55">
        <v>80</v>
      </c>
      <c r="AB55">
        <v>0</v>
      </c>
      <c r="AC55">
        <v>30</v>
      </c>
      <c r="AD55">
        <v>1</v>
      </c>
      <c r="AE55">
        <v>2</v>
      </c>
      <c r="AF55">
        <v>10</v>
      </c>
      <c r="AG55">
        <v>7</v>
      </c>
      <c r="AH55">
        <v>1</v>
      </c>
      <c r="AI55">
        <v>1</v>
      </c>
      <c r="AJ55" s="5" t="str">
        <f t="shared" si="0"/>
        <v>R&amp;D</v>
      </c>
      <c r="AK55" s="9" t="str">
        <f>IF(S55="","",VLOOKUP(S55,matrice_M_I,2,TRUE))</f>
        <v>de 10 000 à 12 000</v>
      </c>
      <c r="AL55" s="7" t="str">
        <f t="shared" si="1"/>
        <v>Job_Very High + Relation_High</v>
      </c>
      <c r="AM55" s="22">
        <f t="shared" si="2"/>
        <v>0.7</v>
      </c>
    </row>
    <row r="56" spans="1:39" x14ac:dyDescent="0.3">
      <c r="A56">
        <v>37</v>
      </c>
      <c r="B56" t="s">
        <v>35</v>
      </c>
      <c r="C56" t="s">
        <v>36</v>
      </c>
      <c r="D56">
        <v>124</v>
      </c>
      <c r="E56" t="s">
        <v>37</v>
      </c>
      <c r="G56" t="s">
        <v>94</v>
      </c>
      <c r="H56" t="s">
        <v>61</v>
      </c>
      <c r="I56">
        <v>1</v>
      </c>
      <c r="J56">
        <v>1062</v>
      </c>
      <c r="K56" t="s">
        <v>100</v>
      </c>
      <c r="L56" t="s">
        <v>55</v>
      </c>
      <c r="M56">
        <v>35</v>
      </c>
      <c r="N56" t="s">
        <v>99</v>
      </c>
      <c r="O56" t="s">
        <v>102</v>
      </c>
      <c r="P56" t="s">
        <v>54</v>
      </c>
      <c r="Q56" s="20" t="s">
        <v>98</v>
      </c>
      <c r="R56" t="s">
        <v>48</v>
      </c>
      <c r="S56">
        <v>4107</v>
      </c>
      <c r="T56">
        <v>13848</v>
      </c>
      <c r="U56">
        <v>3</v>
      </c>
      <c r="V56" t="s">
        <v>42</v>
      </c>
      <c r="W56" t="s">
        <v>35</v>
      </c>
      <c r="X56">
        <v>15</v>
      </c>
      <c r="Y56">
        <v>3</v>
      </c>
      <c r="Z56" s="20" t="s">
        <v>97</v>
      </c>
      <c r="AA56">
        <v>80</v>
      </c>
      <c r="AB56">
        <v>0</v>
      </c>
      <c r="AC56">
        <v>8</v>
      </c>
      <c r="AD56">
        <v>3</v>
      </c>
      <c r="AE56">
        <v>2</v>
      </c>
      <c r="AF56">
        <v>4</v>
      </c>
      <c r="AG56">
        <v>3</v>
      </c>
      <c r="AH56">
        <v>0</v>
      </c>
      <c r="AI56">
        <v>1</v>
      </c>
      <c r="AJ56" s="5" t="str">
        <f t="shared" si="0"/>
        <v>R&amp;D</v>
      </c>
      <c r="AK56" s="9" t="str">
        <f>IF(S56="","",VLOOKUP(S56,matrice_M_I,2,TRUE))</f>
        <v>de 4 000 à 6 000</v>
      </c>
      <c r="AL56" s="7" t="str">
        <f t="shared" si="1"/>
        <v>Job_Medium + Relation_Low</v>
      </c>
      <c r="AM56" s="22">
        <f t="shared" si="2"/>
        <v>0.75</v>
      </c>
    </row>
    <row r="57" spans="1:39" x14ac:dyDescent="0.3">
      <c r="A57">
        <v>37</v>
      </c>
      <c r="B57" t="s">
        <v>35</v>
      </c>
      <c r="C57" t="s">
        <v>49</v>
      </c>
      <c r="D57">
        <v>1278</v>
      </c>
      <c r="E57" t="s">
        <v>45</v>
      </c>
      <c r="F57">
        <v>1</v>
      </c>
      <c r="G57" t="s">
        <v>95</v>
      </c>
      <c r="H57" t="s">
        <v>38</v>
      </c>
      <c r="I57">
        <v>1</v>
      </c>
      <c r="J57">
        <v>1700</v>
      </c>
      <c r="K57" t="s">
        <v>99</v>
      </c>
      <c r="L57" t="s">
        <v>39</v>
      </c>
      <c r="M57">
        <v>31</v>
      </c>
      <c r="N57" t="s">
        <v>97</v>
      </c>
      <c r="O57" t="s">
        <v>102</v>
      </c>
      <c r="P57" t="s">
        <v>58</v>
      </c>
      <c r="Q57" s="20" t="s">
        <v>100</v>
      </c>
      <c r="R57" t="s">
        <v>41</v>
      </c>
      <c r="S57">
        <v>9525</v>
      </c>
      <c r="T57">
        <v>7677</v>
      </c>
      <c r="U57">
        <v>1</v>
      </c>
      <c r="V57" t="s">
        <v>42</v>
      </c>
      <c r="W57" t="s">
        <v>35</v>
      </c>
      <c r="X57">
        <v>14</v>
      </c>
      <c r="Y57">
        <v>3</v>
      </c>
      <c r="Z57" s="20" t="s">
        <v>99</v>
      </c>
      <c r="AA57">
        <v>80</v>
      </c>
      <c r="AB57">
        <v>2</v>
      </c>
      <c r="AC57">
        <v>6</v>
      </c>
      <c r="AD57">
        <v>2</v>
      </c>
      <c r="AE57">
        <v>2</v>
      </c>
      <c r="AF57">
        <v>6</v>
      </c>
      <c r="AG57">
        <v>3</v>
      </c>
      <c r="AH57">
        <v>1</v>
      </c>
      <c r="AI57">
        <v>3</v>
      </c>
      <c r="AJ57" s="5" t="str">
        <f t="shared" si="0"/>
        <v>Sales</v>
      </c>
      <c r="AK57" s="9" t="str">
        <f>IF(S57="","",VLOOKUP(S57,matrice_M_I,2,TRUE))</f>
        <v>de 8 000 à 10 000</v>
      </c>
      <c r="AL57" s="7" t="str">
        <f t="shared" si="1"/>
        <v>Job_Very High + Relation_High</v>
      </c>
      <c r="AM57" s="22">
        <f t="shared" si="2"/>
        <v>0.5</v>
      </c>
    </row>
    <row r="58" spans="1:39" x14ac:dyDescent="0.3">
      <c r="A58">
        <v>39</v>
      </c>
      <c r="B58" t="s">
        <v>35</v>
      </c>
      <c r="C58" t="s">
        <v>36</v>
      </c>
      <c r="D58">
        <v>903</v>
      </c>
      <c r="E58" t="s">
        <v>45</v>
      </c>
      <c r="F58">
        <v>2</v>
      </c>
      <c r="G58" t="s">
        <v>96</v>
      </c>
      <c r="H58" t="s">
        <v>53</v>
      </c>
      <c r="I58">
        <v>1</v>
      </c>
      <c r="J58">
        <v>985</v>
      </c>
      <c r="K58" t="s">
        <v>97</v>
      </c>
      <c r="L58" t="s">
        <v>39</v>
      </c>
      <c r="M58">
        <v>41</v>
      </c>
      <c r="N58" t="s">
        <v>100</v>
      </c>
      <c r="O58" t="s">
        <v>103</v>
      </c>
      <c r="P58" t="s">
        <v>58</v>
      </c>
      <c r="Q58" s="20" t="s">
        <v>99</v>
      </c>
      <c r="R58" t="s">
        <v>48</v>
      </c>
      <c r="S58">
        <v>7880</v>
      </c>
      <c r="T58">
        <v>2560</v>
      </c>
      <c r="U58">
        <v>0</v>
      </c>
      <c r="V58" t="s">
        <v>42</v>
      </c>
      <c r="W58" t="s">
        <v>35</v>
      </c>
      <c r="X58">
        <v>18</v>
      </c>
      <c r="Y58">
        <v>3</v>
      </c>
      <c r="Z58" s="20" t="s">
        <v>100</v>
      </c>
      <c r="AA58">
        <v>80</v>
      </c>
      <c r="AB58">
        <v>0</v>
      </c>
      <c r="AC58">
        <v>9</v>
      </c>
      <c r="AD58">
        <v>3</v>
      </c>
      <c r="AE58">
        <v>3</v>
      </c>
      <c r="AF58">
        <v>8</v>
      </c>
      <c r="AG58">
        <v>7</v>
      </c>
      <c r="AH58">
        <v>0</v>
      </c>
      <c r="AI58">
        <v>7</v>
      </c>
      <c r="AJ58" s="5" t="str">
        <f t="shared" si="0"/>
        <v>Sales</v>
      </c>
      <c r="AK58" s="9" t="str">
        <f>IF(S58="","",VLOOKUP(S58,matrice_M_I,2,TRUE))</f>
        <v>de 6 000 à 8 000</v>
      </c>
      <c r="AL58" s="7" t="str">
        <f t="shared" si="1"/>
        <v>Job_High + Relation_Very High</v>
      </c>
      <c r="AM58" s="22">
        <f t="shared" si="2"/>
        <v>0.875</v>
      </c>
    </row>
    <row r="59" spans="1:39" x14ac:dyDescent="0.3">
      <c r="B59" t="s">
        <v>35</v>
      </c>
      <c r="C59" t="s">
        <v>36</v>
      </c>
      <c r="D59">
        <v>819</v>
      </c>
      <c r="E59" t="s">
        <v>37</v>
      </c>
      <c r="F59">
        <v>2</v>
      </c>
      <c r="G59" t="s">
        <v>94</v>
      </c>
      <c r="H59" t="s">
        <v>53</v>
      </c>
      <c r="I59">
        <v>1</v>
      </c>
      <c r="J59">
        <v>1182</v>
      </c>
      <c r="K59" t="s">
        <v>99</v>
      </c>
      <c r="L59" t="s">
        <v>39</v>
      </c>
      <c r="M59">
        <v>44</v>
      </c>
      <c r="N59" t="s">
        <v>98</v>
      </c>
      <c r="O59" t="s">
        <v>103</v>
      </c>
      <c r="P59" t="s">
        <v>43</v>
      </c>
      <c r="Q59" s="20" t="s">
        <v>98</v>
      </c>
      <c r="R59" t="s">
        <v>41</v>
      </c>
      <c r="S59">
        <v>10274</v>
      </c>
      <c r="T59">
        <v>19588</v>
      </c>
      <c r="U59">
        <v>2</v>
      </c>
      <c r="V59" t="s">
        <v>42</v>
      </c>
      <c r="W59" t="s">
        <v>35</v>
      </c>
      <c r="X59">
        <v>18</v>
      </c>
      <c r="Y59">
        <v>3</v>
      </c>
      <c r="Z59" s="20" t="s">
        <v>98</v>
      </c>
      <c r="AA59">
        <v>80</v>
      </c>
      <c r="AB59">
        <v>1</v>
      </c>
      <c r="AC59">
        <v>15</v>
      </c>
      <c r="AD59">
        <v>2</v>
      </c>
      <c r="AE59">
        <v>4</v>
      </c>
      <c r="AF59">
        <v>7</v>
      </c>
      <c r="AG59">
        <v>7</v>
      </c>
      <c r="AH59">
        <v>6</v>
      </c>
      <c r="AI59">
        <v>4</v>
      </c>
      <c r="AJ59" s="5" t="str">
        <f t="shared" si="0"/>
        <v>R&amp;D</v>
      </c>
      <c r="AK59" s="9" t="str">
        <f>IF(S59="","",VLOOKUP(S59,matrice_M_I,2,TRUE))</f>
        <v>de 10 000 à 12 000</v>
      </c>
      <c r="AL59" s="7" t="str">
        <f t="shared" si="1"/>
        <v>Job_Medium + Relation_Medium</v>
      </c>
      <c r="AM59" s="22">
        <f t="shared" si="2"/>
        <v>1</v>
      </c>
    </row>
    <row r="60" spans="1:39" x14ac:dyDescent="0.3">
      <c r="A60">
        <v>54</v>
      </c>
      <c r="B60" t="s">
        <v>35</v>
      </c>
      <c r="C60" t="s">
        <v>36</v>
      </c>
      <c r="D60">
        <v>1082</v>
      </c>
      <c r="E60" t="s">
        <v>45</v>
      </c>
      <c r="F60">
        <v>2</v>
      </c>
      <c r="G60" t="s">
        <v>95</v>
      </c>
      <c r="H60" t="s">
        <v>53</v>
      </c>
      <c r="I60">
        <v>1</v>
      </c>
      <c r="J60">
        <v>1070</v>
      </c>
      <c r="K60" t="s">
        <v>99</v>
      </c>
      <c r="L60" t="s">
        <v>55</v>
      </c>
      <c r="M60">
        <v>41</v>
      </c>
      <c r="N60" t="s">
        <v>98</v>
      </c>
      <c r="O60" t="s">
        <v>103</v>
      </c>
      <c r="P60" t="s">
        <v>58</v>
      </c>
      <c r="Q60" s="20" t="s">
        <v>99</v>
      </c>
      <c r="R60" t="s">
        <v>52</v>
      </c>
      <c r="S60">
        <v>10686</v>
      </c>
      <c r="T60">
        <v>8392</v>
      </c>
      <c r="U60">
        <v>6</v>
      </c>
      <c r="V60" t="s">
        <v>42</v>
      </c>
      <c r="W60" t="s">
        <v>35</v>
      </c>
      <c r="X60">
        <v>11</v>
      </c>
      <c r="Y60">
        <v>3</v>
      </c>
      <c r="Z60" s="20" t="s">
        <v>98</v>
      </c>
      <c r="AA60">
        <v>80</v>
      </c>
      <c r="AB60">
        <v>1</v>
      </c>
      <c r="AC60">
        <v>13</v>
      </c>
      <c r="AD60">
        <v>4</v>
      </c>
      <c r="AE60">
        <v>3</v>
      </c>
      <c r="AF60">
        <v>9</v>
      </c>
      <c r="AG60">
        <v>4</v>
      </c>
      <c r="AH60">
        <v>7</v>
      </c>
      <c r="AI60">
        <v>0</v>
      </c>
      <c r="AJ60" s="5" t="str">
        <f t="shared" si="0"/>
        <v>Sales</v>
      </c>
      <c r="AK60" s="9" t="str">
        <f>IF(S60="","",VLOOKUP(S60,matrice_M_I,2,TRUE))</f>
        <v>de 10 000 à 12 000</v>
      </c>
      <c r="AL60" s="7" t="str">
        <f t="shared" si="1"/>
        <v>Job_High + Relation_Medium</v>
      </c>
      <c r="AM60" s="22">
        <f t="shared" si="2"/>
        <v>0.44444444444444442</v>
      </c>
    </row>
    <row r="61" spans="1:39" x14ac:dyDescent="0.3">
      <c r="A61">
        <v>32</v>
      </c>
      <c r="B61" t="s">
        <v>35</v>
      </c>
      <c r="C61" t="s">
        <v>57</v>
      </c>
      <c r="D61">
        <v>1109</v>
      </c>
      <c r="E61" t="s">
        <v>37</v>
      </c>
      <c r="F61">
        <v>29</v>
      </c>
      <c r="G61" t="s">
        <v>95</v>
      </c>
      <c r="H61" t="s">
        <v>38</v>
      </c>
      <c r="I61">
        <v>1</v>
      </c>
      <c r="J61">
        <v>1046</v>
      </c>
      <c r="K61" t="s">
        <v>100</v>
      </c>
      <c r="L61" t="s">
        <v>55</v>
      </c>
      <c r="M61">
        <v>69</v>
      </c>
      <c r="N61" t="s">
        <v>99</v>
      </c>
      <c r="O61" t="s">
        <v>101</v>
      </c>
      <c r="P61" t="s">
        <v>59</v>
      </c>
      <c r="Q61" s="20" t="s">
        <v>99</v>
      </c>
      <c r="R61" t="s">
        <v>48</v>
      </c>
      <c r="S61">
        <v>4025</v>
      </c>
      <c r="T61">
        <v>11135</v>
      </c>
      <c r="U61">
        <v>9</v>
      </c>
      <c r="V61" t="s">
        <v>42</v>
      </c>
      <c r="W61" t="s">
        <v>35</v>
      </c>
      <c r="X61">
        <v>12</v>
      </c>
      <c r="Y61">
        <v>3</v>
      </c>
      <c r="Z61" s="20" t="s">
        <v>98</v>
      </c>
      <c r="AA61">
        <v>80</v>
      </c>
      <c r="AB61">
        <v>0</v>
      </c>
      <c r="AC61">
        <v>10</v>
      </c>
      <c r="AD61">
        <v>2</v>
      </c>
      <c r="AE61">
        <v>3</v>
      </c>
      <c r="AF61">
        <v>8</v>
      </c>
      <c r="AG61">
        <v>7</v>
      </c>
      <c r="AH61">
        <v>7</v>
      </c>
      <c r="AI61">
        <v>7</v>
      </c>
      <c r="AJ61" s="5" t="str">
        <f t="shared" si="0"/>
        <v>R&amp;D</v>
      </c>
      <c r="AK61" s="9" t="str">
        <f>IF(S61="","",VLOOKUP(S61,matrice_M_I,2,TRUE))</f>
        <v>de 4 000 à 6 000</v>
      </c>
      <c r="AL61" s="7" t="str">
        <f t="shared" si="1"/>
        <v>Job_High + Relation_Medium</v>
      </c>
      <c r="AM61" s="22">
        <f t="shared" si="2"/>
        <v>0.875</v>
      </c>
    </row>
    <row r="62" spans="1:39" x14ac:dyDescent="0.3">
      <c r="A62">
        <v>48</v>
      </c>
      <c r="B62" t="s">
        <v>35</v>
      </c>
      <c r="C62" t="s">
        <v>36</v>
      </c>
      <c r="D62">
        <v>530</v>
      </c>
      <c r="E62" t="s">
        <v>45</v>
      </c>
      <c r="F62">
        <v>29</v>
      </c>
      <c r="G62" t="s">
        <v>92</v>
      </c>
      <c r="H62" t="s">
        <v>38</v>
      </c>
      <c r="I62">
        <v>1</v>
      </c>
      <c r="J62">
        <v>473</v>
      </c>
      <c r="K62" t="s">
        <v>97</v>
      </c>
      <c r="L62" t="s">
        <v>55</v>
      </c>
      <c r="M62">
        <v>91</v>
      </c>
      <c r="N62" t="s">
        <v>99</v>
      </c>
      <c r="O62" t="s">
        <v>103</v>
      </c>
      <c r="P62" t="s">
        <v>51</v>
      </c>
      <c r="Q62" s="20" t="s">
        <v>99</v>
      </c>
      <c r="R62" t="s">
        <v>52</v>
      </c>
      <c r="S62">
        <v>12504</v>
      </c>
      <c r="T62">
        <v>23978</v>
      </c>
      <c r="U62">
        <v>3</v>
      </c>
      <c r="V62" t="s">
        <v>42</v>
      </c>
      <c r="W62" t="s">
        <v>35</v>
      </c>
      <c r="X62">
        <v>21</v>
      </c>
      <c r="Y62">
        <v>4</v>
      </c>
      <c r="Z62" s="20" t="s">
        <v>98</v>
      </c>
      <c r="AA62">
        <v>80</v>
      </c>
      <c r="AB62">
        <v>1</v>
      </c>
      <c r="AC62">
        <v>15</v>
      </c>
      <c r="AD62">
        <v>3</v>
      </c>
      <c r="AE62">
        <v>1</v>
      </c>
      <c r="AF62">
        <v>0</v>
      </c>
      <c r="AG62">
        <v>0</v>
      </c>
      <c r="AH62">
        <v>0</v>
      </c>
      <c r="AI62">
        <v>0</v>
      </c>
      <c r="AJ62" s="5" t="str">
        <f t="shared" si="0"/>
        <v>Sales</v>
      </c>
      <c r="AK62" s="9" t="str">
        <f>IF(S62="","",VLOOKUP(S62,matrice_M_I,2,TRUE))</f>
        <v>de 12 000 à 14 000</v>
      </c>
      <c r="AL62" s="7" t="str">
        <f t="shared" si="1"/>
        <v>Job_High + Relation_Medium</v>
      </c>
      <c r="AM62" s="22" t="str">
        <f t="shared" si="2"/>
        <v/>
      </c>
    </row>
    <row r="63" spans="1:39" x14ac:dyDescent="0.3">
      <c r="A63">
        <v>33</v>
      </c>
      <c r="B63" t="s">
        <v>35</v>
      </c>
      <c r="C63" t="s">
        <v>49</v>
      </c>
      <c r="D63">
        <v>827</v>
      </c>
      <c r="E63" t="s">
        <v>37</v>
      </c>
      <c r="F63">
        <v>1</v>
      </c>
      <c r="G63" t="s">
        <v>95</v>
      </c>
      <c r="H63" t="s">
        <v>61</v>
      </c>
      <c r="I63">
        <v>1</v>
      </c>
      <c r="J63">
        <v>998</v>
      </c>
      <c r="K63" t="s">
        <v>99</v>
      </c>
      <c r="L63" t="s">
        <v>55</v>
      </c>
      <c r="M63">
        <v>84</v>
      </c>
      <c r="N63" t="s">
        <v>100</v>
      </c>
      <c r="O63" t="s">
        <v>102</v>
      </c>
      <c r="P63" t="s">
        <v>54</v>
      </c>
      <c r="Q63" s="20" t="s">
        <v>98</v>
      </c>
      <c r="R63" t="s">
        <v>52</v>
      </c>
      <c r="S63">
        <v>5488</v>
      </c>
      <c r="T63">
        <v>20161</v>
      </c>
      <c r="U63">
        <v>1</v>
      </c>
      <c r="V63" t="s">
        <v>42</v>
      </c>
      <c r="W63" t="s">
        <v>44</v>
      </c>
      <c r="X63">
        <v>13</v>
      </c>
      <c r="Y63">
        <v>3</v>
      </c>
      <c r="Z63" s="20" t="s">
        <v>97</v>
      </c>
      <c r="AA63">
        <v>80</v>
      </c>
      <c r="AB63">
        <v>1</v>
      </c>
      <c r="AC63">
        <v>6</v>
      </c>
      <c r="AD63">
        <v>2</v>
      </c>
      <c r="AE63">
        <v>3</v>
      </c>
      <c r="AF63">
        <v>6</v>
      </c>
      <c r="AG63">
        <v>5</v>
      </c>
      <c r="AH63">
        <v>1</v>
      </c>
      <c r="AI63">
        <v>2</v>
      </c>
      <c r="AJ63" s="5" t="str">
        <f t="shared" si="0"/>
        <v>R&amp;D</v>
      </c>
      <c r="AK63" s="9" t="str">
        <f>IF(S63="","",VLOOKUP(S63,matrice_M_I,2,TRUE))</f>
        <v>de 4 000 à 6 000</v>
      </c>
      <c r="AL63" s="7" t="str">
        <f t="shared" si="1"/>
        <v>Job_Medium + Relation_Low</v>
      </c>
      <c r="AM63" s="22">
        <f t="shared" si="2"/>
        <v>0.83333333333333337</v>
      </c>
    </row>
    <row r="64" spans="1:39" x14ac:dyDescent="0.3">
      <c r="A64">
        <v>31</v>
      </c>
      <c r="B64" t="s">
        <v>44</v>
      </c>
      <c r="C64" t="s">
        <v>36</v>
      </c>
      <c r="D64">
        <v>249</v>
      </c>
      <c r="E64" t="s">
        <v>45</v>
      </c>
      <c r="F64">
        <v>6</v>
      </c>
      <c r="G64" t="s">
        <v>95</v>
      </c>
      <c r="H64" t="s">
        <v>53</v>
      </c>
      <c r="I64">
        <v>1</v>
      </c>
      <c r="J64">
        <v>163</v>
      </c>
      <c r="K64" t="s">
        <v>98</v>
      </c>
      <c r="L64" t="s">
        <v>39</v>
      </c>
      <c r="M64">
        <v>76</v>
      </c>
      <c r="N64" t="s">
        <v>97</v>
      </c>
      <c r="O64" t="s">
        <v>102</v>
      </c>
      <c r="P64" t="s">
        <v>58</v>
      </c>
      <c r="Q64" s="20" t="s">
        <v>99</v>
      </c>
      <c r="R64" t="s">
        <v>52</v>
      </c>
      <c r="S64">
        <v>6172</v>
      </c>
      <c r="T64">
        <v>20739</v>
      </c>
      <c r="U64">
        <v>4</v>
      </c>
      <c r="V64" t="s">
        <v>42</v>
      </c>
      <c r="W64" t="s">
        <v>44</v>
      </c>
      <c r="X64">
        <v>18</v>
      </c>
      <c r="Y64">
        <v>3</v>
      </c>
      <c r="Z64" s="20" t="s">
        <v>98</v>
      </c>
      <c r="AA64">
        <v>80</v>
      </c>
      <c r="AB64">
        <v>0</v>
      </c>
      <c r="AC64">
        <v>12</v>
      </c>
      <c r="AD64">
        <v>3</v>
      </c>
      <c r="AE64">
        <v>2</v>
      </c>
      <c r="AF64">
        <v>7</v>
      </c>
      <c r="AG64">
        <v>7</v>
      </c>
      <c r="AH64">
        <v>7</v>
      </c>
      <c r="AI64">
        <v>7</v>
      </c>
      <c r="AJ64" s="5" t="str">
        <f t="shared" si="0"/>
        <v>Sales</v>
      </c>
      <c r="AK64" s="9" t="str">
        <f>IF(S64="","",VLOOKUP(S64,matrice_M_I,2,TRUE))</f>
        <v>de 6 000 à 8 000</v>
      </c>
      <c r="AL64" s="7" t="str">
        <f t="shared" si="1"/>
        <v>Job_High + Relation_Medium</v>
      </c>
      <c r="AM64" s="22">
        <f t="shared" si="2"/>
        <v>1</v>
      </c>
    </row>
    <row r="65" spans="1:39" x14ac:dyDescent="0.3">
      <c r="A65">
        <v>46</v>
      </c>
      <c r="B65" t="s">
        <v>35</v>
      </c>
      <c r="C65" t="s">
        <v>36</v>
      </c>
      <c r="E65" t="s">
        <v>45</v>
      </c>
      <c r="F65">
        <v>1</v>
      </c>
      <c r="G65" t="s">
        <v>93</v>
      </c>
      <c r="H65" t="s">
        <v>46</v>
      </c>
      <c r="I65">
        <v>1</v>
      </c>
      <c r="J65">
        <v>244</v>
      </c>
      <c r="K65" t="s">
        <v>98</v>
      </c>
      <c r="L65" t="s">
        <v>55</v>
      </c>
      <c r="M65">
        <v>92</v>
      </c>
      <c r="N65" t="s">
        <v>99</v>
      </c>
      <c r="O65" t="s">
        <v>103</v>
      </c>
      <c r="P65" t="s">
        <v>58</v>
      </c>
      <c r="Q65" s="20" t="s">
        <v>97</v>
      </c>
      <c r="R65" t="s">
        <v>41</v>
      </c>
      <c r="S65">
        <v>10453</v>
      </c>
      <c r="T65">
        <v>2137</v>
      </c>
      <c r="U65">
        <v>1</v>
      </c>
      <c r="V65" t="s">
        <v>42</v>
      </c>
      <c r="W65" t="s">
        <v>35</v>
      </c>
      <c r="X65">
        <v>25</v>
      </c>
      <c r="Y65">
        <v>4</v>
      </c>
      <c r="Z65" s="20" t="s">
        <v>99</v>
      </c>
      <c r="AA65">
        <v>80</v>
      </c>
      <c r="AB65">
        <v>3</v>
      </c>
      <c r="AC65">
        <v>24</v>
      </c>
      <c r="AD65">
        <v>2</v>
      </c>
      <c r="AE65">
        <v>3</v>
      </c>
      <c r="AF65">
        <v>24</v>
      </c>
      <c r="AG65">
        <v>13</v>
      </c>
      <c r="AH65">
        <v>15</v>
      </c>
      <c r="AI65">
        <v>7</v>
      </c>
      <c r="AJ65" s="5" t="str">
        <f t="shared" si="0"/>
        <v>Sales</v>
      </c>
      <c r="AK65" s="9" t="str">
        <f>IF(S65="","",VLOOKUP(S65,matrice_M_I,2,TRUE))</f>
        <v>de 10 000 à 12 000</v>
      </c>
      <c r="AL65" s="7" t="str">
        <f t="shared" si="1"/>
        <v>Job_Low + Relation_High</v>
      </c>
      <c r="AM65" s="22">
        <f t="shared" si="2"/>
        <v>0.54166666666666663</v>
      </c>
    </row>
    <row r="66" spans="1:39" x14ac:dyDescent="0.3">
      <c r="A66">
        <v>38</v>
      </c>
      <c r="B66" t="s">
        <v>35</v>
      </c>
      <c r="C66" t="s">
        <v>36</v>
      </c>
      <c r="D66">
        <v>688</v>
      </c>
      <c r="E66" t="s">
        <v>37</v>
      </c>
      <c r="F66">
        <v>23</v>
      </c>
      <c r="G66" t="s">
        <v>95</v>
      </c>
      <c r="H66" t="s">
        <v>53</v>
      </c>
      <c r="I66">
        <v>1</v>
      </c>
      <c r="J66">
        <v>393</v>
      </c>
      <c r="K66" t="s">
        <v>100</v>
      </c>
      <c r="L66" t="s">
        <v>39</v>
      </c>
      <c r="M66">
        <v>82</v>
      </c>
      <c r="N66" t="s">
        <v>99</v>
      </c>
      <c r="O66" t="s">
        <v>102</v>
      </c>
      <c r="P66" t="s">
        <v>54</v>
      </c>
      <c r="Q66" s="20" t="s">
        <v>100</v>
      </c>
      <c r="R66" t="s">
        <v>41</v>
      </c>
      <c r="S66">
        <v>5745</v>
      </c>
      <c r="T66">
        <v>18899</v>
      </c>
      <c r="U66">
        <v>9</v>
      </c>
      <c r="V66" t="s">
        <v>42</v>
      </c>
      <c r="W66" t="s">
        <v>35</v>
      </c>
      <c r="X66">
        <v>14</v>
      </c>
      <c r="Y66">
        <v>3</v>
      </c>
      <c r="Z66" s="20" t="s">
        <v>98</v>
      </c>
      <c r="AA66">
        <v>80</v>
      </c>
      <c r="AB66">
        <v>1</v>
      </c>
      <c r="AC66">
        <v>10</v>
      </c>
      <c r="AD66">
        <v>2</v>
      </c>
      <c r="AE66">
        <v>3</v>
      </c>
      <c r="AF66">
        <v>2</v>
      </c>
      <c r="AG66">
        <v>2</v>
      </c>
      <c r="AH66">
        <v>1</v>
      </c>
      <c r="AI66">
        <v>2</v>
      </c>
      <c r="AJ66" s="5" t="str">
        <f t="shared" ref="AJ66:AJ129" si="3">IF(E66="","",VLOOKUP(E66,Department_cod,2,FALSE))</f>
        <v>R&amp;D</v>
      </c>
      <c r="AK66" s="9" t="str">
        <f>IF(S66="","",VLOOKUP(S66,matrice_M_I,2,TRUE))</f>
        <v>de 4 000 à 6 000</v>
      </c>
      <c r="AL66" s="7" t="str">
        <f t="shared" si="1"/>
        <v>Job_Very High + Relation_Medium</v>
      </c>
      <c r="AM66" s="22">
        <f t="shared" si="2"/>
        <v>1</v>
      </c>
    </row>
    <row r="67" spans="1:39" x14ac:dyDescent="0.3">
      <c r="A67">
        <v>38</v>
      </c>
      <c r="B67" t="s">
        <v>35</v>
      </c>
      <c r="C67" t="s">
        <v>36</v>
      </c>
      <c r="D67">
        <v>1321</v>
      </c>
      <c r="E67" t="s">
        <v>45</v>
      </c>
      <c r="F67">
        <v>1</v>
      </c>
      <c r="G67" t="s">
        <v>95</v>
      </c>
      <c r="H67" t="s">
        <v>53</v>
      </c>
      <c r="I67">
        <v>1</v>
      </c>
      <c r="J67">
        <v>1995</v>
      </c>
      <c r="K67" t="s">
        <v>100</v>
      </c>
      <c r="L67" t="s">
        <v>39</v>
      </c>
      <c r="M67">
        <v>86</v>
      </c>
      <c r="N67" t="s">
        <v>99</v>
      </c>
      <c r="O67" t="s">
        <v>102</v>
      </c>
      <c r="P67" t="s">
        <v>58</v>
      </c>
      <c r="Q67" s="20" t="s">
        <v>98</v>
      </c>
      <c r="R67" t="s">
        <v>52</v>
      </c>
      <c r="S67">
        <v>4440</v>
      </c>
      <c r="T67">
        <v>7636</v>
      </c>
      <c r="U67">
        <v>0</v>
      </c>
      <c r="V67" t="s">
        <v>42</v>
      </c>
      <c r="W67" t="s">
        <v>35</v>
      </c>
      <c r="X67">
        <v>15</v>
      </c>
      <c r="Y67">
        <v>3</v>
      </c>
      <c r="Z67" s="20" t="s">
        <v>97</v>
      </c>
      <c r="AA67">
        <v>80</v>
      </c>
      <c r="AB67">
        <v>2</v>
      </c>
      <c r="AC67">
        <v>16</v>
      </c>
      <c r="AD67">
        <v>3</v>
      </c>
      <c r="AE67">
        <v>3</v>
      </c>
      <c r="AF67">
        <v>15</v>
      </c>
      <c r="AG67">
        <v>13</v>
      </c>
      <c r="AH67">
        <v>5</v>
      </c>
      <c r="AI67">
        <v>8</v>
      </c>
      <c r="AJ67" s="5" t="str">
        <f t="shared" si="3"/>
        <v>Sales</v>
      </c>
      <c r="AK67" s="9" t="str">
        <f>IF(S67="","",VLOOKUP(S67,matrice_M_I,2,TRUE))</f>
        <v>de 4 000 à 6 000</v>
      </c>
      <c r="AL67" s="7" t="str">
        <f t="shared" ref="AL67:AL130" si="4">CONCATENATE("Job_",Q67," + Relation_",Z67)</f>
        <v>Job_Medium + Relation_Low</v>
      </c>
      <c r="AM67" s="22">
        <f t="shared" ref="AM67:AM130" si="5">IF(AF67=0,"",AG67/AF67)</f>
        <v>0.8666666666666667</v>
      </c>
    </row>
    <row r="68" spans="1:39" x14ac:dyDescent="0.3">
      <c r="A68">
        <v>43</v>
      </c>
      <c r="B68" t="s">
        <v>35</v>
      </c>
      <c r="C68" t="s">
        <v>36</v>
      </c>
      <c r="D68">
        <v>1179</v>
      </c>
      <c r="E68" t="s">
        <v>45</v>
      </c>
      <c r="F68">
        <v>2</v>
      </c>
      <c r="G68" t="s">
        <v>94</v>
      </c>
      <c r="H68" t="s">
        <v>38</v>
      </c>
      <c r="I68">
        <v>1</v>
      </c>
      <c r="J68">
        <v>1706</v>
      </c>
      <c r="K68" t="s">
        <v>100</v>
      </c>
      <c r="L68" t="s">
        <v>39</v>
      </c>
      <c r="M68">
        <v>73</v>
      </c>
      <c r="N68" t="s">
        <v>99</v>
      </c>
      <c r="O68" t="s">
        <v>102</v>
      </c>
      <c r="P68" t="s">
        <v>58</v>
      </c>
      <c r="Q68" s="20" t="s">
        <v>100</v>
      </c>
      <c r="R68" t="s">
        <v>52</v>
      </c>
      <c r="S68">
        <v>7847</v>
      </c>
      <c r="T68">
        <v>6069</v>
      </c>
      <c r="U68">
        <v>1</v>
      </c>
      <c r="V68" t="s">
        <v>42</v>
      </c>
      <c r="W68" t="s">
        <v>44</v>
      </c>
      <c r="X68">
        <v>17</v>
      </c>
      <c r="Y68">
        <v>3</v>
      </c>
      <c r="Z68" s="20" t="s">
        <v>97</v>
      </c>
      <c r="AA68">
        <v>80</v>
      </c>
      <c r="AB68">
        <v>1</v>
      </c>
      <c r="AC68">
        <v>10</v>
      </c>
      <c r="AD68">
        <v>3</v>
      </c>
      <c r="AE68">
        <v>3</v>
      </c>
      <c r="AF68">
        <v>10</v>
      </c>
      <c r="AG68">
        <v>9</v>
      </c>
      <c r="AH68">
        <v>8</v>
      </c>
      <c r="AI68">
        <v>8</v>
      </c>
      <c r="AJ68" s="5" t="str">
        <f t="shared" si="3"/>
        <v>Sales</v>
      </c>
      <c r="AK68" s="9" t="str">
        <f>IF(S68="","",VLOOKUP(S68,matrice_M_I,2,TRUE))</f>
        <v>de 6 000 à 8 000</v>
      </c>
      <c r="AL68" s="7" t="str">
        <f t="shared" si="4"/>
        <v>Job_Very High + Relation_Low</v>
      </c>
      <c r="AM68" s="22">
        <f t="shared" si="5"/>
        <v>0.9</v>
      </c>
    </row>
    <row r="69" spans="1:39" x14ac:dyDescent="0.3">
      <c r="A69">
        <v>37</v>
      </c>
      <c r="B69" t="s">
        <v>35</v>
      </c>
      <c r="C69" t="s">
        <v>49</v>
      </c>
      <c r="D69">
        <v>889</v>
      </c>
      <c r="E69" t="s">
        <v>37</v>
      </c>
      <c r="F69">
        <v>9</v>
      </c>
      <c r="G69" t="s">
        <v>94</v>
      </c>
      <c r="H69" t="s">
        <v>38</v>
      </c>
      <c r="I69">
        <v>1</v>
      </c>
      <c r="J69">
        <v>403</v>
      </c>
      <c r="K69" t="s">
        <v>98</v>
      </c>
      <c r="L69" t="s">
        <v>39</v>
      </c>
      <c r="M69">
        <v>53</v>
      </c>
      <c r="N69" t="s">
        <v>99</v>
      </c>
      <c r="O69" t="s">
        <v>101</v>
      </c>
      <c r="P69" t="s">
        <v>56</v>
      </c>
      <c r="Q69" s="20" t="s">
        <v>100</v>
      </c>
      <c r="R69" t="s">
        <v>52</v>
      </c>
      <c r="S69">
        <v>2326</v>
      </c>
      <c r="T69">
        <v>11411</v>
      </c>
      <c r="U69">
        <v>1</v>
      </c>
      <c r="V69" t="s">
        <v>42</v>
      </c>
      <c r="W69" t="s">
        <v>44</v>
      </c>
      <c r="X69">
        <v>12</v>
      </c>
      <c r="Y69">
        <v>3</v>
      </c>
      <c r="Z69" s="20" t="s">
        <v>99</v>
      </c>
      <c r="AA69">
        <v>80</v>
      </c>
      <c r="AB69">
        <v>3</v>
      </c>
      <c r="AC69">
        <v>4</v>
      </c>
      <c r="AD69">
        <v>3</v>
      </c>
      <c r="AE69">
        <v>2</v>
      </c>
      <c r="AF69">
        <v>4</v>
      </c>
      <c r="AG69">
        <v>2</v>
      </c>
      <c r="AH69">
        <v>1</v>
      </c>
      <c r="AI69">
        <v>2</v>
      </c>
      <c r="AJ69" s="5" t="str">
        <f t="shared" si="3"/>
        <v>R&amp;D</v>
      </c>
      <c r="AK69" s="9" t="str">
        <f>IF(S69="","",VLOOKUP(S69,matrice_M_I,2,TRUE))</f>
        <v>de 2 000 à 4 000</v>
      </c>
      <c r="AL69" s="7" t="str">
        <f t="shared" si="4"/>
        <v>Job_Very High + Relation_High</v>
      </c>
      <c r="AM69" s="22">
        <f t="shared" si="5"/>
        <v>0.5</v>
      </c>
    </row>
    <row r="70" spans="1:39" x14ac:dyDescent="0.3">
      <c r="A70">
        <v>39</v>
      </c>
      <c r="B70" t="s">
        <v>44</v>
      </c>
      <c r="C70" t="s">
        <v>36</v>
      </c>
      <c r="D70">
        <v>1162</v>
      </c>
      <c r="E70" t="s">
        <v>45</v>
      </c>
      <c r="G70" t="s">
        <v>93</v>
      </c>
      <c r="H70" t="s">
        <v>38</v>
      </c>
      <c r="I70">
        <v>1</v>
      </c>
      <c r="J70">
        <v>445</v>
      </c>
      <c r="K70" t="s">
        <v>100</v>
      </c>
      <c r="L70" t="s">
        <v>55</v>
      </c>
      <c r="M70">
        <v>41</v>
      </c>
      <c r="N70" t="s">
        <v>99</v>
      </c>
      <c r="O70" t="s">
        <v>102</v>
      </c>
      <c r="P70" t="s">
        <v>58</v>
      </c>
      <c r="Q70" s="20" t="s">
        <v>99</v>
      </c>
      <c r="R70" t="s">
        <v>52</v>
      </c>
      <c r="S70">
        <v>5238</v>
      </c>
      <c r="T70">
        <v>17778</v>
      </c>
      <c r="U70">
        <v>4</v>
      </c>
      <c r="V70" t="s">
        <v>42</v>
      </c>
      <c r="W70" t="s">
        <v>44</v>
      </c>
      <c r="X70">
        <v>18</v>
      </c>
      <c r="Y70">
        <v>3</v>
      </c>
      <c r="Z70" s="20" t="s">
        <v>97</v>
      </c>
      <c r="AA70">
        <v>80</v>
      </c>
      <c r="AB70">
        <v>0</v>
      </c>
      <c r="AC70">
        <v>12</v>
      </c>
      <c r="AD70">
        <v>3</v>
      </c>
      <c r="AE70">
        <v>2</v>
      </c>
      <c r="AF70">
        <v>1</v>
      </c>
      <c r="AG70">
        <v>0</v>
      </c>
      <c r="AH70">
        <v>0</v>
      </c>
      <c r="AI70">
        <v>0</v>
      </c>
      <c r="AJ70" s="5" t="str">
        <f t="shared" si="3"/>
        <v>Sales</v>
      </c>
      <c r="AK70" s="9" t="str">
        <f>IF(S70="","",VLOOKUP(S70,matrice_M_I,2,TRUE))</f>
        <v>de 4 000 à 6 000</v>
      </c>
      <c r="AL70" s="7" t="str">
        <f t="shared" si="4"/>
        <v>Job_High + Relation_Low</v>
      </c>
      <c r="AM70" s="22">
        <f t="shared" si="5"/>
        <v>0</v>
      </c>
    </row>
    <row r="71" spans="1:39" x14ac:dyDescent="0.3">
      <c r="B71" t="s">
        <v>35</v>
      </c>
      <c r="C71" t="s">
        <v>36</v>
      </c>
      <c r="D71">
        <v>1169</v>
      </c>
      <c r="E71" t="s">
        <v>50</v>
      </c>
      <c r="F71">
        <v>8</v>
      </c>
      <c r="G71" t="s">
        <v>93</v>
      </c>
      <c r="H71" t="s">
        <v>38</v>
      </c>
      <c r="I71">
        <v>1</v>
      </c>
      <c r="J71">
        <v>869</v>
      </c>
      <c r="K71" t="s">
        <v>98</v>
      </c>
      <c r="L71" t="s">
        <v>39</v>
      </c>
      <c r="M71">
        <v>63</v>
      </c>
      <c r="N71" t="s">
        <v>98</v>
      </c>
      <c r="O71" t="s">
        <v>101</v>
      </c>
      <c r="P71" t="s">
        <v>50</v>
      </c>
      <c r="Q71" s="20" t="s">
        <v>100</v>
      </c>
      <c r="R71" t="s">
        <v>41</v>
      </c>
      <c r="S71">
        <v>4936</v>
      </c>
      <c r="T71">
        <v>23965</v>
      </c>
      <c r="U71">
        <v>1</v>
      </c>
      <c r="V71" t="s">
        <v>42</v>
      </c>
      <c r="W71" t="s">
        <v>35</v>
      </c>
      <c r="X71">
        <v>13</v>
      </c>
      <c r="Y71">
        <v>3</v>
      </c>
      <c r="Z71" s="20" t="s">
        <v>100</v>
      </c>
      <c r="AA71">
        <v>80</v>
      </c>
      <c r="AB71">
        <v>1</v>
      </c>
      <c r="AC71">
        <v>6</v>
      </c>
      <c r="AD71">
        <v>6</v>
      </c>
      <c r="AE71">
        <v>3</v>
      </c>
      <c r="AF71">
        <v>5</v>
      </c>
      <c r="AG71">
        <v>1</v>
      </c>
      <c r="AH71">
        <v>0</v>
      </c>
      <c r="AI71">
        <v>4</v>
      </c>
      <c r="AJ71" s="5" t="str">
        <f t="shared" si="3"/>
        <v>RH</v>
      </c>
      <c r="AK71" s="9" t="str">
        <f>IF(S71="","",VLOOKUP(S71,matrice_M_I,2,TRUE))</f>
        <v>de 4 000 à 6 000</v>
      </c>
      <c r="AL71" s="7" t="str">
        <f t="shared" si="4"/>
        <v>Job_Very High + Relation_Very High</v>
      </c>
      <c r="AM71" s="22">
        <f t="shared" si="5"/>
        <v>0.2</v>
      </c>
    </row>
    <row r="72" spans="1:39" x14ac:dyDescent="0.3">
      <c r="B72" t="s">
        <v>35</v>
      </c>
      <c r="C72" t="s">
        <v>49</v>
      </c>
      <c r="D72">
        <v>1199</v>
      </c>
      <c r="E72" t="s">
        <v>37</v>
      </c>
      <c r="F72">
        <v>18</v>
      </c>
      <c r="G72" t="s">
        <v>95</v>
      </c>
      <c r="H72" t="s">
        <v>53</v>
      </c>
      <c r="I72">
        <v>1</v>
      </c>
      <c r="J72">
        <v>2049</v>
      </c>
      <c r="K72" t="s">
        <v>99</v>
      </c>
      <c r="L72" t="s">
        <v>39</v>
      </c>
      <c r="M72">
        <v>80</v>
      </c>
      <c r="N72" t="s">
        <v>99</v>
      </c>
      <c r="O72" t="s">
        <v>102</v>
      </c>
      <c r="P72" t="s">
        <v>54</v>
      </c>
      <c r="Q72" s="20" t="s">
        <v>99</v>
      </c>
      <c r="R72" t="s">
        <v>52</v>
      </c>
      <c r="S72">
        <v>5689</v>
      </c>
      <c r="T72">
        <v>24594</v>
      </c>
      <c r="U72">
        <v>1</v>
      </c>
      <c r="V72" t="s">
        <v>42</v>
      </c>
      <c r="W72" t="s">
        <v>44</v>
      </c>
      <c r="X72">
        <v>14</v>
      </c>
      <c r="Y72">
        <v>3</v>
      </c>
      <c r="Z72" s="20" t="s">
        <v>100</v>
      </c>
      <c r="AA72">
        <v>80</v>
      </c>
      <c r="AB72">
        <v>2</v>
      </c>
      <c r="AC72">
        <v>10</v>
      </c>
      <c r="AD72">
        <v>2</v>
      </c>
      <c r="AE72">
        <v>4</v>
      </c>
      <c r="AF72">
        <v>10</v>
      </c>
      <c r="AG72">
        <v>2</v>
      </c>
      <c r="AH72">
        <v>0</v>
      </c>
      <c r="AI72">
        <v>2</v>
      </c>
      <c r="AJ72" s="5" t="str">
        <f t="shared" si="3"/>
        <v>R&amp;D</v>
      </c>
      <c r="AK72" s="9" t="str">
        <f>IF(S72="","",VLOOKUP(S72,matrice_M_I,2,TRUE))</f>
        <v>de 4 000 à 6 000</v>
      </c>
      <c r="AL72" s="7" t="str">
        <f t="shared" si="4"/>
        <v>Job_High + Relation_Very High</v>
      </c>
      <c r="AM72" s="22">
        <f t="shared" si="5"/>
        <v>0.2</v>
      </c>
    </row>
    <row r="73" spans="1:39" x14ac:dyDescent="0.3">
      <c r="A73">
        <v>30</v>
      </c>
      <c r="B73" t="s">
        <v>35</v>
      </c>
      <c r="C73" t="s">
        <v>36</v>
      </c>
      <c r="D73">
        <v>288</v>
      </c>
      <c r="E73" t="s">
        <v>37</v>
      </c>
      <c r="F73">
        <v>2</v>
      </c>
      <c r="G73" t="s">
        <v>94</v>
      </c>
      <c r="H73" t="s">
        <v>53</v>
      </c>
      <c r="I73">
        <v>1</v>
      </c>
      <c r="J73">
        <v>117</v>
      </c>
      <c r="K73" t="s">
        <v>99</v>
      </c>
      <c r="L73" t="s">
        <v>39</v>
      </c>
      <c r="M73">
        <v>99</v>
      </c>
      <c r="N73" t="s">
        <v>98</v>
      </c>
      <c r="O73" t="s">
        <v>102</v>
      </c>
      <c r="P73" t="s">
        <v>54</v>
      </c>
      <c r="Q73" s="20" t="s">
        <v>100</v>
      </c>
      <c r="R73" t="s">
        <v>52</v>
      </c>
      <c r="S73">
        <v>4152</v>
      </c>
      <c r="T73">
        <v>15830</v>
      </c>
      <c r="U73">
        <v>1</v>
      </c>
      <c r="V73" t="s">
        <v>42</v>
      </c>
      <c r="W73" t="s">
        <v>35</v>
      </c>
      <c r="X73">
        <v>19</v>
      </c>
      <c r="Y73">
        <v>3</v>
      </c>
      <c r="Z73" s="20" t="s">
        <v>97</v>
      </c>
      <c r="AA73">
        <v>80</v>
      </c>
      <c r="AB73">
        <v>3</v>
      </c>
      <c r="AC73">
        <v>11</v>
      </c>
      <c r="AD73">
        <v>3</v>
      </c>
      <c r="AE73">
        <v>3</v>
      </c>
      <c r="AF73">
        <v>11</v>
      </c>
      <c r="AG73">
        <v>10</v>
      </c>
      <c r="AH73">
        <v>10</v>
      </c>
      <c r="AI73">
        <v>8</v>
      </c>
      <c r="AJ73" s="5" t="str">
        <f t="shared" si="3"/>
        <v>R&amp;D</v>
      </c>
      <c r="AK73" s="9" t="str">
        <f>IF(S73="","",VLOOKUP(S73,matrice_M_I,2,TRUE))</f>
        <v>de 4 000 à 6 000</v>
      </c>
      <c r="AL73" s="7" t="str">
        <f t="shared" si="4"/>
        <v>Job_Very High + Relation_Low</v>
      </c>
      <c r="AM73" s="22">
        <f t="shared" si="5"/>
        <v>0.90909090909090906</v>
      </c>
    </row>
    <row r="74" spans="1:39" x14ac:dyDescent="0.3">
      <c r="A74">
        <v>39</v>
      </c>
      <c r="B74" t="s">
        <v>35</v>
      </c>
      <c r="C74" t="s">
        <v>36</v>
      </c>
      <c r="D74">
        <v>412</v>
      </c>
      <c r="E74" t="s">
        <v>37</v>
      </c>
      <c r="F74">
        <v>13</v>
      </c>
      <c r="G74" t="s">
        <v>95</v>
      </c>
      <c r="H74" t="s">
        <v>38</v>
      </c>
      <c r="I74">
        <v>1</v>
      </c>
      <c r="J74">
        <v>1307</v>
      </c>
      <c r="K74" t="s">
        <v>99</v>
      </c>
      <c r="L74" t="s">
        <v>55</v>
      </c>
      <c r="M74">
        <v>94</v>
      </c>
      <c r="N74" t="s">
        <v>98</v>
      </c>
      <c r="O74" t="s">
        <v>104</v>
      </c>
      <c r="P74" t="s">
        <v>51</v>
      </c>
      <c r="Q74" s="20" t="s">
        <v>98</v>
      </c>
      <c r="R74" t="s">
        <v>41</v>
      </c>
      <c r="S74">
        <v>17123</v>
      </c>
      <c r="T74">
        <v>17334</v>
      </c>
      <c r="U74">
        <v>6</v>
      </c>
      <c r="V74" t="s">
        <v>42</v>
      </c>
      <c r="W74" t="s">
        <v>44</v>
      </c>
      <c r="X74">
        <v>13</v>
      </c>
      <c r="Y74">
        <v>3</v>
      </c>
      <c r="Z74" s="20" t="s">
        <v>100</v>
      </c>
      <c r="AA74">
        <v>80</v>
      </c>
      <c r="AB74">
        <v>2</v>
      </c>
      <c r="AC74">
        <v>21</v>
      </c>
      <c r="AD74">
        <v>4</v>
      </c>
      <c r="AE74">
        <v>3</v>
      </c>
      <c r="AF74">
        <v>19</v>
      </c>
      <c r="AG74">
        <v>9</v>
      </c>
      <c r="AH74">
        <v>15</v>
      </c>
      <c r="AI74">
        <v>2</v>
      </c>
      <c r="AJ74" s="5" t="str">
        <f t="shared" si="3"/>
        <v>R&amp;D</v>
      </c>
      <c r="AK74" s="9" t="str">
        <f>IF(S74="","",VLOOKUP(S74,matrice_M_I,2,TRUE))</f>
        <v>de 16 000 à 18 000</v>
      </c>
      <c r="AL74" s="7" t="str">
        <f t="shared" si="4"/>
        <v>Job_Medium + Relation_Very High</v>
      </c>
      <c r="AM74" s="22">
        <f t="shared" si="5"/>
        <v>0.47368421052631576</v>
      </c>
    </row>
    <row r="75" spans="1:39" x14ac:dyDescent="0.3">
      <c r="A75">
        <v>43</v>
      </c>
      <c r="B75" t="s">
        <v>35</v>
      </c>
      <c r="C75" t="s">
        <v>36</v>
      </c>
      <c r="E75" t="s">
        <v>37</v>
      </c>
      <c r="F75">
        <v>6</v>
      </c>
      <c r="G75" t="s">
        <v>94</v>
      </c>
      <c r="H75" t="s">
        <v>38</v>
      </c>
      <c r="I75">
        <v>1</v>
      </c>
      <c r="J75">
        <v>1866</v>
      </c>
      <c r="K75" t="s">
        <v>97</v>
      </c>
      <c r="L75" t="s">
        <v>55</v>
      </c>
      <c r="M75">
        <v>81</v>
      </c>
      <c r="N75" t="s">
        <v>98</v>
      </c>
      <c r="O75" t="s">
        <v>105</v>
      </c>
      <c r="P75" t="s">
        <v>51</v>
      </c>
      <c r="Q75" s="20" t="s">
        <v>99</v>
      </c>
      <c r="R75" t="s">
        <v>52</v>
      </c>
      <c r="S75">
        <v>19392</v>
      </c>
      <c r="T75">
        <v>22539</v>
      </c>
      <c r="U75">
        <v>7</v>
      </c>
      <c r="V75" t="s">
        <v>42</v>
      </c>
      <c r="W75" t="s">
        <v>35</v>
      </c>
      <c r="X75">
        <v>13</v>
      </c>
      <c r="Y75">
        <v>3</v>
      </c>
      <c r="Z75" s="20" t="s">
        <v>100</v>
      </c>
      <c r="AA75">
        <v>80</v>
      </c>
      <c r="AB75">
        <v>0</v>
      </c>
      <c r="AC75">
        <v>21</v>
      </c>
      <c r="AD75">
        <v>2</v>
      </c>
      <c r="AE75">
        <v>3</v>
      </c>
      <c r="AF75">
        <v>16</v>
      </c>
      <c r="AG75">
        <v>12</v>
      </c>
      <c r="AH75">
        <v>6</v>
      </c>
      <c r="AI75">
        <v>14</v>
      </c>
      <c r="AJ75" s="5" t="str">
        <f t="shared" si="3"/>
        <v>R&amp;D</v>
      </c>
      <c r="AK75" s="9" t="str">
        <f>IF(S75="","",VLOOKUP(S75,matrice_M_I,2,TRUE))</f>
        <v>de 18 000 à 20 000</v>
      </c>
      <c r="AL75" s="7" t="str">
        <f t="shared" si="4"/>
        <v>Job_High + Relation_Very High</v>
      </c>
      <c r="AM75" s="22">
        <f t="shared" si="5"/>
        <v>0.75</v>
      </c>
    </row>
    <row r="76" spans="1:39" x14ac:dyDescent="0.3">
      <c r="A76">
        <v>27</v>
      </c>
      <c r="B76" t="s">
        <v>35</v>
      </c>
      <c r="C76" t="s">
        <v>36</v>
      </c>
      <c r="D76">
        <v>975</v>
      </c>
      <c r="E76" t="s">
        <v>37</v>
      </c>
      <c r="F76">
        <v>7</v>
      </c>
      <c r="G76" t="s">
        <v>94</v>
      </c>
      <c r="H76" t="s">
        <v>38</v>
      </c>
      <c r="I76">
        <v>1</v>
      </c>
      <c r="J76">
        <v>764</v>
      </c>
      <c r="K76" t="s">
        <v>100</v>
      </c>
      <c r="L76" t="s">
        <v>55</v>
      </c>
      <c r="M76">
        <v>55</v>
      </c>
      <c r="N76" t="s">
        <v>98</v>
      </c>
      <c r="O76" t="s">
        <v>102</v>
      </c>
      <c r="P76" t="s">
        <v>54</v>
      </c>
      <c r="Q76" s="20" t="s">
        <v>97</v>
      </c>
      <c r="R76" t="s">
        <v>48</v>
      </c>
      <c r="S76">
        <v>6811</v>
      </c>
      <c r="T76">
        <v>23398</v>
      </c>
      <c r="U76">
        <v>8</v>
      </c>
      <c r="V76" t="s">
        <v>42</v>
      </c>
      <c r="W76" t="s">
        <v>35</v>
      </c>
      <c r="X76">
        <v>19</v>
      </c>
      <c r="Y76">
        <v>3</v>
      </c>
      <c r="Z76" s="20" t="s">
        <v>97</v>
      </c>
      <c r="AA76">
        <v>80</v>
      </c>
      <c r="AB76">
        <v>0</v>
      </c>
      <c r="AC76">
        <v>9</v>
      </c>
      <c r="AD76">
        <v>2</v>
      </c>
      <c r="AE76">
        <v>1</v>
      </c>
      <c r="AF76">
        <v>7</v>
      </c>
      <c r="AG76">
        <v>6</v>
      </c>
      <c r="AH76">
        <v>0</v>
      </c>
      <c r="AI76">
        <v>7</v>
      </c>
      <c r="AJ76" s="5" t="str">
        <f t="shared" si="3"/>
        <v>R&amp;D</v>
      </c>
      <c r="AK76" s="9" t="str">
        <f>IF(S76="","",VLOOKUP(S76,matrice_M_I,2,TRUE))</f>
        <v>de 6 000 à 8 000</v>
      </c>
      <c r="AL76" s="7" t="str">
        <f t="shared" si="4"/>
        <v>Job_Low + Relation_Low</v>
      </c>
      <c r="AM76" s="22">
        <f t="shared" si="5"/>
        <v>0.8571428571428571</v>
      </c>
    </row>
    <row r="77" spans="1:39" x14ac:dyDescent="0.3">
      <c r="A77">
        <v>42</v>
      </c>
      <c r="B77" t="s">
        <v>35</v>
      </c>
      <c r="C77" t="s">
        <v>36</v>
      </c>
      <c r="D77">
        <v>462</v>
      </c>
      <c r="E77" t="s">
        <v>45</v>
      </c>
      <c r="F77">
        <v>14</v>
      </c>
      <c r="G77" t="s">
        <v>93</v>
      </c>
      <c r="H77" t="s">
        <v>38</v>
      </c>
      <c r="I77">
        <v>1</v>
      </c>
      <c r="J77">
        <v>936</v>
      </c>
      <c r="K77" t="s">
        <v>99</v>
      </c>
      <c r="L77" t="s">
        <v>55</v>
      </c>
      <c r="M77">
        <v>68</v>
      </c>
      <c r="N77" t="s">
        <v>98</v>
      </c>
      <c r="O77" t="s">
        <v>102</v>
      </c>
      <c r="P77" t="s">
        <v>58</v>
      </c>
      <c r="Q77" s="20" t="s">
        <v>99</v>
      </c>
      <c r="R77" t="s">
        <v>48</v>
      </c>
      <c r="S77">
        <v>6244</v>
      </c>
      <c r="T77">
        <v>7824</v>
      </c>
      <c r="U77">
        <v>7</v>
      </c>
      <c r="V77" t="s">
        <v>42</v>
      </c>
      <c r="W77" t="s">
        <v>35</v>
      </c>
      <c r="X77">
        <v>17</v>
      </c>
      <c r="Y77">
        <v>3</v>
      </c>
      <c r="Z77" s="20" t="s">
        <v>97</v>
      </c>
      <c r="AA77">
        <v>80</v>
      </c>
      <c r="AB77">
        <v>0</v>
      </c>
      <c r="AC77">
        <v>10</v>
      </c>
      <c r="AD77">
        <v>6</v>
      </c>
      <c r="AE77">
        <v>3</v>
      </c>
      <c r="AF77">
        <v>5</v>
      </c>
      <c r="AG77">
        <v>4</v>
      </c>
      <c r="AH77">
        <v>0</v>
      </c>
      <c r="AI77">
        <v>3</v>
      </c>
      <c r="AJ77" s="5" t="str">
        <f t="shared" si="3"/>
        <v>Sales</v>
      </c>
      <c r="AK77" s="9" t="str">
        <f>IF(S77="","",VLOOKUP(S77,matrice_M_I,2,TRUE))</f>
        <v>de 6 000 à 8 000</v>
      </c>
      <c r="AL77" s="7" t="str">
        <f t="shared" si="4"/>
        <v>Job_High + Relation_Low</v>
      </c>
      <c r="AM77" s="22">
        <f t="shared" si="5"/>
        <v>0.8</v>
      </c>
    </row>
    <row r="78" spans="1:39" x14ac:dyDescent="0.3">
      <c r="A78">
        <v>31</v>
      </c>
      <c r="B78" t="s">
        <v>35</v>
      </c>
      <c r="C78" t="s">
        <v>36</v>
      </c>
      <c r="D78">
        <v>471</v>
      </c>
      <c r="E78" t="s">
        <v>37</v>
      </c>
      <c r="F78">
        <v>4</v>
      </c>
      <c r="G78" t="s">
        <v>94</v>
      </c>
      <c r="H78" t="s">
        <v>38</v>
      </c>
      <c r="I78">
        <v>1</v>
      </c>
      <c r="J78">
        <v>1916</v>
      </c>
      <c r="K78" t="s">
        <v>97</v>
      </c>
      <c r="L78" t="s">
        <v>55</v>
      </c>
      <c r="M78">
        <v>62</v>
      </c>
      <c r="N78" t="s">
        <v>100</v>
      </c>
      <c r="O78" t="s">
        <v>101</v>
      </c>
      <c r="P78" t="s">
        <v>59</v>
      </c>
      <c r="Q78" s="20" t="s">
        <v>99</v>
      </c>
      <c r="R78" t="s">
        <v>41</v>
      </c>
      <c r="S78">
        <v>3978</v>
      </c>
      <c r="T78">
        <v>16031</v>
      </c>
      <c r="U78">
        <v>8</v>
      </c>
      <c r="V78" t="s">
        <v>42</v>
      </c>
      <c r="W78" t="s">
        <v>35</v>
      </c>
      <c r="X78">
        <v>12</v>
      </c>
      <c r="Y78">
        <v>3</v>
      </c>
      <c r="Z78" s="20" t="s">
        <v>98</v>
      </c>
      <c r="AA78">
        <v>80</v>
      </c>
      <c r="AB78">
        <v>1</v>
      </c>
      <c r="AC78">
        <v>4</v>
      </c>
      <c r="AD78">
        <v>0</v>
      </c>
      <c r="AE78">
        <v>2</v>
      </c>
      <c r="AF78">
        <v>2</v>
      </c>
      <c r="AG78">
        <v>2</v>
      </c>
      <c r="AH78">
        <v>2</v>
      </c>
      <c r="AI78">
        <v>2</v>
      </c>
      <c r="AJ78" s="5" t="str">
        <f t="shared" si="3"/>
        <v>R&amp;D</v>
      </c>
      <c r="AK78" s="9" t="str">
        <f>IF(S78="","",VLOOKUP(S78,matrice_M_I,2,TRUE))</f>
        <v>de 2 000 à 4 000</v>
      </c>
      <c r="AL78" s="7" t="str">
        <f t="shared" si="4"/>
        <v>Job_High + Relation_Medium</v>
      </c>
      <c r="AM78" s="22">
        <f t="shared" si="5"/>
        <v>1</v>
      </c>
    </row>
    <row r="79" spans="1:39" x14ac:dyDescent="0.3">
      <c r="A79">
        <v>39</v>
      </c>
      <c r="B79" t="s">
        <v>44</v>
      </c>
      <c r="C79" t="s">
        <v>36</v>
      </c>
      <c r="D79">
        <v>1122</v>
      </c>
      <c r="E79" t="s">
        <v>37</v>
      </c>
      <c r="F79">
        <v>6</v>
      </c>
      <c r="G79" t="s">
        <v>94</v>
      </c>
      <c r="H79" t="s">
        <v>38</v>
      </c>
      <c r="I79">
        <v>1</v>
      </c>
      <c r="J79">
        <v>932</v>
      </c>
      <c r="K79" t="s">
        <v>100</v>
      </c>
      <c r="L79" t="s">
        <v>39</v>
      </c>
      <c r="M79">
        <v>70</v>
      </c>
      <c r="N79" t="s">
        <v>99</v>
      </c>
      <c r="O79" t="s">
        <v>101</v>
      </c>
      <c r="P79" t="s">
        <v>59</v>
      </c>
      <c r="Q79" s="20" t="s">
        <v>97</v>
      </c>
      <c r="R79" t="s">
        <v>52</v>
      </c>
      <c r="S79">
        <v>2404</v>
      </c>
      <c r="T79">
        <v>4303</v>
      </c>
      <c r="U79">
        <v>7</v>
      </c>
      <c r="V79" t="s">
        <v>42</v>
      </c>
      <c r="W79" t="s">
        <v>44</v>
      </c>
      <c r="X79">
        <v>21</v>
      </c>
      <c r="Y79">
        <v>4</v>
      </c>
      <c r="Z79" s="20" t="s">
        <v>100</v>
      </c>
      <c r="AA79">
        <v>80</v>
      </c>
      <c r="AB79">
        <v>0</v>
      </c>
      <c r="AC79">
        <v>8</v>
      </c>
      <c r="AD79">
        <v>2</v>
      </c>
      <c r="AE79">
        <v>1</v>
      </c>
      <c r="AF79">
        <v>2</v>
      </c>
      <c r="AG79">
        <v>2</v>
      </c>
      <c r="AH79">
        <v>2</v>
      </c>
      <c r="AI79">
        <v>2</v>
      </c>
      <c r="AJ79" s="5" t="str">
        <f t="shared" si="3"/>
        <v>R&amp;D</v>
      </c>
      <c r="AK79" s="9" t="str">
        <f>IF(S79="","",VLOOKUP(S79,matrice_M_I,2,TRUE))</f>
        <v>de 2 000 à 4 000</v>
      </c>
      <c r="AL79" s="7" t="str">
        <f t="shared" si="4"/>
        <v>Job_Low + Relation_Very High</v>
      </c>
      <c r="AM79" s="22">
        <f t="shared" si="5"/>
        <v>1</v>
      </c>
    </row>
    <row r="80" spans="1:39" x14ac:dyDescent="0.3">
      <c r="A80">
        <v>29</v>
      </c>
      <c r="B80" t="s">
        <v>35</v>
      </c>
      <c r="C80" t="s">
        <v>36</v>
      </c>
      <c r="D80">
        <v>694</v>
      </c>
      <c r="E80" t="s">
        <v>37</v>
      </c>
      <c r="F80">
        <v>1</v>
      </c>
      <c r="G80" t="s">
        <v>94</v>
      </c>
      <c r="H80" t="s">
        <v>53</v>
      </c>
      <c r="I80">
        <v>1</v>
      </c>
      <c r="J80">
        <v>1264</v>
      </c>
      <c r="K80" t="s">
        <v>100</v>
      </c>
      <c r="L80" t="s">
        <v>55</v>
      </c>
      <c r="M80">
        <v>87</v>
      </c>
      <c r="N80" t="s">
        <v>98</v>
      </c>
      <c r="O80" t="s">
        <v>104</v>
      </c>
      <c r="P80" t="s">
        <v>40</v>
      </c>
      <c r="Q80" s="20" t="s">
        <v>100</v>
      </c>
      <c r="R80" t="s">
        <v>41</v>
      </c>
      <c r="S80">
        <v>16124</v>
      </c>
      <c r="T80">
        <v>3423</v>
      </c>
      <c r="U80">
        <v>3</v>
      </c>
      <c r="V80" t="s">
        <v>42</v>
      </c>
      <c r="W80" t="s">
        <v>35</v>
      </c>
      <c r="X80">
        <v>14</v>
      </c>
      <c r="Y80">
        <v>3</v>
      </c>
      <c r="Z80" s="20" t="s">
        <v>98</v>
      </c>
      <c r="AA80">
        <v>80</v>
      </c>
      <c r="AB80">
        <v>2</v>
      </c>
      <c r="AC80">
        <v>9</v>
      </c>
      <c r="AD80">
        <v>2</v>
      </c>
      <c r="AE80">
        <v>2</v>
      </c>
      <c r="AF80">
        <v>7</v>
      </c>
      <c r="AG80">
        <v>7</v>
      </c>
      <c r="AH80">
        <v>1</v>
      </c>
      <c r="AI80">
        <v>7</v>
      </c>
      <c r="AJ80" s="5" t="str">
        <f t="shared" si="3"/>
        <v>R&amp;D</v>
      </c>
      <c r="AK80" s="9" t="str">
        <f>IF(S80="","",VLOOKUP(S80,matrice_M_I,2,TRUE))</f>
        <v>de 16 000 à 18 000</v>
      </c>
      <c r="AL80" s="7" t="str">
        <f t="shared" si="4"/>
        <v>Job_Very High + Relation_Medium</v>
      </c>
      <c r="AM80" s="22">
        <f t="shared" si="5"/>
        <v>1</v>
      </c>
    </row>
    <row r="81" spans="1:39" x14ac:dyDescent="0.3">
      <c r="A81">
        <v>49</v>
      </c>
      <c r="B81" t="s">
        <v>35</v>
      </c>
      <c r="C81" t="s">
        <v>49</v>
      </c>
      <c r="D81">
        <v>636</v>
      </c>
      <c r="E81" t="s">
        <v>37</v>
      </c>
      <c r="F81">
        <v>10</v>
      </c>
      <c r="G81" t="s">
        <v>95</v>
      </c>
      <c r="H81" t="s">
        <v>53</v>
      </c>
      <c r="I81">
        <v>1</v>
      </c>
      <c r="J81">
        <v>396</v>
      </c>
      <c r="K81" t="s">
        <v>99</v>
      </c>
      <c r="L81" t="s">
        <v>55</v>
      </c>
      <c r="M81">
        <v>35</v>
      </c>
      <c r="N81" t="s">
        <v>99</v>
      </c>
      <c r="O81" t="s">
        <v>105</v>
      </c>
      <c r="P81" t="s">
        <v>40</v>
      </c>
      <c r="Q81" s="20" t="s">
        <v>97</v>
      </c>
      <c r="R81" t="s">
        <v>48</v>
      </c>
      <c r="S81">
        <v>18665</v>
      </c>
      <c r="T81">
        <v>25594</v>
      </c>
      <c r="U81">
        <v>9</v>
      </c>
      <c r="V81" t="s">
        <v>42</v>
      </c>
      <c r="W81" t="s">
        <v>44</v>
      </c>
      <c r="X81">
        <v>11</v>
      </c>
      <c r="Y81">
        <v>3</v>
      </c>
      <c r="Z81" s="20" t="s">
        <v>100</v>
      </c>
      <c r="AA81">
        <v>80</v>
      </c>
      <c r="AB81">
        <v>0</v>
      </c>
      <c r="AC81">
        <v>22</v>
      </c>
      <c r="AD81">
        <v>4</v>
      </c>
      <c r="AE81">
        <v>3</v>
      </c>
      <c r="AF81">
        <v>3</v>
      </c>
      <c r="AG81">
        <v>2</v>
      </c>
      <c r="AH81">
        <v>1</v>
      </c>
      <c r="AI81">
        <v>2</v>
      </c>
      <c r="AJ81" s="5" t="str">
        <f t="shared" si="3"/>
        <v>R&amp;D</v>
      </c>
      <c r="AK81" s="9" t="str">
        <f>IF(S81="","",VLOOKUP(S81,matrice_M_I,2,TRUE))</f>
        <v>de 18 000 à 20 000</v>
      </c>
      <c r="AL81" s="7" t="str">
        <f t="shared" si="4"/>
        <v>Job_Low + Relation_Very High</v>
      </c>
      <c r="AM81" s="22">
        <f t="shared" si="5"/>
        <v>0.66666666666666663</v>
      </c>
    </row>
    <row r="82" spans="1:39" x14ac:dyDescent="0.3">
      <c r="A82">
        <v>38</v>
      </c>
      <c r="B82" t="s">
        <v>35</v>
      </c>
      <c r="C82" t="s">
        <v>36</v>
      </c>
      <c r="D82">
        <v>1404</v>
      </c>
      <c r="E82" t="s">
        <v>45</v>
      </c>
      <c r="F82">
        <v>1</v>
      </c>
      <c r="G82" t="s">
        <v>94</v>
      </c>
      <c r="H82" t="s">
        <v>53</v>
      </c>
      <c r="I82">
        <v>1</v>
      </c>
      <c r="J82">
        <v>1961</v>
      </c>
      <c r="K82" t="s">
        <v>97</v>
      </c>
      <c r="L82" t="s">
        <v>39</v>
      </c>
      <c r="M82">
        <v>59</v>
      </c>
      <c r="N82" t="s">
        <v>98</v>
      </c>
      <c r="O82" t="s">
        <v>101</v>
      </c>
      <c r="P82" t="s">
        <v>47</v>
      </c>
      <c r="Q82" s="20" t="s">
        <v>97</v>
      </c>
      <c r="R82" t="s">
        <v>48</v>
      </c>
      <c r="S82">
        <v>2858</v>
      </c>
      <c r="T82">
        <v>11473</v>
      </c>
      <c r="U82">
        <v>4</v>
      </c>
      <c r="V82" t="s">
        <v>42</v>
      </c>
      <c r="W82" t="s">
        <v>35</v>
      </c>
      <c r="X82">
        <v>14</v>
      </c>
      <c r="Y82">
        <v>3</v>
      </c>
      <c r="Z82" s="20" t="s">
        <v>97</v>
      </c>
      <c r="AA82">
        <v>80</v>
      </c>
      <c r="AB82">
        <v>0</v>
      </c>
      <c r="AC82">
        <v>20</v>
      </c>
      <c r="AD82">
        <v>3</v>
      </c>
      <c r="AE82">
        <v>2</v>
      </c>
      <c r="AF82">
        <v>1</v>
      </c>
      <c r="AG82">
        <v>0</v>
      </c>
      <c r="AH82">
        <v>0</v>
      </c>
      <c r="AI82">
        <v>0</v>
      </c>
      <c r="AJ82" s="5" t="str">
        <f t="shared" si="3"/>
        <v>Sales</v>
      </c>
      <c r="AK82" s="9" t="str">
        <f>IF(S82="","",VLOOKUP(S82,matrice_M_I,2,TRUE))</f>
        <v>de 2 000 à 4 000</v>
      </c>
      <c r="AL82" s="7" t="str">
        <f t="shared" si="4"/>
        <v>Job_Low + Relation_Low</v>
      </c>
      <c r="AM82" s="22">
        <f t="shared" si="5"/>
        <v>0</v>
      </c>
    </row>
    <row r="83" spans="1:39" x14ac:dyDescent="0.3">
      <c r="B83" t="s">
        <v>35</v>
      </c>
      <c r="C83" t="s">
        <v>36</v>
      </c>
      <c r="D83">
        <v>1395</v>
      </c>
      <c r="E83" t="s">
        <v>37</v>
      </c>
      <c r="F83">
        <v>9</v>
      </c>
      <c r="G83" t="s">
        <v>95</v>
      </c>
      <c r="H83" t="s">
        <v>38</v>
      </c>
      <c r="I83">
        <v>1</v>
      </c>
      <c r="J83">
        <v>2008</v>
      </c>
      <c r="K83" t="s">
        <v>98</v>
      </c>
      <c r="L83" t="s">
        <v>39</v>
      </c>
      <c r="M83">
        <v>48</v>
      </c>
      <c r="N83" t="s">
        <v>99</v>
      </c>
      <c r="O83" t="s">
        <v>102</v>
      </c>
      <c r="P83" t="s">
        <v>56</v>
      </c>
      <c r="Q83" s="20" t="s">
        <v>99</v>
      </c>
      <c r="R83" t="s">
        <v>48</v>
      </c>
      <c r="S83">
        <v>5098</v>
      </c>
      <c r="T83">
        <v>18698</v>
      </c>
      <c r="U83">
        <v>1</v>
      </c>
      <c r="V83" t="s">
        <v>42</v>
      </c>
      <c r="W83" t="s">
        <v>35</v>
      </c>
      <c r="X83">
        <v>19</v>
      </c>
      <c r="Y83">
        <v>3</v>
      </c>
      <c r="Z83" s="20" t="s">
        <v>98</v>
      </c>
      <c r="AA83">
        <v>80</v>
      </c>
      <c r="AB83">
        <v>0</v>
      </c>
      <c r="AC83">
        <v>10</v>
      </c>
      <c r="AD83">
        <v>5</v>
      </c>
      <c r="AE83">
        <v>3</v>
      </c>
      <c r="AF83">
        <v>10</v>
      </c>
      <c r="AG83">
        <v>7</v>
      </c>
      <c r="AH83">
        <v>0</v>
      </c>
      <c r="AI83">
        <v>8</v>
      </c>
      <c r="AJ83" s="5" t="str">
        <f t="shared" si="3"/>
        <v>R&amp;D</v>
      </c>
      <c r="AK83" s="9" t="str">
        <f>IF(S83="","",VLOOKUP(S83,matrice_M_I,2,TRUE))</f>
        <v>de 4 000 à 6 000</v>
      </c>
      <c r="AL83" s="7" t="str">
        <f t="shared" si="4"/>
        <v>Job_High + Relation_Medium</v>
      </c>
      <c r="AM83" s="22">
        <f t="shared" si="5"/>
        <v>0.7</v>
      </c>
    </row>
    <row r="84" spans="1:39" x14ac:dyDescent="0.3">
      <c r="A84">
        <v>42</v>
      </c>
      <c r="B84" t="s">
        <v>35</v>
      </c>
      <c r="C84" t="s">
        <v>36</v>
      </c>
      <c r="D84">
        <v>810</v>
      </c>
      <c r="E84" t="s">
        <v>37</v>
      </c>
      <c r="F84">
        <v>23</v>
      </c>
      <c r="G84" t="s">
        <v>96</v>
      </c>
      <c r="H84" t="s">
        <v>53</v>
      </c>
      <c r="I84">
        <v>1</v>
      </c>
      <c r="J84">
        <v>468</v>
      </c>
      <c r="K84" t="s">
        <v>97</v>
      </c>
      <c r="L84" t="s">
        <v>55</v>
      </c>
      <c r="M84">
        <v>44</v>
      </c>
      <c r="N84" t="s">
        <v>99</v>
      </c>
      <c r="O84" t="s">
        <v>104</v>
      </c>
      <c r="P84" t="s">
        <v>40</v>
      </c>
      <c r="Q84" s="20" t="s">
        <v>100</v>
      </c>
      <c r="R84" t="s">
        <v>48</v>
      </c>
      <c r="S84">
        <v>15992</v>
      </c>
      <c r="T84">
        <v>15901</v>
      </c>
      <c r="U84">
        <v>2</v>
      </c>
      <c r="V84" t="s">
        <v>42</v>
      </c>
      <c r="W84" t="s">
        <v>35</v>
      </c>
      <c r="X84">
        <v>14</v>
      </c>
      <c r="Y84">
        <v>3</v>
      </c>
      <c r="Z84" s="20" t="s">
        <v>98</v>
      </c>
      <c r="AA84">
        <v>80</v>
      </c>
      <c r="AB84">
        <v>0</v>
      </c>
      <c r="AC84">
        <v>16</v>
      </c>
      <c r="AD84">
        <v>2</v>
      </c>
      <c r="AE84">
        <v>3</v>
      </c>
      <c r="AF84">
        <v>1</v>
      </c>
      <c r="AG84">
        <v>0</v>
      </c>
      <c r="AH84">
        <v>0</v>
      </c>
      <c r="AI84">
        <v>0</v>
      </c>
      <c r="AJ84" s="5" t="str">
        <f t="shared" si="3"/>
        <v>R&amp;D</v>
      </c>
      <c r="AK84" s="9" t="str">
        <f>IF(S84="","",VLOOKUP(S84,matrice_M_I,2,TRUE))</f>
        <v>de 14 000 à 16 000</v>
      </c>
      <c r="AL84" s="7" t="str">
        <f t="shared" si="4"/>
        <v>Job_Very High + Relation_Medium</v>
      </c>
      <c r="AM84" s="22">
        <f t="shared" si="5"/>
        <v>0</v>
      </c>
    </row>
    <row r="85" spans="1:39" x14ac:dyDescent="0.3">
      <c r="A85">
        <v>31</v>
      </c>
      <c r="B85" t="s">
        <v>44</v>
      </c>
      <c r="C85" t="s">
        <v>49</v>
      </c>
      <c r="D85">
        <v>561</v>
      </c>
      <c r="E85" t="s">
        <v>37</v>
      </c>
      <c r="G85" t="s">
        <v>94</v>
      </c>
      <c r="H85" t="s">
        <v>53</v>
      </c>
      <c r="I85">
        <v>1</v>
      </c>
      <c r="J85">
        <v>1537</v>
      </c>
      <c r="K85" t="s">
        <v>100</v>
      </c>
      <c r="L85" t="s">
        <v>55</v>
      </c>
      <c r="M85">
        <v>33</v>
      </c>
      <c r="N85" t="s">
        <v>99</v>
      </c>
      <c r="O85" t="s">
        <v>101</v>
      </c>
      <c r="P85" t="s">
        <v>56</v>
      </c>
      <c r="Q85" s="20" t="s">
        <v>99</v>
      </c>
      <c r="R85" t="s">
        <v>48</v>
      </c>
      <c r="S85">
        <v>4084</v>
      </c>
      <c r="T85">
        <v>4156</v>
      </c>
      <c r="U85">
        <v>1</v>
      </c>
      <c r="V85" t="s">
        <v>42</v>
      </c>
      <c r="W85" t="s">
        <v>35</v>
      </c>
      <c r="X85">
        <v>12</v>
      </c>
      <c r="Y85">
        <v>3</v>
      </c>
      <c r="Z85" s="20" t="s">
        <v>97</v>
      </c>
      <c r="AA85">
        <v>80</v>
      </c>
      <c r="AB85">
        <v>0</v>
      </c>
      <c r="AC85">
        <v>7</v>
      </c>
      <c r="AD85">
        <v>2</v>
      </c>
      <c r="AE85">
        <v>1</v>
      </c>
      <c r="AF85">
        <v>7</v>
      </c>
      <c r="AG85">
        <v>2</v>
      </c>
      <c r="AH85">
        <v>7</v>
      </c>
      <c r="AI85">
        <v>7</v>
      </c>
      <c r="AJ85" s="5" t="str">
        <f t="shared" si="3"/>
        <v>R&amp;D</v>
      </c>
      <c r="AK85" s="9" t="str">
        <f>IF(S85="","",VLOOKUP(S85,matrice_M_I,2,TRUE))</f>
        <v>de 4 000 à 6 000</v>
      </c>
      <c r="AL85" s="7" t="str">
        <f t="shared" si="4"/>
        <v>Job_High + Relation_Low</v>
      </c>
      <c r="AM85" s="22">
        <f t="shared" si="5"/>
        <v>0.2857142857142857</v>
      </c>
    </row>
    <row r="86" spans="1:39" x14ac:dyDescent="0.3">
      <c r="A86">
        <v>34</v>
      </c>
      <c r="B86" t="s">
        <v>35</v>
      </c>
      <c r="C86" t="s">
        <v>36</v>
      </c>
      <c r="E86" t="s">
        <v>45</v>
      </c>
      <c r="F86">
        <v>13</v>
      </c>
      <c r="G86" t="s">
        <v>95</v>
      </c>
      <c r="H86" t="s">
        <v>38</v>
      </c>
      <c r="I86">
        <v>1</v>
      </c>
      <c r="J86">
        <v>1951</v>
      </c>
      <c r="K86" t="s">
        <v>100</v>
      </c>
      <c r="L86" t="s">
        <v>39</v>
      </c>
      <c r="M86">
        <v>39</v>
      </c>
      <c r="N86" t="s">
        <v>99</v>
      </c>
      <c r="O86" t="s">
        <v>103</v>
      </c>
      <c r="P86" t="s">
        <v>58</v>
      </c>
      <c r="Q86" s="20" t="s">
        <v>99</v>
      </c>
      <c r="R86" t="s">
        <v>41</v>
      </c>
      <c r="S86">
        <v>8628</v>
      </c>
      <c r="T86">
        <v>22914</v>
      </c>
      <c r="U86">
        <v>1</v>
      </c>
      <c r="V86" t="s">
        <v>42</v>
      </c>
      <c r="W86" t="s">
        <v>35</v>
      </c>
      <c r="X86">
        <v>18</v>
      </c>
      <c r="Y86">
        <v>3</v>
      </c>
      <c r="Z86" s="20" t="s">
        <v>99</v>
      </c>
      <c r="AA86">
        <v>80</v>
      </c>
      <c r="AB86">
        <v>1</v>
      </c>
      <c r="AC86">
        <v>9</v>
      </c>
      <c r="AD86">
        <v>2</v>
      </c>
      <c r="AE86">
        <v>2</v>
      </c>
      <c r="AF86">
        <v>8</v>
      </c>
      <c r="AG86">
        <v>7</v>
      </c>
      <c r="AH86">
        <v>1</v>
      </c>
      <c r="AI86">
        <v>1</v>
      </c>
      <c r="AJ86" s="5" t="str">
        <f t="shared" si="3"/>
        <v>Sales</v>
      </c>
      <c r="AK86" s="9" t="str">
        <f>IF(S86="","",VLOOKUP(S86,matrice_M_I,2,TRUE))</f>
        <v>de 8 000 à 10 000</v>
      </c>
      <c r="AL86" s="7" t="str">
        <f t="shared" si="4"/>
        <v>Job_High + Relation_High</v>
      </c>
      <c r="AM86" s="22">
        <f t="shared" si="5"/>
        <v>0.875</v>
      </c>
    </row>
    <row r="87" spans="1:39" x14ac:dyDescent="0.3">
      <c r="A87">
        <v>36</v>
      </c>
      <c r="B87" t="s">
        <v>35</v>
      </c>
      <c r="C87" t="s">
        <v>36</v>
      </c>
      <c r="D87">
        <v>1425</v>
      </c>
      <c r="E87" t="s">
        <v>37</v>
      </c>
      <c r="F87">
        <v>14</v>
      </c>
      <c r="G87" t="s">
        <v>92</v>
      </c>
      <c r="H87" t="s">
        <v>53</v>
      </c>
      <c r="I87">
        <v>1</v>
      </c>
      <c r="J87">
        <v>924</v>
      </c>
      <c r="K87" t="s">
        <v>99</v>
      </c>
      <c r="L87" t="s">
        <v>39</v>
      </c>
      <c r="M87">
        <v>68</v>
      </c>
      <c r="N87" t="s">
        <v>99</v>
      </c>
      <c r="O87" t="s">
        <v>102</v>
      </c>
      <c r="P87" t="s">
        <v>54</v>
      </c>
      <c r="Q87" s="20" t="s">
        <v>100</v>
      </c>
      <c r="R87" t="s">
        <v>52</v>
      </c>
      <c r="S87">
        <v>6586</v>
      </c>
      <c r="T87">
        <v>4821</v>
      </c>
      <c r="U87">
        <v>0</v>
      </c>
      <c r="V87" t="s">
        <v>42</v>
      </c>
      <c r="W87" t="s">
        <v>44</v>
      </c>
      <c r="X87">
        <v>17</v>
      </c>
      <c r="Y87">
        <v>3</v>
      </c>
      <c r="Z87" s="20" t="s">
        <v>97</v>
      </c>
      <c r="AA87">
        <v>80</v>
      </c>
      <c r="AB87">
        <v>1</v>
      </c>
      <c r="AC87">
        <v>17</v>
      </c>
      <c r="AD87">
        <v>2</v>
      </c>
      <c r="AE87">
        <v>2</v>
      </c>
      <c r="AF87">
        <v>16</v>
      </c>
      <c r="AG87">
        <v>8</v>
      </c>
      <c r="AH87">
        <v>4</v>
      </c>
      <c r="AI87">
        <v>11</v>
      </c>
      <c r="AJ87" s="5" t="str">
        <f t="shared" si="3"/>
        <v>R&amp;D</v>
      </c>
      <c r="AK87" s="9" t="str">
        <f>IF(S87="","",VLOOKUP(S87,matrice_M_I,2,TRUE))</f>
        <v>de 6 000 à 8 000</v>
      </c>
      <c r="AL87" s="7" t="str">
        <f t="shared" si="4"/>
        <v>Job_Very High + Relation_Low</v>
      </c>
      <c r="AM87" s="22">
        <f t="shared" si="5"/>
        <v>0.5</v>
      </c>
    </row>
    <row r="88" spans="1:39" x14ac:dyDescent="0.3">
      <c r="A88">
        <v>27</v>
      </c>
      <c r="B88" t="s">
        <v>35</v>
      </c>
      <c r="C88" t="s">
        <v>49</v>
      </c>
      <c r="D88">
        <v>829</v>
      </c>
      <c r="E88" t="s">
        <v>45</v>
      </c>
      <c r="F88">
        <v>8</v>
      </c>
      <c r="G88" t="s">
        <v>92</v>
      </c>
      <c r="H88" t="s">
        <v>46</v>
      </c>
      <c r="I88">
        <v>1</v>
      </c>
      <c r="J88">
        <v>800</v>
      </c>
      <c r="K88" t="s">
        <v>99</v>
      </c>
      <c r="L88" t="s">
        <v>39</v>
      </c>
      <c r="M88">
        <v>84</v>
      </c>
      <c r="N88" t="s">
        <v>99</v>
      </c>
      <c r="O88" t="s">
        <v>102</v>
      </c>
      <c r="P88" t="s">
        <v>58</v>
      </c>
      <c r="Q88" s="20" t="s">
        <v>100</v>
      </c>
      <c r="R88" t="s">
        <v>52</v>
      </c>
      <c r="S88">
        <v>4342</v>
      </c>
      <c r="T88">
        <v>24008</v>
      </c>
      <c r="U88">
        <v>0</v>
      </c>
      <c r="V88" t="s">
        <v>42</v>
      </c>
      <c r="W88" t="s">
        <v>35</v>
      </c>
      <c r="X88">
        <v>19</v>
      </c>
      <c r="Y88">
        <v>3</v>
      </c>
      <c r="Z88" s="20" t="s">
        <v>98</v>
      </c>
      <c r="AA88">
        <v>80</v>
      </c>
      <c r="AB88">
        <v>1</v>
      </c>
      <c r="AC88">
        <v>5</v>
      </c>
      <c r="AD88">
        <v>3</v>
      </c>
      <c r="AE88">
        <v>3</v>
      </c>
      <c r="AF88">
        <v>4</v>
      </c>
      <c r="AG88">
        <v>2</v>
      </c>
      <c r="AH88">
        <v>1</v>
      </c>
      <c r="AI88">
        <v>1</v>
      </c>
      <c r="AJ88" s="5" t="str">
        <f t="shared" si="3"/>
        <v>Sales</v>
      </c>
      <c r="AK88" s="9" t="str">
        <f>IF(S88="","",VLOOKUP(S88,matrice_M_I,2,TRUE))</f>
        <v>de 4 000 à 6 000</v>
      </c>
      <c r="AL88" s="7" t="str">
        <f t="shared" si="4"/>
        <v>Job_Very High + Relation_Medium</v>
      </c>
      <c r="AM88" s="22">
        <f t="shared" si="5"/>
        <v>0.5</v>
      </c>
    </row>
    <row r="89" spans="1:39" x14ac:dyDescent="0.3">
      <c r="A89">
        <v>40</v>
      </c>
      <c r="B89" t="s">
        <v>35</v>
      </c>
      <c r="C89" t="s">
        <v>57</v>
      </c>
      <c r="D89">
        <v>1094</v>
      </c>
      <c r="E89" t="s">
        <v>45</v>
      </c>
      <c r="F89">
        <v>28</v>
      </c>
      <c r="G89" t="s">
        <v>94</v>
      </c>
      <c r="H89" t="s">
        <v>61</v>
      </c>
      <c r="I89">
        <v>1</v>
      </c>
      <c r="J89">
        <v>615</v>
      </c>
      <c r="K89" t="s">
        <v>99</v>
      </c>
      <c r="L89" t="s">
        <v>39</v>
      </c>
      <c r="M89">
        <v>58</v>
      </c>
      <c r="N89" t="s">
        <v>97</v>
      </c>
      <c r="O89" t="s">
        <v>103</v>
      </c>
      <c r="P89" t="s">
        <v>58</v>
      </c>
      <c r="Q89" s="20" t="s">
        <v>97</v>
      </c>
      <c r="R89" t="s">
        <v>41</v>
      </c>
      <c r="S89">
        <v>10932</v>
      </c>
      <c r="T89">
        <v>11373</v>
      </c>
      <c r="U89">
        <v>3</v>
      </c>
      <c r="V89" t="s">
        <v>42</v>
      </c>
      <c r="W89" t="s">
        <v>35</v>
      </c>
      <c r="X89">
        <v>15</v>
      </c>
      <c r="Y89">
        <v>3</v>
      </c>
      <c r="Z89" s="20" t="s">
        <v>99</v>
      </c>
      <c r="AA89">
        <v>80</v>
      </c>
      <c r="AB89">
        <v>1</v>
      </c>
      <c r="AC89">
        <v>20</v>
      </c>
      <c r="AD89">
        <v>2</v>
      </c>
      <c r="AE89">
        <v>3</v>
      </c>
      <c r="AF89">
        <v>1</v>
      </c>
      <c r="AG89">
        <v>0</v>
      </c>
      <c r="AH89">
        <v>0</v>
      </c>
      <c r="AI89">
        <v>1</v>
      </c>
      <c r="AJ89" s="5" t="str">
        <f t="shared" si="3"/>
        <v>Sales</v>
      </c>
      <c r="AK89" s="9" t="str">
        <f>IF(S89="","",VLOOKUP(S89,matrice_M_I,2,TRUE))</f>
        <v>de 10 000 à 12 000</v>
      </c>
      <c r="AL89" s="7" t="str">
        <f t="shared" si="4"/>
        <v>Job_Low + Relation_High</v>
      </c>
      <c r="AM89" s="22">
        <f t="shared" si="5"/>
        <v>0</v>
      </c>
    </row>
    <row r="90" spans="1:39" x14ac:dyDescent="0.3">
      <c r="A90">
        <v>34</v>
      </c>
      <c r="B90" t="s">
        <v>35</v>
      </c>
      <c r="C90" t="s">
        <v>36</v>
      </c>
      <c r="D90">
        <v>971</v>
      </c>
      <c r="E90" t="s">
        <v>45</v>
      </c>
      <c r="F90">
        <v>1</v>
      </c>
      <c r="G90" t="s">
        <v>94</v>
      </c>
      <c r="H90" t="s">
        <v>60</v>
      </c>
      <c r="I90">
        <v>1</v>
      </c>
      <c r="J90">
        <v>1535</v>
      </c>
      <c r="K90" t="s">
        <v>100</v>
      </c>
      <c r="L90" t="s">
        <v>39</v>
      </c>
      <c r="M90">
        <v>64</v>
      </c>
      <c r="N90" t="s">
        <v>98</v>
      </c>
      <c r="O90" t="s">
        <v>103</v>
      </c>
      <c r="P90" t="s">
        <v>58</v>
      </c>
      <c r="Q90" s="20" t="s">
        <v>99</v>
      </c>
      <c r="R90" t="s">
        <v>52</v>
      </c>
      <c r="S90">
        <v>7083</v>
      </c>
      <c r="T90">
        <v>12288</v>
      </c>
      <c r="U90">
        <v>1</v>
      </c>
      <c r="V90" t="s">
        <v>42</v>
      </c>
      <c r="W90" t="s">
        <v>44</v>
      </c>
      <c r="X90">
        <v>14</v>
      </c>
      <c r="Y90">
        <v>3</v>
      </c>
      <c r="Z90" s="20" t="s">
        <v>100</v>
      </c>
      <c r="AA90">
        <v>80</v>
      </c>
      <c r="AB90">
        <v>0</v>
      </c>
      <c r="AC90">
        <v>10</v>
      </c>
      <c r="AD90">
        <v>3</v>
      </c>
      <c r="AE90">
        <v>3</v>
      </c>
      <c r="AF90">
        <v>10</v>
      </c>
      <c r="AG90">
        <v>9</v>
      </c>
      <c r="AH90">
        <v>8</v>
      </c>
      <c r="AI90">
        <v>6</v>
      </c>
      <c r="AJ90" s="5" t="str">
        <f t="shared" si="3"/>
        <v>Sales</v>
      </c>
      <c r="AK90" s="9" t="str">
        <f>IF(S90="","",VLOOKUP(S90,matrice_M_I,2,TRUE))</f>
        <v>de 6 000 à 8 000</v>
      </c>
      <c r="AL90" s="7" t="str">
        <f t="shared" si="4"/>
        <v>Job_High + Relation_Very High</v>
      </c>
      <c r="AM90" s="22">
        <f t="shared" si="5"/>
        <v>0.9</v>
      </c>
    </row>
    <row r="91" spans="1:39" x14ac:dyDescent="0.3">
      <c r="A91">
        <v>43</v>
      </c>
      <c r="B91" t="s">
        <v>35</v>
      </c>
      <c r="C91" t="s">
        <v>36</v>
      </c>
      <c r="D91">
        <v>1001</v>
      </c>
      <c r="E91" t="s">
        <v>37</v>
      </c>
      <c r="F91">
        <v>7</v>
      </c>
      <c r="G91" t="s">
        <v>94</v>
      </c>
      <c r="H91" t="s">
        <v>53</v>
      </c>
      <c r="I91">
        <v>1</v>
      </c>
      <c r="J91">
        <v>451</v>
      </c>
      <c r="K91" t="s">
        <v>99</v>
      </c>
      <c r="L91" t="s">
        <v>55</v>
      </c>
      <c r="M91">
        <v>43</v>
      </c>
      <c r="N91" t="s">
        <v>99</v>
      </c>
      <c r="O91" t="s">
        <v>103</v>
      </c>
      <c r="P91" t="s">
        <v>54</v>
      </c>
      <c r="Q91" s="20" t="s">
        <v>97</v>
      </c>
      <c r="S91">
        <v>9985</v>
      </c>
      <c r="T91">
        <v>9262</v>
      </c>
      <c r="U91">
        <v>8</v>
      </c>
      <c r="V91" t="s">
        <v>42</v>
      </c>
      <c r="W91" t="s">
        <v>35</v>
      </c>
      <c r="X91">
        <v>16</v>
      </c>
      <c r="Y91">
        <v>3</v>
      </c>
      <c r="Z91" s="20" t="s">
        <v>97</v>
      </c>
      <c r="AA91">
        <v>80</v>
      </c>
      <c r="AB91">
        <v>1</v>
      </c>
      <c r="AC91">
        <v>10</v>
      </c>
      <c r="AD91">
        <v>1</v>
      </c>
      <c r="AE91">
        <v>2</v>
      </c>
      <c r="AF91">
        <v>1</v>
      </c>
      <c r="AG91">
        <v>0</v>
      </c>
      <c r="AH91">
        <v>0</v>
      </c>
      <c r="AI91">
        <v>0</v>
      </c>
      <c r="AJ91" s="5" t="str">
        <f t="shared" si="3"/>
        <v>R&amp;D</v>
      </c>
      <c r="AK91" s="9" t="str">
        <f>IF(S91="","",VLOOKUP(S91,matrice_M_I,2,TRUE))</f>
        <v>de 8 000 à 10 000</v>
      </c>
      <c r="AL91" s="7" t="str">
        <f t="shared" si="4"/>
        <v>Job_Low + Relation_Low</v>
      </c>
      <c r="AM91" s="22">
        <f t="shared" si="5"/>
        <v>0</v>
      </c>
    </row>
    <row r="92" spans="1:39" x14ac:dyDescent="0.3">
      <c r="A92">
        <v>31</v>
      </c>
      <c r="B92" t="s">
        <v>35</v>
      </c>
      <c r="C92" t="s">
        <v>36</v>
      </c>
      <c r="D92">
        <v>326</v>
      </c>
      <c r="E92" t="s">
        <v>45</v>
      </c>
      <c r="F92">
        <v>8</v>
      </c>
      <c r="G92" t="s">
        <v>93</v>
      </c>
      <c r="H92" t="s">
        <v>53</v>
      </c>
      <c r="I92">
        <v>1</v>
      </c>
      <c r="J92">
        <v>1453</v>
      </c>
      <c r="K92" t="s">
        <v>97</v>
      </c>
      <c r="L92" t="s">
        <v>39</v>
      </c>
      <c r="M92">
        <v>31</v>
      </c>
      <c r="N92" t="s">
        <v>99</v>
      </c>
      <c r="O92" t="s">
        <v>103</v>
      </c>
      <c r="P92" t="s">
        <v>58</v>
      </c>
      <c r="Q92" s="20" t="s">
        <v>100</v>
      </c>
      <c r="R92" t="s">
        <v>41</v>
      </c>
      <c r="S92">
        <v>10793</v>
      </c>
      <c r="T92">
        <v>8386</v>
      </c>
      <c r="U92">
        <v>1</v>
      </c>
      <c r="V92" t="s">
        <v>42</v>
      </c>
      <c r="W92" t="s">
        <v>35</v>
      </c>
      <c r="X92">
        <v>18</v>
      </c>
      <c r="Y92">
        <v>3</v>
      </c>
      <c r="Z92" s="20" t="s">
        <v>97</v>
      </c>
      <c r="AA92">
        <v>80</v>
      </c>
      <c r="AB92">
        <v>1</v>
      </c>
      <c r="AC92">
        <v>13</v>
      </c>
      <c r="AD92">
        <v>5</v>
      </c>
      <c r="AE92">
        <v>3</v>
      </c>
      <c r="AF92">
        <v>13</v>
      </c>
      <c r="AG92">
        <v>7</v>
      </c>
      <c r="AH92">
        <v>9</v>
      </c>
      <c r="AI92">
        <v>9</v>
      </c>
      <c r="AJ92" s="5" t="str">
        <f t="shared" si="3"/>
        <v>Sales</v>
      </c>
      <c r="AK92" s="9" t="str">
        <f>IF(S92="","",VLOOKUP(S92,matrice_M_I,2,TRUE))</f>
        <v>de 10 000 à 12 000</v>
      </c>
      <c r="AL92" s="7" t="str">
        <f t="shared" si="4"/>
        <v>Job_Very High + Relation_Low</v>
      </c>
      <c r="AM92" s="22">
        <f t="shared" si="5"/>
        <v>0.53846153846153844</v>
      </c>
    </row>
    <row r="93" spans="1:39" x14ac:dyDescent="0.3">
      <c r="A93">
        <v>41</v>
      </c>
      <c r="B93" t="s">
        <v>35</v>
      </c>
      <c r="C93" t="s">
        <v>36</v>
      </c>
      <c r="D93">
        <v>642</v>
      </c>
      <c r="E93" t="s">
        <v>37</v>
      </c>
      <c r="F93">
        <v>1</v>
      </c>
      <c r="G93" t="s">
        <v>94</v>
      </c>
      <c r="H93" t="s">
        <v>53</v>
      </c>
      <c r="I93">
        <v>1</v>
      </c>
      <c r="J93">
        <v>1999</v>
      </c>
      <c r="K93" t="s">
        <v>100</v>
      </c>
      <c r="L93" t="s">
        <v>39</v>
      </c>
      <c r="M93">
        <v>76</v>
      </c>
      <c r="N93" t="s">
        <v>99</v>
      </c>
      <c r="O93" t="s">
        <v>101</v>
      </c>
      <c r="P93" t="s">
        <v>56</v>
      </c>
      <c r="Q93" s="20" t="s">
        <v>100</v>
      </c>
      <c r="R93" t="s">
        <v>52</v>
      </c>
      <c r="S93">
        <v>2782</v>
      </c>
      <c r="T93">
        <v>21412</v>
      </c>
      <c r="U93">
        <v>3</v>
      </c>
      <c r="V93" t="s">
        <v>42</v>
      </c>
      <c r="W93" t="s">
        <v>35</v>
      </c>
      <c r="X93">
        <v>22</v>
      </c>
      <c r="Y93">
        <v>4</v>
      </c>
      <c r="Z93" s="20" t="s">
        <v>97</v>
      </c>
      <c r="AA93">
        <v>80</v>
      </c>
      <c r="AB93">
        <v>1</v>
      </c>
      <c r="AC93">
        <v>12</v>
      </c>
      <c r="AD93">
        <v>3</v>
      </c>
      <c r="AE93">
        <v>3</v>
      </c>
      <c r="AF93">
        <v>5</v>
      </c>
      <c r="AG93">
        <v>3</v>
      </c>
      <c r="AH93">
        <v>1</v>
      </c>
      <c r="AI93">
        <v>0</v>
      </c>
      <c r="AJ93" s="5" t="str">
        <f t="shared" si="3"/>
        <v>R&amp;D</v>
      </c>
      <c r="AK93" s="9" t="str">
        <f>IF(S93="","",VLOOKUP(S93,matrice_M_I,2,TRUE))</f>
        <v>de 2 000 à 4 000</v>
      </c>
      <c r="AL93" s="7" t="str">
        <f t="shared" si="4"/>
        <v>Job_Very High + Relation_Low</v>
      </c>
      <c r="AM93" s="22">
        <f t="shared" si="5"/>
        <v>0.6</v>
      </c>
    </row>
    <row r="94" spans="1:39" x14ac:dyDescent="0.3">
      <c r="A94">
        <v>31</v>
      </c>
      <c r="B94" t="s">
        <v>35</v>
      </c>
      <c r="C94" t="s">
        <v>49</v>
      </c>
      <c r="D94">
        <v>1125</v>
      </c>
      <c r="E94" t="s">
        <v>37</v>
      </c>
      <c r="F94">
        <v>1</v>
      </c>
      <c r="G94" t="s">
        <v>94</v>
      </c>
      <c r="H94" t="s">
        <v>53</v>
      </c>
      <c r="I94">
        <v>1</v>
      </c>
      <c r="J94">
        <v>1956</v>
      </c>
      <c r="K94" t="s">
        <v>100</v>
      </c>
      <c r="L94" t="s">
        <v>39</v>
      </c>
      <c r="M94">
        <v>48</v>
      </c>
      <c r="N94" t="s">
        <v>97</v>
      </c>
      <c r="O94" t="s">
        <v>102</v>
      </c>
      <c r="P94" t="s">
        <v>56</v>
      </c>
      <c r="Q94" s="20" t="s">
        <v>97</v>
      </c>
      <c r="R94" t="s">
        <v>52</v>
      </c>
      <c r="S94">
        <v>5003</v>
      </c>
      <c r="T94">
        <v>5771</v>
      </c>
      <c r="U94">
        <v>1</v>
      </c>
      <c r="V94" t="s">
        <v>42</v>
      </c>
      <c r="W94" t="s">
        <v>35</v>
      </c>
      <c r="X94">
        <v>21</v>
      </c>
      <c r="Y94">
        <v>4</v>
      </c>
      <c r="Z94" s="20" t="s">
        <v>98</v>
      </c>
      <c r="AA94">
        <v>80</v>
      </c>
      <c r="AB94">
        <v>0</v>
      </c>
      <c r="AC94">
        <v>10</v>
      </c>
      <c r="AD94">
        <v>6</v>
      </c>
      <c r="AE94">
        <v>3</v>
      </c>
      <c r="AF94">
        <v>10</v>
      </c>
      <c r="AG94">
        <v>8</v>
      </c>
      <c r="AH94">
        <v>8</v>
      </c>
      <c r="AI94">
        <v>7</v>
      </c>
      <c r="AJ94" s="5" t="str">
        <f t="shared" si="3"/>
        <v>R&amp;D</v>
      </c>
      <c r="AK94" s="9" t="str">
        <f>IF(S94="","",VLOOKUP(S94,matrice_M_I,2,TRUE))</f>
        <v>de 4 000 à 6 000</v>
      </c>
      <c r="AL94" s="7" t="str">
        <f t="shared" si="4"/>
        <v>Job_Low + Relation_Medium</v>
      </c>
      <c r="AM94" s="22">
        <f t="shared" si="5"/>
        <v>0.8</v>
      </c>
    </row>
    <row r="95" spans="1:39" x14ac:dyDescent="0.3">
      <c r="A95">
        <v>45</v>
      </c>
      <c r="B95" t="s">
        <v>35</v>
      </c>
      <c r="C95" t="s">
        <v>49</v>
      </c>
      <c r="D95">
        <v>1297</v>
      </c>
      <c r="E95" t="s">
        <v>37</v>
      </c>
      <c r="F95">
        <v>1</v>
      </c>
      <c r="G95" t="s">
        <v>95</v>
      </c>
      <c r="H95" t="s">
        <v>38</v>
      </c>
      <c r="I95">
        <v>1</v>
      </c>
      <c r="J95">
        <v>1922</v>
      </c>
      <c r="K95" t="s">
        <v>98</v>
      </c>
      <c r="L95" t="s">
        <v>39</v>
      </c>
      <c r="M95">
        <v>44</v>
      </c>
      <c r="N95" t="s">
        <v>99</v>
      </c>
      <c r="O95" t="s">
        <v>102</v>
      </c>
      <c r="P95" t="s">
        <v>54</v>
      </c>
      <c r="Q95" s="20" t="s">
        <v>99</v>
      </c>
      <c r="R95" t="s">
        <v>48</v>
      </c>
      <c r="S95">
        <v>5399</v>
      </c>
      <c r="T95">
        <v>14511</v>
      </c>
      <c r="U95">
        <v>4</v>
      </c>
      <c r="V95" t="s">
        <v>42</v>
      </c>
      <c r="W95" t="s">
        <v>35</v>
      </c>
      <c r="X95">
        <v>12</v>
      </c>
      <c r="Y95">
        <v>3</v>
      </c>
      <c r="Z95" s="20" t="s">
        <v>99</v>
      </c>
      <c r="AA95">
        <v>80</v>
      </c>
      <c r="AB95">
        <v>0</v>
      </c>
      <c r="AC95">
        <v>12</v>
      </c>
      <c r="AD95">
        <v>3</v>
      </c>
      <c r="AE95">
        <v>3</v>
      </c>
      <c r="AF95">
        <v>4</v>
      </c>
      <c r="AG95">
        <v>2</v>
      </c>
      <c r="AH95">
        <v>0</v>
      </c>
      <c r="AI95">
        <v>3</v>
      </c>
      <c r="AJ95" s="5" t="str">
        <f t="shared" si="3"/>
        <v>R&amp;D</v>
      </c>
      <c r="AK95" s="9" t="str">
        <f>IF(S95="","",VLOOKUP(S95,matrice_M_I,2,TRUE))</f>
        <v>de 4 000 à 6 000</v>
      </c>
      <c r="AL95" s="7" t="str">
        <f t="shared" si="4"/>
        <v>Job_High + Relation_High</v>
      </c>
      <c r="AM95" s="22">
        <f t="shared" si="5"/>
        <v>0.5</v>
      </c>
    </row>
    <row r="96" spans="1:39" x14ac:dyDescent="0.3">
      <c r="A96">
        <v>33</v>
      </c>
      <c r="B96" t="s">
        <v>35</v>
      </c>
      <c r="C96" t="s">
        <v>49</v>
      </c>
      <c r="D96">
        <v>508</v>
      </c>
      <c r="E96" t="s">
        <v>45</v>
      </c>
      <c r="F96">
        <v>10</v>
      </c>
      <c r="G96" t="s">
        <v>94</v>
      </c>
      <c r="H96" t="s">
        <v>46</v>
      </c>
      <c r="I96">
        <v>1</v>
      </c>
      <c r="J96">
        <v>446</v>
      </c>
      <c r="K96" t="s">
        <v>98</v>
      </c>
      <c r="L96" t="s">
        <v>39</v>
      </c>
      <c r="M96">
        <v>46</v>
      </c>
      <c r="N96" t="s">
        <v>98</v>
      </c>
      <c r="O96" t="s">
        <v>102</v>
      </c>
      <c r="P96" t="s">
        <v>58</v>
      </c>
      <c r="Q96" s="20" t="s">
        <v>100</v>
      </c>
      <c r="R96" t="s">
        <v>48</v>
      </c>
      <c r="S96">
        <v>4682</v>
      </c>
      <c r="T96">
        <v>4317</v>
      </c>
      <c r="U96">
        <v>3</v>
      </c>
      <c r="V96" t="s">
        <v>42</v>
      </c>
      <c r="W96" t="s">
        <v>35</v>
      </c>
      <c r="X96">
        <v>14</v>
      </c>
      <c r="Y96">
        <v>3</v>
      </c>
      <c r="Z96" s="20" t="s">
        <v>99</v>
      </c>
      <c r="AA96">
        <v>80</v>
      </c>
      <c r="AB96">
        <v>0</v>
      </c>
      <c r="AC96">
        <v>9</v>
      </c>
      <c r="AD96">
        <v>6</v>
      </c>
      <c r="AE96">
        <v>2</v>
      </c>
      <c r="AF96">
        <v>7</v>
      </c>
      <c r="AG96">
        <v>7</v>
      </c>
      <c r="AH96">
        <v>0</v>
      </c>
      <c r="AI96">
        <v>1</v>
      </c>
      <c r="AJ96" s="5" t="str">
        <f t="shared" si="3"/>
        <v>Sales</v>
      </c>
      <c r="AK96" s="9" t="str">
        <f>IF(S96="","",VLOOKUP(S96,matrice_M_I,2,TRUE))</f>
        <v>de 4 000 à 6 000</v>
      </c>
      <c r="AL96" s="7" t="str">
        <f t="shared" si="4"/>
        <v>Job_Very High + Relation_High</v>
      </c>
      <c r="AM96" s="22">
        <f t="shared" si="5"/>
        <v>1</v>
      </c>
    </row>
    <row r="97" spans="1:39" x14ac:dyDescent="0.3">
      <c r="A97">
        <v>27</v>
      </c>
      <c r="B97" t="s">
        <v>35</v>
      </c>
      <c r="C97" t="s">
        <v>36</v>
      </c>
      <c r="D97">
        <v>1220</v>
      </c>
      <c r="E97" t="s">
        <v>37</v>
      </c>
      <c r="G97" t="s">
        <v>94</v>
      </c>
      <c r="H97" t="s">
        <v>53</v>
      </c>
      <c r="I97">
        <v>1</v>
      </c>
      <c r="J97">
        <v>434</v>
      </c>
      <c r="K97" t="s">
        <v>99</v>
      </c>
      <c r="L97" t="s">
        <v>55</v>
      </c>
      <c r="M97">
        <v>85</v>
      </c>
      <c r="N97" t="s">
        <v>99</v>
      </c>
      <c r="O97" t="s">
        <v>101</v>
      </c>
      <c r="P97" t="s">
        <v>56</v>
      </c>
      <c r="Q97" s="20" t="s">
        <v>98</v>
      </c>
      <c r="R97" t="s">
        <v>48</v>
      </c>
      <c r="S97">
        <v>2478</v>
      </c>
      <c r="T97">
        <v>20938</v>
      </c>
      <c r="U97">
        <v>1</v>
      </c>
      <c r="V97" t="s">
        <v>42</v>
      </c>
      <c r="W97" t="s">
        <v>44</v>
      </c>
      <c r="X97">
        <v>12</v>
      </c>
      <c r="Y97">
        <v>3</v>
      </c>
      <c r="Z97" s="20" t="s">
        <v>98</v>
      </c>
      <c r="AA97">
        <v>80</v>
      </c>
      <c r="AB97">
        <v>0</v>
      </c>
      <c r="AC97">
        <v>4</v>
      </c>
      <c r="AD97">
        <v>2</v>
      </c>
      <c r="AE97">
        <v>2</v>
      </c>
      <c r="AF97">
        <v>4</v>
      </c>
      <c r="AG97">
        <v>3</v>
      </c>
      <c r="AH97">
        <v>1</v>
      </c>
      <c r="AI97">
        <v>2</v>
      </c>
      <c r="AJ97" s="5" t="str">
        <f t="shared" si="3"/>
        <v>R&amp;D</v>
      </c>
      <c r="AK97" s="9" t="str">
        <f>IF(S97="","",VLOOKUP(S97,matrice_M_I,2,TRUE))</f>
        <v>de 2 000 à 4 000</v>
      </c>
      <c r="AL97" s="7" t="str">
        <f t="shared" si="4"/>
        <v>Job_Medium + Relation_Medium</v>
      </c>
      <c r="AM97" s="22">
        <f t="shared" si="5"/>
        <v>0.75</v>
      </c>
    </row>
    <row r="98" spans="1:39" x14ac:dyDescent="0.3">
      <c r="A98">
        <v>36</v>
      </c>
      <c r="B98" t="s">
        <v>35</v>
      </c>
      <c r="C98" t="s">
        <v>49</v>
      </c>
      <c r="D98">
        <v>884</v>
      </c>
      <c r="E98" t="s">
        <v>37</v>
      </c>
      <c r="F98">
        <v>23</v>
      </c>
      <c r="G98" t="s">
        <v>93</v>
      </c>
      <c r="H98" t="s">
        <v>38</v>
      </c>
      <c r="I98">
        <v>1</v>
      </c>
      <c r="J98">
        <v>2061</v>
      </c>
      <c r="K98" t="s">
        <v>99</v>
      </c>
      <c r="L98" t="s">
        <v>39</v>
      </c>
      <c r="M98">
        <v>41</v>
      </c>
      <c r="N98" t="s">
        <v>100</v>
      </c>
      <c r="O98" t="s">
        <v>102</v>
      </c>
      <c r="P98" t="s">
        <v>59</v>
      </c>
      <c r="Q98" s="20" t="s">
        <v>100</v>
      </c>
      <c r="R98" t="s">
        <v>52</v>
      </c>
      <c r="S98">
        <v>2571</v>
      </c>
      <c r="T98">
        <v>12290</v>
      </c>
      <c r="U98">
        <v>4</v>
      </c>
      <c r="V98" t="s">
        <v>42</v>
      </c>
      <c r="W98" t="s">
        <v>35</v>
      </c>
      <c r="X98">
        <v>17</v>
      </c>
      <c r="Y98">
        <v>3</v>
      </c>
      <c r="Z98" s="20" t="s">
        <v>99</v>
      </c>
      <c r="AA98">
        <v>80</v>
      </c>
      <c r="AB98">
        <v>1</v>
      </c>
      <c r="AC98">
        <v>17</v>
      </c>
      <c r="AD98">
        <v>3</v>
      </c>
      <c r="AE98">
        <v>3</v>
      </c>
      <c r="AF98">
        <v>5</v>
      </c>
      <c r="AG98">
        <v>2</v>
      </c>
      <c r="AH98">
        <v>0</v>
      </c>
      <c r="AI98">
        <v>3</v>
      </c>
      <c r="AJ98" s="5" t="str">
        <f t="shared" si="3"/>
        <v>R&amp;D</v>
      </c>
      <c r="AK98" s="9" t="str">
        <f>IF(S98="","",VLOOKUP(S98,matrice_M_I,2,TRUE))</f>
        <v>de 2 000 à 4 000</v>
      </c>
      <c r="AL98" s="7" t="str">
        <f t="shared" si="4"/>
        <v>Job_Very High + Relation_High</v>
      </c>
      <c r="AM98" s="22">
        <f t="shared" si="5"/>
        <v>0.4</v>
      </c>
    </row>
    <row r="99" spans="1:39" x14ac:dyDescent="0.3">
      <c r="A99">
        <v>33</v>
      </c>
      <c r="B99" t="s">
        <v>35</v>
      </c>
      <c r="C99" t="s">
        <v>36</v>
      </c>
      <c r="D99">
        <v>267</v>
      </c>
      <c r="E99" t="s">
        <v>37</v>
      </c>
      <c r="F99">
        <v>21</v>
      </c>
      <c r="G99" t="s">
        <v>94</v>
      </c>
      <c r="H99" t="s">
        <v>38</v>
      </c>
      <c r="I99">
        <v>1</v>
      </c>
      <c r="J99">
        <v>1698</v>
      </c>
      <c r="K99" t="s">
        <v>98</v>
      </c>
      <c r="L99" t="s">
        <v>39</v>
      </c>
      <c r="M99">
        <v>79</v>
      </c>
      <c r="N99" t="s">
        <v>100</v>
      </c>
      <c r="O99" t="s">
        <v>101</v>
      </c>
      <c r="P99" t="s">
        <v>59</v>
      </c>
      <c r="Q99" s="20" t="s">
        <v>98</v>
      </c>
      <c r="R99" t="s">
        <v>52</v>
      </c>
      <c r="S99">
        <v>2028</v>
      </c>
      <c r="T99">
        <v>13637</v>
      </c>
      <c r="U99">
        <v>1</v>
      </c>
      <c r="V99" t="s">
        <v>42</v>
      </c>
      <c r="W99" t="s">
        <v>35</v>
      </c>
      <c r="X99">
        <v>18</v>
      </c>
      <c r="Y99">
        <v>3</v>
      </c>
      <c r="Z99" s="20" t="s">
        <v>100</v>
      </c>
      <c r="AA99">
        <v>80</v>
      </c>
      <c r="AB99">
        <v>3</v>
      </c>
      <c r="AC99">
        <v>14</v>
      </c>
      <c r="AD99">
        <v>6</v>
      </c>
      <c r="AE99">
        <v>3</v>
      </c>
      <c r="AF99">
        <v>14</v>
      </c>
      <c r="AG99">
        <v>11</v>
      </c>
      <c r="AH99">
        <v>2</v>
      </c>
      <c r="AI99">
        <v>13</v>
      </c>
      <c r="AJ99" s="5" t="str">
        <f t="shared" si="3"/>
        <v>R&amp;D</v>
      </c>
      <c r="AK99" s="9" t="str">
        <f>IF(S99="","",VLOOKUP(S99,matrice_M_I,2,TRUE))</f>
        <v>de 2 000 à 4 000</v>
      </c>
      <c r="AL99" s="7" t="str">
        <f t="shared" si="4"/>
        <v>Job_Medium + Relation_Very High</v>
      </c>
      <c r="AM99" s="22">
        <f t="shared" si="5"/>
        <v>0.7857142857142857</v>
      </c>
    </row>
    <row r="100" spans="1:39" x14ac:dyDescent="0.3">
      <c r="A100">
        <v>31</v>
      </c>
      <c r="B100" t="s">
        <v>35</v>
      </c>
      <c r="C100" t="s">
        <v>36</v>
      </c>
      <c r="D100">
        <v>670</v>
      </c>
      <c r="E100" t="s">
        <v>37</v>
      </c>
      <c r="F100">
        <v>26</v>
      </c>
      <c r="G100" t="s">
        <v>92</v>
      </c>
      <c r="H100" t="s">
        <v>53</v>
      </c>
      <c r="I100">
        <v>1</v>
      </c>
      <c r="J100">
        <v>16</v>
      </c>
      <c r="K100" t="s">
        <v>97</v>
      </c>
      <c r="L100" t="s">
        <v>39</v>
      </c>
      <c r="M100">
        <v>31</v>
      </c>
      <c r="N100" t="s">
        <v>99</v>
      </c>
      <c r="O100" t="s">
        <v>101</v>
      </c>
      <c r="P100" t="s">
        <v>56</v>
      </c>
      <c r="Q100" s="20" t="s">
        <v>99</v>
      </c>
      <c r="R100" t="s">
        <v>41</v>
      </c>
      <c r="S100">
        <v>2911</v>
      </c>
      <c r="T100">
        <v>15170</v>
      </c>
      <c r="U100">
        <v>1</v>
      </c>
      <c r="V100" t="s">
        <v>42</v>
      </c>
      <c r="W100" t="s">
        <v>35</v>
      </c>
      <c r="X100">
        <v>17</v>
      </c>
      <c r="Y100">
        <v>3</v>
      </c>
      <c r="Z100" s="20" t="s">
        <v>100</v>
      </c>
      <c r="AA100">
        <v>80</v>
      </c>
      <c r="AB100">
        <v>1</v>
      </c>
      <c r="AC100">
        <v>5</v>
      </c>
      <c r="AD100">
        <v>1</v>
      </c>
      <c r="AE100">
        <v>2</v>
      </c>
      <c r="AF100">
        <v>5</v>
      </c>
      <c r="AG100">
        <v>2</v>
      </c>
      <c r="AH100">
        <v>4</v>
      </c>
      <c r="AI100">
        <v>3</v>
      </c>
      <c r="AJ100" s="5" t="str">
        <f t="shared" si="3"/>
        <v>R&amp;D</v>
      </c>
      <c r="AK100" s="9" t="str">
        <f>IF(S100="","",VLOOKUP(S100,matrice_M_I,2,TRUE))</f>
        <v>de 2 000 à 4 000</v>
      </c>
      <c r="AL100" s="7" t="str">
        <f t="shared" si="4"/>
        <v>Job_High + Relation_Very High</v>
      </c>
      <c r="AM100" s="22">
        <f t="shared" si="5"/>
        <v>0.4</v>
      </c>
    </row>
    <row r="101" spans="1:39" x14ac:dyDescent="0.3">
      <c r="A101">
        <v>19</v>
      </c>
      <c r="B101" t="s">
        <v>44</v>
      </c>
      <c r="C101" t="s">
        <v>49</v>
      </c>
      <c r="D101">
        <v>602</v>
      </c>
      <c r="E101" t="s">
        <v>45</v>
      </c>
      <c r="F101">
        <v>1</v>
      </c>
      <c r="G101" t="s">
        <v>92</v>
      </c>
      <c r="H101" t="s">
        <v>60</v>
      </c>
      <c r="I101">
        <v>1</v>
      </c>
      <c r="J101">
        <v>235</v>
      </c>
      <c r="K101" t="s">
        <v>99</v>
      </c>
      <c r="L101" t="s">
        <v>55</v>
      </c>
      <c r="M101">
        <v>100</v>
      </c>
      <c r="N101" t="s">
        <v>97</v>
      </c>
      <c r="O101" t="s">
        <v>101</v>
      </c>
      <c r="P101" t="s">
        <v>47</v>
      </c>
      <c r="Q101" s="20" t="s">
        <v>97</v>
      </c>
      <c r="R101" t="s">
        <v>48</v>
      </c>
      <c r="S101">
        <v>2325</v>
      </c>
      <c r="T101">
        <v>20989</v>
      </c>
      <c r="U101">
        <v>0</v>
      </c>
      <c r="V101" t="s">
        <v>42</v>
      </c>
      <c r="W101" t="s">
        <v>35</v>
      </c>
      <c r="X101">
        <v>21</v>
      </c>
      <c r="Y101">
        <v>4</v>
      </c>
      <c r="Z101" s="20" t="s">
        <v>97</v>
      </c>
      <c r="AA101">
        <v>80</v>
      </c>
      <c r="AB101">
        <v>0</v>
      </c>
      <c r="AC101">
        <v>1</v>
      </c>
      <c r="AD101">
        <v>5</v>
      </c>
      <c r="AE101">
        <v>4</v>
      </c>
      <c r="AF101">
        <v>0</v>
      </c>
      <c r="AG101">
        <v>0</v>
      </c>
      <c r="AH101">
        <v>0</v>
      </c>
      <c r="AI101">
        <v>0</v>
      </c>
      <c r="AJ101" s="5" t="str">
        <f t="shared" si="3"/>
        <v>Sales</v>
      </c>
      <c r="AK101" s="9" t="str">
        <f>IF(S101="","",VLOOKUP(S101,matrice_M_I,2,TRUE))</f>
        <v>de 2 000 à 4 000</v>
      </c>
      <c r="AL101" s="7" t="str">
        <f t="shared" si="4"/>
        <v>Job_Low + Relation_Low</v>
      </c>
      <c r="AM101" s="22" t="str">
        <f t="shared" si="5"/>
        <v/>
      </c>
    </row>
    <row r="102" spans="1:39" x14ac:dyDescent="0.3">
      <c r="A102">
        <v>32</v>
      </c>
      <c r="B102" t="s">
        <v>35</v>
      </c>
      <c r="C102" t="s">
        <v>49</v>
      </c>
      <c r="D102">
        <v>1311</v>
      </c>
      <c r="E102" t="s">
        <v>37</v>
      </c>
      <c r="F102">
        <v>7</v>
      </c>
      <c r="G102" t="s">
        <v>94</v>
      </c>
      <c r="H102" t="s">
        <v>53</v>
      </c>
      <c r="I102">
        <v>1</v>
      </c>
      <c r="J102">
        <v>359</v>
      </c>
      <c r="K102" t="s">
        <v>98</v>
      </c>
      <c r="L102" t="s">
        <v>39</v>
      </c>
      <c r="M102">
        <v>100</v>
      </c>
      <c r="N102" t="s">
        <v>100</v>
      </c>
      <c r="O102" t="s">
        <v>101</v>
      </c>
      <c r="P102" t="s">
        <v>59</v>
      </c>
      <c r="Q102" s="20" t="s">
        <v>98</v>
      </c>
      <c r="R102" t="s">
        <v>52</v>
      </c>
      <c r="S102">
        <v>2794</v>
      </c>
      <c r="T102">
        <v>26062</v>
      </c>
      <c r="U102">
        <v>1</v>
      </c>
      <c r="V102" t="s">
        <v>42</v>
      </c>
      <c r="W102" t="s">
        <v>35</v>
      </c>
      <c r="X102">
        <v>20</v>
      </c>
      <c r="Y102">
        <v>4</v>
      </c>
      <c r="Z102" s="20" t="s">
        <v>99</v>
      </c>
      <c r="AA102">
        <v>80</v>
      </c>
      <c r="AB102">
        <v>0</v>
      </c>
      <c r="AC102">
        <v>5</v>
      </c>
      <c r="AD102">
        <v>3</v>
      </c>
      <c r="AE102">
        <v>1</v>
      </c>
      <c r="AF102">
        <v>5</v>
      </c>
      <c r="AG102">
        <v>1</v>
      </c>
      <c r="AH102">
        <v>0</v>
      </c>
      <c r="AI102">
        <v>3</v>
      </c>
      <c r="AJ102" s="5" t="str">
        <f t="shared" si="3"/>
        <v>R&amp;D</v>
      </c>
      <c r="AK102" s="9" t="str">
        <f>IF(S102="","",VLOOKUP(S102,matrice_M_I,2,TRUE))</f>
        <v>de 2 000 à 4 000</v>
      </c>
      <c r="AL102" s="7" t="str">
        <f t="shared" si="4"/>
        <v>Job_Medium + Relation_High</v>
      </c>
      <c r="AM102" s="22">
        <f t="shared" si="5"/>
        <v>0.2</v>
      </c>
    </row>
    <row r="103" spans="1:39" x14ac:dyDescent="0.3">
      <c r="A103">
        <v>36</v>
      </c>
      <c r="B103" t="s">
        <v>35</v>
      </c>
      <c r="C103" t="s">
        <v>57</v>
      </c>
      <c r="D103">
        <v>217</v>
      </c>
      <c r="E103" t="s">
        <v>37</v>
      </c>
      <c r="F103">
        <v>18</v>
      </c>
      <c r="G103" t="s">
        <v>95</v>
      </c>
      <c r="H103" t="s">
        <v>53</v>
      </c>
      <c r="I103">
        <v>1</v>
      </c>
      <c r="J103">
        <v>1133</v>
      </c>
      <c r="K103" t="s">
        <v>97</v>
      </c>
      <c r="L103" t="s">
        <v>39</v>
      </c>
      <c r="M103">
        <v>78</v>
      </c>
      <c r="N103" t="s">
        <v>99</v>
      </c>
      <c r="O103" t="s">
        <v>102</v>
      </c>
      <c r="P103" t="s">
        <v>43</v>
      </c>
      <c r="Q103" s="20" t="s">
        <v>100</v>
      </c>
      <c r="R103" t="s">
        <v>48</v>
      </c>
      <c r="S103">
        <v>7779</v>
      </c>
      <c r="T103">
        <v>23238</v>
      </c>
      <c r="U103">
        <v>2</v>
      </c>
      <c r="V103" t="s">
        <v>42</v>
      </c>
      <c r="W103" t="s">
        <v>35</v>
      </c>
      <c r="X103">
        <v>20</v>
      </c>
      <c r="Y103">
        <v>4</v>
      </c>
      <c r="Z103" s="20" t="s">
        <v>97</v>
      </c>
      <c r="AA103">
        <v>80</v>
      </c>
      <c r="AB103">
        <v>0</v>
      </c>
      <c r="AC103">
        <v>18</v>
      </c>
      <c r="AD103">
        <v>0</v>
      </c>
      <c r="AE103">
        <v>3</v>
      </c>
      <c r="AF103">
        <v>11</v>
      </c>
      <c r="AG103">
        <v>9</v>
      </c>
      <c r="AH103">
        <v>0</v>
      </c>
      <c r="AI103">
        <v>9</v>
      </c>
      <c r="AJ103" s="5" t="str">
        <f t="shared" si="3"/>
        <v>R&amp;D</v>
      </c>
      <c r="AK103" s="9" t="str">
        <f>IF(S103="","",VLOOKUP(S103,matrice_M_I,2,TRUE))</f>
        <v>de 6 000 à 8 000</v>
      </c>
      <c r="AL103" s="7" t="str">
        <f t="shared" si="4"/>
        <v>Job_Very High + Relation_Low</v>
      </c>
      <c r="AM103" s="22">
        <f t="shared" si="5"/>
        <v>0.81818181818181823</v>
      </c>
    </row>
    <row r="104" spans="1:39" x14ac:dyDescent="0.3">
      <c r="A104">
        <v>37</v>
      </c>
      <c r="B104" t="s">
        <v>35</v>
      </c>
      <c r="C104" t="s">
        <v>36</v>
      </c>
      <c r="E104" t="s">
        <v>50</v>
      </c>
      <c r="F104">
        <v>8</v>
      </c>
      <c r="G104" t="s">
        <v>93</v>
      </c>
      <c r="H104" t="s">
        <v>61</v>
      </c>
      <c r="I104">
        <v>1</v>
      </c>
      <c r="J104">
        <v>1794</v>
      </c>
      <c r="K104" t="s">
        <v>99</v>
      </c>
      <c r="L104" t="s">
        <v>39</v>
      </c>
      <c r="M104">
        <v>89</v>
      </c>
      <c r="N104" t="s">
        <v>99</v>
      </c>
      <c r="O104" t="s">
        <v>102</v>
      </c>
      <c r="P104" t="s">
        <v>50</v>
      </c>
      <c r="Q104" s="20" t="s">
        <v>98</v>
      </c>
      <c r="R104" t="s">
        <v>41</v>
      </c>
      <c r="S104">
        <v>4071</v>
      </c>
      <c r="T104">
        <v>12832</v>
      </c>
      <c r="U104">
        <v>2</v>
      </c>
      <c r="V104" t="s">
        <v>42</v>
      </c>
      <c r="W104" t="s">
        <v>35</v>
      </c>
      <c r="X104">
        <v>13</v>
      </c>
      <c r="Y104">
        <v>3</v>
      </c>
      <c r="Z104" s="20" t="s">
        <v>99</v>
      </c>
      <c r="AA104">
        <v>80</v>
      </c>
      <c r="AB104">
        <v>0</v>
      </c>
      <c r="AC104">
        <v>19</v>
      </c>
      <c r="AD104">
        <v>4</v>
      </c>
      <c r="AE104">
        <v>2</v>
      </c>
      <c r="AF104">
        <v>10</v>
      </c>
      <c r="AG104">
        <v>0</v>
      </c>
      <c r="AH104">
        <v>4</v>
      </c>
      <c r="AI104">
        <v>7</v>
      </c>
      <c r="AJ104" s="5" t="str">
        <f t="shared" si="3"/>
        <v>RH</v>
      </c>
      <c r="AK104" s="9" t="str">
        <f>IF(S104="","",VLOOKUP(S104,matrice_M_I,2,TRUE))</f>
        <v>de 4 000 à 6 000</v>
      </c>
      <c r="AL104" s="7" t="str">
        <f t="shared" si="4"/>
        <v>Job_Medium + Relation_High</v>
      </c>
      <c r="AM104" s="22">
        <f t="shared" si="5"/>
        <v>0</v>
      </c>
    </row>
    <row r="105" spans="1:39" x14ac:dyDescent="0.3">
      <c r="B105" t="s">
        <v>35</v>
      </c>
      <c r="C105" t="s">
        <v>36</v>
      </c>
      <c r="D105">
        <v>1144</v>
      </c>
      <c r="E105" t="s">
        <v>45</v>
      </c>
      <c r="F105">
        <v>10</v>
      </c>
      <c r="G105" t="s">
        <v>92</v>
      </c>
      <c r="H105" t="s">
        <v>38</v>
      </c>
      <c r="I105">
        <v>1</v>
      </c>
      <c r="J105">
        <v>1056</v>
      </c>
      <c r="K105" t="s">
        <v>100</v>
      </c>
      <c r="L105" t="s">
        <v>39</v>
      </c>
      <c r="M105">
        <v>74</v>
      </c>
      <c r="N105" t="s">
        <v>99</v>
      </c>
      <c r="O105" t="s">
        <v>101</v>
      </c>
      <c r="P105" t="s">
        <v>47</v>
      </c>
      <c r="Q105" s="20" t="s">
        <v>98</v>
      </c>
      <c r="R105" t="s">
        <v>52</v>
      </c>
      <c r="S105">
        <v>1052</v>
      </c>
      <c r="T105">
        <v>23384</v>
      </c>
      <c r="U105">
        <v>1</v>
      </c>
      <c r="V105" t="s">
        <v>42</v>
      </c>
      <c r="W105" t="s">
        <v>35</v>
      </c>
      <c r="X105">
        <v>22</v>
      </c>
      <c r="Y105">
        <v>4</v>
      </c>
      <c r="Z105" s="20" t="s">
        <v>98</v>
      </c>
      <c r="AA105">
        <v>80</v>
      </c>
      <c r="AB105">
        <v>0</v>
      </c>
      <c r="AC105">
        <v>1</v>
      </c>
      <c r="AD105">
        <v>5</v>
      </c>
      <c r="AE105">
        <v>3</v>
      </c>
      <c r="AF105">
        <v>1</v>
      </c>
      <c r="AG105">
        <v>0</v>
      </c>
      <c r="AH105">
        <v>0</v>
      </c>
      <c r="AI105">
        <v>0</v>
      </c>
      <c r="AJ105" s="5" t="str">
        <f t="shared" si="3"/>
        <v>Sales</v>
      </c>
      <c r="AK105" s="9" t="str">
        <f>IF(S105="","",VLOOKUP(S105,matrice_M_I,2,TRUE))</f>
        <v>moins de 2 000</v>
      </c>
      <c r="AL105" s="7" t="str">
        <f t="shared" si="4"/>
        <v>Job_Medium + Relation_Medium</v>
      </c>
      <c r="AM105" s="22">
        <f t="shared" si="5"/>
        <v>0</v>
      </c>
    </row>
    <row r="106" spans="1:39" x14ac:dyDescent="0.3">
      <c r="B106" t="s">
        <v>35</v>
      </c>
      <c r="C106" t="s">
        <v>36</v>
      </c>
      <c r="D106">
        <v>959</v>
      </c>
      <c r="E106" t="s">
        <v>45</v>
      </c>
      <c r="F106">
        <v>28</v>
      </c>
      <c r="G106" t="s">
        <v>94</v>
      </c>
      <c r="H106" t="s">
        <v>53</v>
      </c>
      <c r="I106">
        <v>1</v>
      </c>
      <c r="J106">
        <v>183</v>
      </c>
      <c r="K106" t="s">
        <v>97</v>
      </c>
      <c r="L106" t="s">
        <v>39</v>
      </c>
      <c r="M106">
        <v>41</v>
      </c>
      <c r="N106" t="s">
        <v>98</v>
      </c>
      <c r="O106" t="s">
        <v>102</v>
      </c>
      <c r="P106" t="s">
        <v>58</v>
      </c>
      <c r="Q106" s="20" t="s">
        <v>99</v>
      </c>
      <c r="R106" t="s">
        <v>52</v>
      </c>
      <c r="S106">
        <v>8639</v>
      </c>
      <c r="T106">
        <v>24835</v>
      </c>
      <c r="U106">
        <v>2</v>
      </c>
      <c r="V106" t="s">
        <v>42</v>
      </c>
      <c r="W106" t="s">
        <v>35</v>
      </c>
      <c r="X106">
        <v>18</v>
      </c>
      <c r="Y106">
        <v>3</v>
      </c>
      <c r="Z106" s="20" t="s">
        <v>100</v>
      </c>
      <c r="AA106">
        <v>80</v>
      </c>
      <c r="AB106">
        <v>0</v>
      </c>
      <c r="AC106">
        <v>6</v>
      </c>
      <c r="AD106">
        <v>3</v>
      </c>
      <c r="AE106">
        <v>3</v>
      </c>
      <c r="AF106">
        <v>2</v>
      </c>
      <c r="AG106">
        <v>2</v>
      </c>
      <c r="AH106">
        <v>2</v>
      </c>
      <c r="AI106">
        <v>2</v>
      </c>
      <c r="AJ106" s="5" t="str">
        <f t="shared" si="3"/>
        <v>Sales</v>
      </c>
      <c r="AK106" s="9" t="str">
        <f>IF(S106="","",VLOOKUP(S106,matrice_M_I,2,TRUE))</f>
        <v>de 8 000 à 10 000</v>
      </c>
      <c r="AL106" s="7" t="str">
        <f t="shared" si="4"/>
        <v>Job_High + Relation_Very High</v>
      </c>
      <c r="AM106" s="22">
        <f t="shared" si="5"/>
        <v>1</v>
      </c>
    </row>
    <row r="107" spans="1:39" x14ac:dyDescent="0.3">
      <c r="A107">
        <v>29</v>
      </c>
      <c r="B107" t="s">
        <v>44</v>
      </c>
      <c r="C107" t="s">
        <v>36</v>
      </c>
      <c r="D107">
        <v>805</v>
      </c>
      <c r="E107" t="s">
        <v>37</v>
      </c>
      <c r="F107">
        <v>1</v>
      </c>
      <c r="G107" t="s">
        <v>93</v>
      </c>
      <c r="H107" t="s">
        <v>53</v>
      </c>
      <c r="I107">
        <v>1</v>
      </c>
      <c r="J107">
        <v>816</v>
      </c>
      <c r="K107" t="s">
        <v>98</v>
      </c>
      <c r="L107" t="s">
        <v>55</v>
      </c>
      <c r="M107">
        <v>36</v>
      </c>
      <c r="N107" t="s">
        <v>98</v>
      </c>
      <c r="O107" t="s">
        <v>101</v>
      </c>
      <c r="P107" t="s">
        <v>59</v>
      </c>
      <c r="Q107" s="20" t="s">
        <v>97</v>
      </c>
      <c r="S107">
        <v>2319</v>
      </c>
      <c r="T107">
        <v>6689</v>
      </c>
      <c r="U107">
        <v>1</v>
      </c>
      <c r="V107" t="s">
        <v>42</v>
      </c>
      <c r="W107" t="s">
        <v>44</v>
      </c>
      <c r="X107">
        <v>11</v>
      </c>
      <c r="Y107">
        <v>3</v>
      </c>
      <c r="Z107" s="20" t="s">
        <v>100</v>
      </c>
      <c r="AA107">
        <v>80</v>
      </c>
      <c r="AB107">
        <v>1</v>
      </c>
      <c r="AC107">
        <v>1</v>
      </c>
      <c r="AD107">
        <v>1</v>
      </c>
      <c r="AE107">
        <v>3</v>
      </c>
      <c r="AF107">
        <v>1</v>
      </c>
      <c r="AG107">
        <v>0</v>
      </c>
      <c r="AH107">
        <v>0</v>
      </c>
      <c r="AI107">
        <v>0</v>
      </c>
      <c r="AJ107" s="5" t="str">
        <f t="shared" si="3"/>
        <v>R&amp;D</v>
      </c>
      <c r="AK107" s="9" t="str">
        <f>IF(S107="","",VLOOKUP(S107,matrice_M_I,2,TRUE))</f>
        <v>de 2 000 à 4 000</v>
      </c>
      <c r="AL107" s="7" t="str">
        <f t="shared" si="4"/>
        <v>Job_Low + Relation_Very High</v>
      </c>
      <c r="AM107" s="22">
        <f t="shared" si="5"/>
        <v>0</v>
      </c>
    </row>
    <row r="108" spans="1:39" x14ac:dyDescent="0.3">
      <c r="A108">
        <v>29</v>
      </c>
      <c r="B108" t="s">
        <v>35</v>
      </c>
      <c r="C108" t="s">
        <v>36</v>
      </c>
      <c r="D108">
        <v>1107</v>
      </c>
      <c r="E108" t="s">
        <v>37</v>
      </c>
      <c r="F108">
        <v>28</v>
      </c>
      <c r="G108" t="s">
        <v>95</v>
      </c>
      <c r="H108" t="s">
        <v>53</v>
      </c>
      <c r="I108">
        <v>1</v>
      </c>
      <c r="J108">
        <v>1120</v>
      </c>
      <c r="K108" t="s">
        <v>99</v>
      </c>
      <c r="L108" t="s">
        <v>55</v>
      </c>
      <c r="M108">
        <v>93</v>
      </c>
      <c r="N108" t="s">
        <v>99</v>
      </c>
      <c r="O108" t="s">
        <v>101</v>
      </c>
      <c r="P108" t="s">
        <v>56</v>
      </c>
      <c r="Q108" s="20" t="s">
        <v>100</v>
      </c>
      <c r="R108" t="s">
        <v>41</v>
      </c>
      <c r="S108">
        <v>2514</v>
      </c>
      <c r="T108">
        <v>26968</v>
      </c>
      <c r="U108">
        <v>4</v>
      </c>
      <c r="V108" t="s">
        <v>42</v>
      </c>
      <c r="W108" t="s">
        <v>35</v>
      </c>
      <c r="X108">
        <v>22</v>
      </c>
      <c r="Y108">
        <v>4</v>
      </c>
      <c r="Z108" s="20" t="s">
        <v>97</v>
      </c>
      <c r="AA108">
        <v>80</v>
      </c>
      <c r="AB108">
        <v>1</v>
      </c>
      <c r="AC108">
        <v>11</v>
      </c>
      <c r="AD108">
        <v>1</v>
      </c>
      <c r="AE108">
        <v>3</v>
      </c>
      <c r="AF108">
        <v>7</v>
      </c>
      <c r="AG108">
        <v>5</v>
      </c>
      <c r="AH108">
        <v>1</v>
      </c>
      <c r="AI108">
        <v>7</v>
      </c>
      <c r="AJ108" s="5" t="str">
        <f t="shared" si="3"/>
        <v>R&amp;D</v>
      </c>
      <c r="AK108" s="9" t="str">
        <f>IF(S108="","",VLOOKUP(S108,matrice_M_I,2,TRUE))</f>
        <v>de 2 000 à 4 000</v>
      </c>
      <c r="AL108" s="7" t="str">
        <f t="shared" si="4"/>
        <v>Job_Very High + Relation_Low</v>
      </c>
      <c r="AM108" s="22">
        <f t="shared" si="5"/>
        <v>0.7142857142857143</v>
      </c>
    </row>
    <row r="109" spans="1:39" x14ac:dyDescent="0.3">
      <c r="A109">
        <v>41</v>
      </c>
      <c r="B109" t="s">
        <v>35</v>
      </c>
      <c r="C109" t="s">
        <v>57</v>
      </c>
      <c r="D109">
        <v>247</v>
      </c>
      <c r="E109" t="s">
        <v>37</v>
      </c>
      <c r="F109">
        <v>7</v>
      </c>
      <c r="G109" t="s">
        <v>92</v>
      </c>
      <c r="H109" t="s">
        <v>53</v>
      </c>
      <c r="I109">
        <v>1</v>
      </c>
      <c r="J109">
        <v>1035</v>
      </c>
      <c r="K109" t="s">
        <v>98</v>
      </c>
      <c r="L109" t="s">
        <v>55</v>
      </c>
      <c r="M109">
        <v>55</v>
      </c>
      <c r="N109" t="s">
        <v>97</v>
      </c>
      <c r="O109" t="s">
        <v>105</v>
      </c>
      <c r="P109" t="s">
        <v>40</v>
      </c>
      <c r="Q109" s="20" t="s">
        <v>99</v>
      </c>
      <c r="S109">
        <v>19973</v>
      </c>
      <c r="T109">
        <v>20284</v>
      </c>
      <c r="U109">
        <v>1</v>
      </c>
      <c r="V109" t="s">
        <v>42</v>
      </c>
      <c r="W109" t="s">
        <v>35</v>
      </c>
      <c r="X109">
        <v>22</v>
      </c>
      <c r="Y109">
        <v>4</v>
      </c>
      <c r="Z109" s="20" t="s">
        <v>98</v>
      </c>
      <c r="AA109">
        <v>80</v>
      </c>
      <c r="AB109">
        <v>2</v>
      </c>
      <c r="AC109">
        <v>21</v>
      </c>
      <c r="AD109">
        <v>3</v>
      </c>
      <c r="AE109">
        <v>3</v>
      </c>
      <c r="AF109">
        <v>21</v>
      </c>
      <c r="AG109">
        <v>16</v>
      </c>
      <c r="AH109">
        <v>5</v>
      </c>
      <c r="AI109">
        <v>10</v>
      </c>
      <c r="AJ109" s="5" t="str">
        <f t="shared" si="3"/>
        <v>R&amp;D</v>
      </c>
      <c r="AK109" s="9" t="str">
        <f>IF(S109="","",VLOOKUP(S109,matrice_M_I,2,TRUE))</f>
        <v>de 18 000 à 20 000</v>
      </c>
      <c r="AL109" s="7" t="str">
        <f t="shared" si="4"/>
        <v>Job_High + Relation_Medium</v>
      </c>
      <c r="AM109" s="22">
        <f t="shared" si="5"/>
        <v>0.76190476190476186</v>
      </c>
    </row>
    <row r="110" spans="1:39" x14ac:dyDescent="0.3">
      <c r="A110">
        <v>30</v>
      </c>
      <c r="B110" t="s">
        <v>35</v>
      </c>
      <c r="C110" t="s">
        <v>36</v>
      </c>
      <c r="D110">
        <v>1240</v>
      </c>
      <c r="E110" t="s">
        <v>50</v>
      </c>
      <c r="F110">
        <v>9</v>
      </c>
      <c r="G110" t="s">
        <v>94</v>
      </c>
      <c r="H110" t="s">
        <v>50</v>
      </c>
      <c r="I110">
        <v>1</v>
      </c>
      <c r="J110">
        <v>184</v>
      </c>
      <c r="K110" t="s">
        <v>99</v>
      </c>
      <c r="L110" t="s">
        <v>39</v>
      </c>
      <c r="M110">
        <v>48</v>
      </c>
      <c r="N110" t="s">
        <v>99</v>
      </c>
      <c r="O110" t="s">
        <v>102</v>
      </c>
      <c r="P110" t="s">
        <v>50</v>
      </c>
      <c r="Q110" s="20" t="s">
        <v>100</v>
      </c>
      <c r="R110" t="s">
        <v>52</v>
      </c>
      <c r="S110">
        <v>6347</v>
      </c>
      <c r="T110">
        <v>13982</v>
      </c>
      <c r="U110">
        <v>0</v>
      </c>
      <c r="V110" t="s">
        <v>42</v>
      </c>
      <c r="W110" t="s">
        <v>44</v>
      </c>
      <c r="X110">
        <v>19</v>
      </c>
      <c r="Y110">
        <v>3</v>
      </c>
      <c r="Z110" s="20" t="s">
        <v>100</v>
      </c>
      <c r="AA110">
        <v>80</v>
      </c>
      <c r="AB110">
        <v>0</v>
      </c>
      <c r="AC110">
        <v>12</v>
      </c>
      <c r="AD110">
        <v>2</v>
      </c>
      <c r="AE110">
        <v>1</v>
      </c>
      <c r="AF110">
        <v>11</v>
      </c>
      <c r="AG110">
        <v>9</v>
      </c>
      <c r="AH110">
        <v>4</v>
      </c>
      <c r="AI110">
        <v>7</v>
      </c>
      <c r="AJ110" s="5" t="str">
        <f t="shared" si="3"/>
        <v>RH</v>
      </c>
      <c r="AK110" s="9" t="str">
        <f>IF(S110="","",VLOOKUP(S110,matrice_M_I,2,TRUE))</f>
        <v>de 6 000 à 8 000</v>
      </c>
      <c r="AL110" s="7" t="str">
        <f t="shared" si="4"/>
        <v>Job_Very High + Relation_Very High</v>
      </c>
      <c r="AM110" s="22">
        <f t="shared" si="5"/>
        <v>0.81818181818181823</v>
      </c>
    </row>
    <row r="111" spans="1:39" x14ac:dyDescent="0.3">
      <c r="A111">
        <v>39</v>
      </c>
      <c r="B111" t="s">
        <v>35</v>
      </c>
      <c r="C111" t="s">
        <v>36</v>
      </c>
      <c r="D111">
        <v>1253</v>
      </c>
      <c r="E111" t="s">
        <v>37</v>
      </c>
      <c r="F111">
        <v>10</v>
      </c>
      <c r="G111" t="s">
        <v>92</v>
      </c>
      <c r="H111" t="s">
        <v>38</v>
      </c>
      <c r="I111">
        <v>1</v>
      </c>
      <c r="J111">
        <v>1800</v>
      </c>
      <c r="K111" t="s">
        <v>99</v>
      </c>
      <c r="L111" t="s">
        <v>39</v>
      </c>
      <c r="M111">
        <v>65</v>
      </c>
      <c r="N111" t="s">
        <v>99</v>
      </c>
      <c r="O111" t="s">
        <v>103</v>
      </c>
      <c r="P111" t="s">
        <v>40</v>
      </c>
      <c r="Q111" s="20" t="s">
        <v>99</v>
      </c>
      <c r="R111" t="s">
        <v>48</v>
      </c>
      <c r="S111">
        <v>13464</v>
      </c>
      <c r="T111">
        <v>7914</v>
      </c>
      <c r="U111">
        <v>7</v>
      </c>
      <c r="V111" t="s">
        <v>42</v>
      </c>
      <c r="W111" t="s">
        <v>35</v>
      </c>
      <c r="X111">
        <v>21</v>
      </c>
      <c r="Y111">
        <v>4</v>
      </c>
      <c r="Z111" s="20" t="s">
        <v>99</v>
      </c>
      <c r="AA111">
        <v>80</v>
      </c>
      <c r="AB111">
        <v>0</v>
      </c>
      <c r="AC111">
        <v>9</v>
      </c>
      <c r="AD111">
        <v>3</v>
      </c>
      <c r="AE111">
        <v>3</v>
      </c>
      <c r="AF111">
        <v>4</v>
      </c>
      <c r="AG111">
        <v>3</v>
      </c>
      <c r="AH111">
        <v>2</v>
      </c>
      <c r="AI111">
        <v>2</v>
      </c>
      <c r="AJ111" s="5" t="str">
        <f t="shared" si="3"/>
        <v>R&amp;D</v>
      </c>
      <c r="AK111" s="9" t="str">
        <f>IF(S111="","",VLOOKUP(S111,matrice_M_I,2,TRUE))</f>
        <v>de 12 000 à 14 000</v>
      </c>
      <c r="AL111" s="7" t="str">
        <f t="shared" si="4"/>
        <v>Job_High + Relation_High</v>
      </c>
      <c r="AM111" s="22">
        <f t="shared" si="5"/>
        <v>0.75</v>
      </c>
    </row>
    <row r="112" spans="1:39" x14ac:dyDescent="0.3">
      <c r="A112">
        <v>22</v>
      </c>
      <c r="B112" t="s">
        <v>44</v>
      </c>
      <c r="C112" t="s">
        <v>36</v>
      </c>
      <c r="D112">
        <v>1294</v>
      </c>
      <c r="E112" t="s">
        <v>37</v>
      </c>
      <c r="F112">
        <v>8</v>
      </c>
      <c r="G112" t="s">
        <v>92</v>
      </c>
      <c r="H112" t="s">
        <v>38</v>
      </c>
      <c r="I112">
        <v>1</v>
      </c>
      <c r="J112">
        <v>1783</v>
      </c>
      <c r="K112" t="s">
        <v>99</v>
      </c>
      <c r="L112" t="s">
        <v>55</v>
      </c>
      <c r="M112">
        <v>79</v>
      </c>
      <c r="N112" t="s">
        <v>99</v>
      </c>
      <c r="O112" t="s">
        <v>101</v>
      </c>
      <c r="P112" t="s">
        <v>59</v>
      </c>
      <c r="Q112" s="20" t="s">
        <v>97</v>
      </c>
      <c r="R112" t="s">
        <v>52</v>
      </c>
      <c r="S112">
        <v>2398</v>
      </c>
      <c r="T112">
        <v>15999</v>
      </c>
      <c r="U112">
        <v>1</v>
      </c>
      <c r="V112" t="s">
        <v>42</v>
      </c>
      <c r="W112" t="s">
        <v>44</v>
      </c>
      <c r="X112">
        <v>17</v>
      </c>
      <c r="Y112">
        <v>3</v>
      </c>
      <c r="Z112" s="20" t="s">
        <v>99</v>
      </c>
      <c r="AA112">
        <v>80</v>
      </c>
      <c r="AB112">
        <v>0</v>
      </c>
      <c r="AC112">
        <v>1</v>
      </c>
      <c r="AD112">
        <v>6</v>
      </c>
      <c r="AE112">
        <v>3</v>
      </c>
      <c r="AF112">
        <v>1</v>
      </c>
      <c r="AG112">
        <v>0</v>
      </c>
      <c r="AH112">
        <v>0</v>
      </c>
      <c r="AI112">
        <v>0</v>
      </c>
      <c r="AJ112" s="5" t="str">
        <f t="shared" si="3"/>
        <v>R&amp;D</v>
      </c>
      <c r="AK112" s="9" t="str">
        <f>IF(S112="","",VLOOKUP(S112,matrice_M_I,2,TRUE))</f>
        <v>de 2 000 à 4 000</v>
      </c>
      <c r="AL112" s="7" t="str">
        <f t="shared" si="4"/>
        <v>Job_Low + Relation_High</v>
      </c>
      <c r="AM112" s="22">
        <f t="shared" si="5"/>
        <v>0</v>
      </c>
    </row>
    <row r="113" spans="1:39" x14ac:dyDescent="0.3">
      <c r="A113">
        <v>31</v>
      </c>
      <c r="B113" t="s">
        <v>35</v>
      </c>
      <c r="C113" t="s">
        <v>57</v>
      </c>
      <c r="D113">
        <v>979</v>
      </c>
      <c r="E113" t="s">
        <v>37</v>
      </c>
      <c r="F113">
        <v>1</v>
      </c>
      <c r="G113" t="s">
        <v>95</v>
      </c>
      <c r="H113" t="s">
        <v>38</v>
      </c>
      <c r="I113">
        <v>1</v>
      </c>
      <c r="J113">
        <v>308</v>
      </c>
      <c r="K113" t="s">
        <v>99</v>
      </c>
      <c r="L113" t="s">
        <v>39</v>
      </c>
      <c r="M113">
        <v>90</v>
      </c>
      <c r="N113" t="s">
        <v>97</v>
      </c>
      <c r="O113" t="s">
        <v>102</v>
      </c>
      <c r="P113" t="s">
        <v>43</v>
      </c>
      <c r="Q113" s="20" t="s">
        <v>99</v>
      </c>
      <c r="R113" t="s">
        <v>52</v>
      </c>
      <c r="S113">
        <v>4345</v>
      </c>
      <c r="T113">
        <v>4381</v>
      </c>
      <c r="U113">
        <v>0</v>
      </c>
      <c r="V113" t="s">
        <v>42</v>
      </c>
      <c r="W113" t="s">
        <v>35</v>
      </c>
      <c r="X113">
        <v>12</v>
      </c>
      <c r="Y113">
        <v>3</v>
      </c>
      <c r="Z113" s="20" t="s">
        <v>100</v>
      </c>
      <c r="AA113">
        <v>80</v>
      </c>
      <c r="AB113">
        <v>1</v>
      </c>
      <c r="AC113">
        <v>6</v>
      </c>
      <c r="AD113">
        <v>2</v>
      </c>
      <c r="AE113">
        <v>3</v>
      </c>
      <c r="AF113">
        <v>5</v>
      </c>
      <c r="AG113">
        <v>4</v>
      </c>
      <c r="AH113">
        <v>1</v>
      </c>
      <c r="AI113">
        <v>4</v>
      </c>
      <c r="AJ113" s="5" t="str">
        <f t="shared" si="3"/>
        <v>R&amp;D</v>
      </c>
      <c r="AK113" s="9" t="str">
        <f>IF(S113="","",VLOOKUP(S113,matrice_M_I,2,TRUE))</f>
        <v>de 4 000 à 6 000</v>
      </c>
      <c r="AL113" s="7" t="str">
        <f t="shared" si="4"/>
        <v>Job_High + Relation_Very High</v>
      </c>
      <c r="AM113" s="22">
        <f t="shared" si="5"/>
        <v>0.8</v>
      </c>
    </row>
    <row r="114" spans="1:39" x14ac:dyDescent="0.3">
      <c r="A114">
        <v>45</v>
      </c>
      <c r="B114" t="s">
        <v>35</v>
      </c>
      <c r="C114" t="s">
        <v>36</v>
      </c>
      <c r="D114">
        <v>1234</v>
      </c>
      <c r="E114" t="s">
        <v>45</v>
      </c>
      <c r="F114">
        <v>11</v>
      </c>
      <c r="G114" t="s">
        <v>93</v>
      </c>
      <c r="H114" t="s">
        <v>53</v>
      </c>
      <c r="I114">
        <v>1</v>
      </c>
      <c r="J114">
        <v>1045</v>
      </c>
      <c r="K114" t="s">
        <v>100</v>
      </c>
      <c r="L114" t="s">
        <v>55</v>
      </c>
      <c r="M114">
        <v>90</v>
      </c>
      <c r="N114" t="s">
        <v>99</v>
      </c>
      <c r="O114" t="s">
        <v>104</v>
      </c>
      <c r="P114" t="s">
        <v>51</v>
      </c>
      <c r="Q114" s="20" t="s">
        <v>100</v>
      </c>
      <c r="R114" t="s">
        <v>52</v>
      </c>
      <c r="S114">
        <v>17650</v>
      </c>
      <c r="T114">
        <v>5404</v>
      </c>
      <c r="U114">
        <v>3</v>
      </c>
      <c r="V114" t="s">
        <v>42</v>
      </c>
      <c r="W114" t="s">
        <v>35</v>
      </c>
      <c r="X114">
        <v>13</v>
      </c>
      <c r="Y114">
        <v>3</v>
      </c>
      <c r="Z114" s="20" t="s">
        <v>98</v>
      </c>
      <c r="AA114">
        <v>80</v>
      </c>
      <c r="AB114">
        <v>1</v>
      </c>
      <c r="AC114">
        <v>26</v>
      </c>
      <c r="AD114">
        <v>4</v>
      </c>
      <c r="AE114">
        <v>4</v>
      </c>
      <c r="AF114">
        <v>9</v>
      </c>
      <c r="AG114">
        <v>3</v>
      </c>
      <c r="AH114">
        <v>1</v>
      </c>
      <c r="AI114">
        <v>1</v>
      </c>
      <c r="AJ114" s="5" t="str">
        <f t="shared" si="3"/>
        <v>Sales</v>
      </c>
      <c r="AK114" s="9" t="str">
        <f>IF(S114="","",VLOOKUP(S114,matrice_M_I,2,TRUE))</f>
        <v>de 16 000 à 18 000</v>
      </c>
      <c r="AL114" s="7" t="str">
        <f t="shared" si="4"/>
        <v>Job_Very High + Relation_Medium</v>
      </c>
      <c r="AM114" s="22">
        <f t="shared" si="5"/>
        <v>0.33333333333333331</v>
      </c>
    </row>
    <row r="115" spans="1:39" x14ac:dyDescent="0.3">
      <c r="A115">
        <v>42</v>
      </c>
      <c r="B115" t="s">
        <v>35</v>
      </c>
      <c r="C115" t="s">
        <v>49</v>
      </c>
      <c r="D115">
        <v>532</v>
      </c>
      <c r="E115" t="s">
        <v>37</v>
      </c>
      <c r="F115">
        <v>29</v>
      </c>
      <c r="G115" t="s">
        <v>93</v>
      </c>
      <c r="H115" t="s">
        <v>53</v>
      </c>
      <c r="I115">
        <v>1</v>
      </c>
      <c r="J115">
        <v>547</v>
      </c>
      <c r="K115" t="s">
        <v>97</v>
      </c>
      <c r="L115" t="s">
        <v>55</v>
      </c>
      <c r="M115">
        <v>92</v>
      </c>
      <c r="N115" t="s">
        <v>99</v>
      </c>
      <c r="O115" t="s">
        <v>102</v>
      </c>
      <c r="P115" t="s">
        <v>56</v>
      </c>
      <c r="Q115" s="20" t="s">
        <v>99</v>
      </c>
      <c r="R115" t="s">
        <v>41</v>
      </c>
      <c r="S115">
        <v>4556</v>
      </c>
      <c r="T115">
        <v>12932</v>
      </c>
      <c r="U115">
        <v>2</v>
      </c>
      <c r="V115" t="s">
        <v>42</v>
      </c>
      <c r="W115" t="s">
        <v>35</v>
      </c>
      <c r="X115">
        <v>11</v>
      </c>
      <c r="Y115">
        <v>3</v>
      </c>
      <c r="Z115" s="20" t="s">
        <v>98</v>
      </c>
      <c r="AA115">
        <v>80</v>
      </c>
      <c r="AB115">
        <v>1</v>
      </c>
      <c r="AC115">
        <v>19</v>
      </c>
      <c r="AD115">
        <v>3</v>
      </c>
      <c r="AE115">
        <v>3</v>
      </c>
      <c r="AF115">
        <v>5</v>
      </c>
      <c r="AG115">
        <v>4</v>
      </c>
      <c r="AH115">
        <v>0</v>
      </c>
      <c r="AI115">
        <v>2</v>
      </c>
      <c r="AJ115" s="5" t="str">
        <f t="shared" si="3"/>
        <v>R&amp;D</v>
      </c>
      <c r="AK115" s="9" t="str">
        <f>IF(S115="","",VLOOKUP(S115,matrice_M_I,2,TRUE))</f>
        <v>de 4 000 à 6 000</v>
      </c>
      <c r="AL115" s="7" t="str">
        <f t="shared" si="4"/>
        <v>Job_High + Relation_Medium</v>
      </c>
      <c r="AM115" s="22">
        <f t="shared" si="5"/>
        <v>0.8</v>
      </c>
    </row>
    <row r="116" spans="1:39" x14ac:dyDescent="0.3">
      <c r="A116">
        <v>31</v>
      </c>
      <c r="B116" t="s">
        <v>35</v>
      </c>
      <c r="C116" t="s">
        <v>49</v>
      </c>
      <c r="D116">
        <v>798</v>
      </c>
      <c r="E116" t="s">
        <v>37</v>
      </c>
      <c r="F116">
        <v>7</v>
      </c>
      <c r="G116" t="s">
        <v>93</v>
      </c>
      <c r="H116" t="s">
        <v>53</v>
      </c>
      <c r="I116">
        <v>1</v>
      </c>
      <c r="J116">
        <v>442</v>
      </c>
      <c r="K116" t="s">
        <v>99</v>
      </c>
      <c r="L116" t="s">
        <v>55</v>
      </c>
      <c r="M116">
        <v>48</v>
      </c>
      <c r="N116" t="s">
        <v>98</v>
      </c>
      <c r="O116" t="s">
        <v>103</v>
      </c>
      <c r="P116" t="s">
        <v>43</v>
      </c>
      <c r="Q116" s="20" t="s">
        <v>99</v>
      </c>
      <c r="R116" t="s">
        <v>52</v>
      </c>
      <c r="S116">
        <v>8943</v>
      </c>
      <c r="T116">
        <v>14034</v>
      </c>
      <c r="U116">
        <v>1</v>
      </c>
      <c r="V116" t="s">
        <v>42</v>
      </c>
      <c r="W116" t="s">
        <v>35</v>
      </c>
      <c r="X116">
        <v>24</v>
      </c>
      <c r="Y116">
        <v>4</v>
      </c>
      <c r="Z116" s="20" t="s">
        <v>97</v>
      </c>
      <c r="AA116">
        <v>80</v>
      </c>
      <c r="AB116">
        <v>1</v>
      </c>
      <c r="AC116">
        <v>10</v>
      </c>
      <c r="AD116">
        <v>2</v>
      </c>
      <c r="AE116">
        <v>3</v>
      </c>
      <c r="AF116">
        <v>10</v>
      </c>
      <c r="AG116">
        <v>9</v>
      </c>
      <c r="AH116">
        <v>8</v>
      </c>
      <c r="AI116">
        <v>9</v>
      </c>
      <c r="AJ116" s="5" t="str">
        <f t="shared" si="3"/>
        <v>R&amp;D</v>
      </c>
      <c r="AK116" s="9" t="str">
        <f>IF(S116="","",VLOOKUP(S116,matrice_M_I,2,TRUE))</f>
        <v>de 8 000 à 10 000</v>
      </c>
      <c r="AL116" s="7" t="str">
        <f t="shared" si="4"/>
        <v>Job_High + Relation_Low</v>
      </c>
      <c r="AM116" s="22">
        <f t="shared" si="5"/>
        <v>0.9</v>
      </c>
    </row>
    <row r="117" spans="1:39" x14ac:dyDescent="0.3">
      <c r="A117">
        <v>51</v>
      </c>
      <c r="B117" t="s">
        <v>35</v>
      </c>
      <c r="C117" t="s">
        <v>36</v>
      </c>
      <c r="E117" t="s">
        <v>37</v>
      </c>
      <c r="F117">
        <v>2</v>
      </c>
      <c r="G117" t="s">
        <v>94</v>
      </c>
      <c r="H117" t="s">
        <v>38</v>
      </c>
      <c r="I117">
        <v>1</v>
      </c>
      <c r="J117">
        <v>408</v>
      </c>
      <c r="K117" t="s">
        <v>100</v>
      </c>
      <c r="L117" t="s">
        <v>39</v>
      </c>
      <c r="M117">
        <v>84</v>
      </c>
      <c r="N117" t="s">
        <v>97</v>
      </c>
      <c r="O117" t="s">
        <v>102</v>
      </c>
      <c r="P117" t="s">
        <v>43</v>
      </c>
      <c r="Q117" s="20" t="s">
        <v>98</v>
      </c>
      <c r="R117" t="s">
        <v>41</v>
      </c>
      <c r="S117">
        <v>5482</v>
      </c>
      <c r="T117">
        <v>16321</v>
      </c>
      <c r="U117">
        <v>5</v>
      </c>
      <c r="V117" t="s">
        <v>42</v>
      </c>
      <c r="W117" t="s">
        <v>35</v>
      </c>
      <c r="X117">
        <v>18</v>
      </c>
      <c r="Y117">
        <v>3</v>
      </c>
      <c r="Z117" s="20" t="s">
        <v>100</v>
      </c>
      <c r="AA117">
        <v>80</v>
      </c>
      <c r="AB117">
        <v>1</v>
      </c>
      <c r="AC117">
        <v>13</v>
      </c>
      <c r="AD117">
        <v>3</v>
      </c>
      <c r="AE117">
        <v>3</v>
      </c>
      <c r="AF117">
        <v>4</v>
      </c>
      <c r="AG117">
        <v>1</v>
      </c>
      <c r="AH117">
        <v>1</v>
      </c>
      <c r="AI117">
        <v>2</v>
      </c>
      <c r="AJ117" s="5" t="str">
        <f t="shared" si="3"/>
        <v>R&amp;D</v>
      </c>
      <c r="AK117" s="9" t="str">
        <f>IF(S117="","",VLOOKUP(S117,matrice_M_I,2,TRUE))</f>
        <v>de 4 000 à 6 000</v>
      </c>
      <c r="AL117" s="7" t="str">
        <f t="shared" si="4"/>
        <v>Job_Medium + Relation_Very High</v>
      </c>
      <c r="AM117" s="22">
        <f t="shared" si="5"/>
        <v>0.25</v>
      </c>
    </row>
    <row r="118" spans="1:39" x14ac:dyDescent="0.3">
      <c r="A118">
        <v>34</v>
      </c>
      <c r="B118" t="s">
        <v>35</v>
      </c>
      <c r="C118" t="s">
        <v>49</v>
      </c>
      <c r="D118">
        <v>669</v>
      </c>
      <c r="E118" t="s">
        <v>37</v>
      </c>
      <c r="F118">
        <v>1</v>
      </c>
      <c r="G118" t="s">
        <v>94</v>
      </c>
      <c r="H118" t="s">
        <v>38</v>
      </c>
      <c r="I118">
        <v>1</v>
      </c>
      <c r="J118">
        <v>1184</v>
      </c>
      <c r="K118" t="s">
        <v>100</v>
      </c>
      <c r="L118" t="s">
        <v>39</v>
      </c>
      <c r="M118">
        <v>97</v>
      </c>
      <c r="N118" t="s">
        <v>98</v>
      </c>
      <c r="O118" t="s">
        <v>102</v>
      </c>
      <c r="P118" t="s">
        <v>54</v>
      </c>
      <c r="Q118" s="20" t="s">
        <v>97</v>
      </c>
      <c r="R118" t="s">
        <v>48</v>
      </c>
      <c r="S118">
        <v>5343</v>
      </c>
      <c r="T118">
        <v>25755</v>
      </c>
      <c r="U118">
        <v>0</v>
      </c>
      <c r="V118" t="s">
        <v>42</v>
      </c>
      <c r="W118" t="s">
        <v>35</v>
      </c>
      <c r="X118">
        <v>20</v>
      </c>
      <c r="Y118">
        <v>4</v>
      </c>
      <c r="Z118" s="20" t="s">
        <v>99</v>
      </c>
      <c r="AA118">
        <v>80</v>
      </c>
      <c r="AB118">
        <v>0</v>
      </c>
      <c r="AC118">
        <v>14</v>
      </c>
      <c r="AD118">
        <v>3</v>
      </c>
      <c r="AE118">
        <v>3</v>
      </c>
      <c r="AF118">
        <v>13</v>
      </c>
      <c r="AG118">
        <v>9</v>
      </c>
      <c r="AH118">
        <v>4</v>
      </c>
      <c r="AI118">
        <v>9</v>
      </c>
      <c r="AJ118" s="5" t="str">
        <f t="shared" si="3"/>
        <v>R&amp;D</v>
      </c>
      <c r="AK118" s="9" t="str">
        <f>IF(S118="","",VLOOKUP(S118,matrice_M_I,2,TRUE))</f>
        <v>de 4 000 à 6 000</v>
      </c>
      <c r="AL118" s="7" t="str">
        <f t="shared" si="4"/>
        <v>Job_Low + Relation_High</v>
      </c>
      <c r="AM118" s="22">
        <f t="shared" si="5"/>
        <v>0.69230769230769229</v>
      </c>
    </row>
    <row r="119" spans="1:39" x14ac:dyDescent="0.3">
      <c r="A119">
        <v>33</v>
      </c>
      <c r="B119" t="s">
        <v>35</v>
      </c>
      <c r="C119" t="s">
        <v>57</v>
      </c>
      <c r="D119">
        <v>722</v>
      </c>
      <c r="E119" t="s">
        <v>45</v>
      </c>
      <c r="F119">
        <v>17</v>
      </c>
      <c r="G119" t="s">
        <v>94</v>
      </c>
      <c r="H119" t="s">
        <v>53</v>
      </c>
      <c r="I119">
        <v>1</v>
      </c>
      <c r="J119">
        <v>992</v>
      </c>
      <c r="K119" t="s">
        <v>100</v>
      </c>
      <c r="L119" t="s">
        <v>39</v>
      </c>
      <c r="M119">
        <v>38</v>
      </c>
      <c r="N119" t="s">
        <v>99</v>
      </c>
      <c r="O119" t="s">
        <v>104</v>
      </c>
      <c r="P119" t="s">
        <v>51</v>
      </c>
      <c r="Q119" s="20" t="s">
        <v>99</v>
      </c>
      <c r="R119" t="s">
        <v>48</v>
      </c>
      <c r="S119">
        <v>17444</v>
      </c>
      <c r="T119">
        <v>20489</v>
      </c>
      <c r="U119">
        <v>1</v>
      </c>
      <c r="V119" t="s">
        <v>42</v>
      </c>
      <c r="W119" t="s">
        <v>35</v>
      </c>
      <c r="X119">
        <v>11</v>
      </c>
      <c r="Y119">
        <v>3</v>
      </c>
      <c r="Z119" s="20" t="s">
        <v>100</v>
      </c>
      <c r="AA119">
        <v>80</v>
      </c>
      <c r="AB119">
        <v>0</v>
      </c>
      <c r="AC119">
        <v>10</v>
      </c>
      <c r="AD119">
        <v>2</v>
      </c>
      <c r="AE119">
        <v>3</v>
      </c>
      <c r="AF119">
        <v>10</v>
      </c>
      <c r="AG119">
        <v>8</v>
      </c>
      <c r="AH119">
        <v>6</v>
      </c>
      <c r="AI119">
        <v>0</v>
      </c>
      <c r="AJ119" s="5" t="str">
        <f t="shared" si="3"/>
        <v>Sales</v>
      </c>
      <c r="AK119" s="9" t="str">
        <f>IF(S119="","",VLOOKUP(S119,matrice_M_I,2,TRUE))</f>
        <v>de 16 000 à 18 000</v>
      </c>
      <c r="AL119" s="7" t="str">
        <f t="shared" si="4"/>
        <v>Job_High + Relation_Very High</v>
      </c>
      <c r="AM119" s="22">
        <f t="shared" si="5"/>
        <v>0.8</v>
      </c>
    </row>
    <row r="120" spans="1:39" x14ac:dyDescent="0.3">
      <c r="B120" t="s">
        <v>35</v>
      </c>
      <c r="C120" t="s">
        <v>36</v>
      </c>
      <c r="D120">
        <v>1224</v>
      </c>
      <c r="E120" t="s">
        <v>45</v>
      </c>
      <c r="F120">
        <v>7</v>
      </c>
      <c r="G120" t="s">
        <v>95</v>
      </c>
      <c r="H120" t="s">
        <v>53</v>
      </c>
      <c r="I120">
        <v>1</v>
      </c>
      <c r="J120">
        <v>1962</v>
      </c>
      <c r="K120" t="s">
        <v>99</v>
      </c>
      <c r="L120" t="s">
        <v>55</v>
      </c>
      <c r="M120">
        <v>55</v>
      </c>
      <c r="N120" t="s">
        <v>99</v>
      </c>
      <c r="O120" t="s">
        <v>102</v>
      </c>
      <c r="P120" t="s">
        <v>58</v>
      </c>
      <c r="Q120" s="20" t="s">
        <v>100</v>
      </c>
      <c r="R120" t="s">
        <v>52</v>
      </c>
      <c r="S120">
        <v>5204</v>
      </c>
      <c r="T120">
        <v>13586</v>
      </c>
      <c r="U120">
        <v>1</v>
      </c>
      <c r="V120" t="s">
        <v>42</v>
      </c>
      <c r="W120" t="s">
        <v>44</v>
      </c>
      <c r="X120">
        <v>11</v>
      </c>
      <c r="Y120">
        <v>3</v>
      </c>
      <c r="Z120" s="20" t="s">
        <v>100</v>
      </c>
      <c r="AA120">
        <v>80</v>
      </c>
      <c r="AB120">
        <v>0</v>
      </c>
      <c r="AC120">
        <v>10</v>
      </c>
      <c r="AD120">
        <v>2</v>
      </c>
      <c r="AE120">
        <v>3</v>
      </c>
      <c r="AF120">
        <v>10</v>
      </c>
      <c r="AG120">
        <v>8</v>
      </c>
      <c r="AH120">
        <v>0</v>
      </c>
      <c r="AI120">
        <v>9</v>
      </c>
      <c r="AJ120" s="5" t="str">
        <f t="shared" si="3"/>
        <v>Sales</v>
      </c>
      <c r="AK120" s="9" t="str">
        <f>IF(S120="","",VLOOKUP(S120,matrice_M_I,2,TRUE))</f>
        <v>de 4 000 à 6 000</v>
      </c>
      <c r="AL120" s="7" t="str">
        <f t="shared" si="4"/>
        <v>Job_Very High + Relation_Very High</v>
      </c>
      <c r="AM120" s="22">
        <f t="shared" si="5"/>
        <v>0.8</v>
      </c>
    </row>
    <row r="121" spans="1:39" x14ac:dyDescent="0.3">
      <c r="A121">
        <v>40</v>
      </c>
      <c r="B121" t="s">
        <v>35</v>
      </c>
      <c r="C121" t="s">
        <v>36</v>
      </c>
      <c r="D121">
        <v>444</v>
      </c>
      <c r="E121" t="s">
        <v>45</v>
      </c>
      <c r="F121">
        <v>2</v>
      </c>
      <c r="G121" t="s">
        <v>93</v>
      </c>
      <c r="H121" t="s">
        <v>46</v>
      </c>
      <c r="I121">
        <v>1</v>
      </c>
      <c r="J121">
        <v>1986</v>
      </c>
      <c r="K121" t="s">
        <v>98</v>
      </c>
      <c r="L121" t="s">
        <v>55</v>
      </c>
      <c r="M121">
        <v>92</v>
      </c>
      <c r="N121" t="s">
        <v>99</v>
      </c>
      <c r="O121" t="s">
        <v>102</v>
      </c>
      <c r="P121" t="s">
        <v>58</v>
      </c>
      <c r="Q121" s="20" t="s">
        <v>98</v>
      </c>
      <c r="R121" t="s">
        <v>52</v>
      </c>
      <c r="S121">
        <v>5677</v>
      </c>
      <c r="T121">
        <v>4258</v>
      </c>
      <c r="U121">
        <v>3</v>
      </c>
      <c r="V121" t="s">
        <v>42</v>
      </c>
      <c r="W121" t="s">
        <v>35</v>
      </c>
      <c r="X121">
        <v>14</v>
      </c>
      <c r="Y121">
        <v>3</v>
      </c>
      <c r="Z121" s="20" t="s">
        <v>99</v>
      </c>
      <c r="AA121">
        <v>80</v>
      </c>
      <c r="AB121">
        <v>1</v>
      </c>
      <c r="AC121">
        <v>15</v>
      </c>
      <c r="AD121">
        <v>4</v>
      </c>
      <c r="AE121">
        <v>3</v>
      </c>
      <c r="AF121">
        <v>11</v>
      </c>
      <c r="AG121">
        <v>8</v>
      </c>
      <c r="AH121">
        <v>5</v>
      </c>
      <c r="AI121">
        <v>10</v>
      </c>
      <c r="AJ121" s="5" t="str">
        <f t="shared" si="3"/>
        <v>Sales</v>
      </c>
      <c r="AK121" s="9" t="str">
        <f>IF(S121="","",VLOOKUP(S121,matrice_M_I,2,TRUE))</f>
        <v>de 4 000 à 6 000</v>
      </c>
      <c r="AL121" s="7" t="str">
        <f t="shared" si="4"/>
        <v>Job_Medium + Relation_High</v>
      </c>
      <c r="AM121" s="22">
        <f t="shared" si="5"/>
        <v>0.72727272727272729</v>
      </c>
    </row>
    <row r="122" spans="1:39" x14ac:dyDescent="0.3">
      <c r="A122">
        <v>33</v>
      </c>
      <c r="B122" t="s">
        <v>35</v>
      </c>
      <c r="C122" t="s">
        <v>36</v>
      </c>
      <c r="D122">
        <v>536</v>
      </c>
      <c r="E122" t="s">
        <v>45</v>
      </c>
      <c r="F122">
        <v>10</v>
      </c>
      <c r="G122" t="s">
        <v>96</v>
      </c>
      <c r="H122" t="s">
        <v>46</v>
      </c>
      <c r="I122">
        <v>1</v>
      </c>
      <c r="J122">
        <v>1268</v>
      </c>
      <c r="K122" t="s">
        <v>100</v>
      </c>
      <c r="L122" t="s">
        <v>39</v>
      </c>
      <c r="M122">
        <v>82</v>
      </c>
      <c r="N122" t="s">
        <v>100</v>
      </c>
      <c r="O122" t="s">
        <v>103</v>
      </c>
      <c r="P122" t="s">
        <v>58</v>
      </c>
      <c r="Q122" s="20" t="s">
        <v>99</v>
      </c>
      <c r="R122" t="s">
        <v>41</v>
      </c>
      <c r="S122">
        <v>8380</v>
      </c>
      <c r="T122">
        <v>21708</v>
      </c>
      <c r="U122">
        <v>0</v>
      </c>
      <c r="V122" t="s">
        <v>42</v>
      </c>
      <c r="W122" t="s">
        <v>44</v>
      </c>
      <c r="X122">
        <v>14</v>
      </c>
      <c r="Y122">
        <v>3</v>
      </c>
      <c r="Z122" s="20" t="s">
        <v>100</v>
      </c>
      <c r="AA122">
        <v>80</v>
      </c>
      <c r="AB122">
        <v>2</v>
      </c>
      <c r="AC122">
        <v>10</v>
      </c>
      <c r="AD122">
        <v>3</v>
      </c>
      <c r="AE122">
        <v>3</v>
      </c>
      <c r="AF122">
        <v>9</v>
      </c>
      <c r="AG122">
        <v>8</v>
      </c>
      <c r="AH122">
        <v>0</v>
      </c>
      <c r="AI122">
        <v>8</v>
      </c>
      <c r="AJ122" s="5" t="str">
        <f t="shared" si="3"/>
        <v>Sales</v>
      </c>
      <c r="AK122" s="9" t="str">
        <f>IF(S122="","",VLOOKUP(S122,matrice_M_I,2,TRUE))</f>
        <v>de 8 000 à 10 000</v>
      </c>
      <c r="AL122" s="7" t="str">
        <f t="shared" si="4"/>
        <v>Job_High + Relation_Very High</v>
      </c>
      <c r="AM122" s="22">
        <f t="shared" si="5"/>
        <v>0.88888888888888884</v>
      </c>
    </row>
    <row r="123" spans="1:39" x14ac:dyDescent="0.3">
      <c r="A123">
        <v>34</v>
      </c>
      <c r="B123" t="s">
        <v>35</v>
      </c>
      <c r="C123" t="s">
        <v>36</v>
      </c>
      <c r="D123">
        <v>1400</v>
      </c>
      <c r="E123" t="s">
        <v>45</v>
      </c>
      <c r="F123">
        <v>9</v>
      </c>
      <c r="G123" t="s">
        <v>92</v>
      </c>
      <c r="H123" t="s">
        <v>53</v>
      </c>
      <c r="I123">
        <v>1</v>
      </c>
      <c r="J123">
        <v>1163</v>
      </c>
      <c r="K123" t="s">
        <v>98</v>
      </c>
      <c r="L123" t="s">
        <v>55</v>
      </c>
      <c r="M123">
        <v>70</v>
      </c>
      <c r="N123" t="s">
        <v>99</v>
      </c>
      <c r="O123" t="s">
        <v>102</v>
      </c>
      <c r="P123" t="s">
        <v>58</v>
      </c>
      <c r="Q123" s="20" t="s">
        <v>99</v>
      </c>
      <c r="R123" t="s">
        <v>52</v>
      </c>
      <c r="S123">
        <v>5714</v>
      </c>
      <c r="T123">
        <v>5829</v>
      </c>
      <c r="U123">
        <v>1</v>
      </c>
      <c r="V123" t="s">
        <v>42</v>
      </c>
      <c r="W123" t="s">
        <v>35</v>
      </c>
      <c r="X123">
        <v>20</v>
      </c>
      <c r="Y123">
        <v>4</v>
      </c>
      <c r="Z123" s="20" t="s">
        <v>97</v>
      </c>
      <c r="AA123">
        <v>80</v>
      </c>
      <c r="AB123">
        <v>0</v>
      </c>
      <c r="AC123">
        <v>6</v>
      </c>
      <c r="AD123">
        <v>3</v>
      </c>
      <c r="AE123">
        <v>2</v>
      </c>
      <c r="AF123">
        <v>6</v>
      </c>
      <c r="AG123">
        <v>5</v>
      </c>
      <c r="AH123">
        <v>1</v>
      </c>
      <c r="AI123">
        <v>3</v>
      </c>
      <c r="AJ123" s="5" t="str">
        <f t="shared" si="3"/>
        <v>Sales</v>
      </c>
      <c r="AK123" s="9" t="str">
        <f>IF(S123="","",VLOOKUP(S123,matrice_M_I,2,TRUE))</f>
        <v>de 4 000 à 6 000</v>
      </c>
      <c r="AL123" s="7" t="str">
        <f t="shared" si="4"/>
        <v>Job_High + Relation_Low</v>
      </c>
      <c r="AM123" s="22">
        <f t="shared" si="5"/>
        <v>0.83333333333333337</v>
      </c>
    </row>
    <row r="124" spans="1:39" x14ac:dyDescent="0.3">
      <c r="A124">
        <v>34</v>
      </c>
      <c r="B124" t="s">
        <v>35</v>
      </c>
      <c r="C124" t="s">
        <v>36</v>
      </c>
      <c r="D124">
        <v>1397</v>
      </c>
      <c r="E124" t="s">
        <v>37</v>
      </c>
      <c r="F124">
        <v>1</v>
      </c>
      <c r="G124" t="s">
        <v>96</v>
      </c>
      <c r="H124" t="s">
        <v>53</v>
      </c>
      <c r="I124">
        <v>1</v>
      </c>
      <c r="J124">
        <v>683</v>
      </c>
      <c r="K124" t="s">
        <v>98</v>
      </c>
      <c r="L124" t="s">
        <v>39</v>
      </c>
      <c r="M124">
        <v>42</v>
      </c>
      <c r="N124" t="s">
        <v>99</v>
      </c>
      <c r="O124" t="s">
        <v>101</v>
      </c>
      <c r="P124" t="s">
        <v>56</v>
      </c>
      <c r="Q124" s="20" t="s">
        <v>100</v>
      </c>
      <c r="R124" t="s">
        <v>52</v>
      </c>
      <c r="S124">
        <v>2691</v>
      </c>
      <c r="T124">
        <v>7660</v>
      </c>
      <c r="U124">
        <v>1</v>
      </c>
      <c r="V124" t="s">
        <v>42</v>
      </c>
      <c r="W124" t="s">
        <v>35</v>
      </c>
      <c r="X124">
        <v>12</v>
      </c>
      <c r="Y124">
        <v>3</v>
      </c>
      <c r="Z124" s="20" t="s">
        <v>100</v>
      </c>
      <c r="AA124">
        <v>80</v>
      </c>
      <c r="AB124">
        <v>1</v>
      </c>
      <c r="AC124">
        <v>10</v>
      </c>
      <c r="AD124">
        <v>4</v>
      </c>
      <c r="AE124">
        <v>2</v>
      </c>
      <c r="AF124">
        <v>10</v>
      </c>
      <c r="AG124">
        <v>9</v>
      </c>
      <c r="AH124">
        <v>8</v>
      </c>
      <c r="AI124">
        <v>8</v>
      </c>
      <c r="AJ124" s="5" t="str">
        <f t="shared" si="3"/>
        <v>R&amp;D</v>
      </c>
      <c r="AK124" s="9" t="str">
        <f>IF(S124="","",VLOOKUP(S124,matrice_M_I,2,TRUE))</f>
        <v>de 2 000 à 4 000</v>
      </c>
      <c r="AL124" s="7" t="str">
        <f t="shared" si="4"/>
        <v>Job_Very High + Relation_Very High</v>
      </c>
      <c r="AM124" s="22">
        <f t="shared" si="5"/>
        <v>0.9</v>
      </c>
    </row>
    <row r="125" spans="1:39" x14ac:dyDescent="0.3">
      <c r="A125">
        <v>30</v>
      </c>
      <c r="B125" t="s">
        <v>35</v>
      </c>
      <c r="C125" t="s">
        <v>36</v>
      </c>
      <c r="D125">
        <v>153</v>
      </c>
      <c r="E125" t="s">
        <v>37</v>
      </c>
      <c r="F125">
        <v>8</v>
      </c>
      <c r="G125" t="s">
        <v>93</v>
      </c>
      <c r="H125" t="s">
        <v>53</v>
      </c>
      <c r="I125">
        <v>1</v>
      </c>
      <c r="J125">
        <v>1015</v>
      </c>
      <c r="K125" t="s">
        <v>98</v>
      </c>
      <c r="L125" t="s">
        <v>55</v>
      </c>
      <c r="M125">
        <v>73</v>
      </c>
      <c r="N125" t="s">
        <v>100</v>
      </c>
      <c r="O125" t="s">
        <v>103</v>
      </c>
      <c r="P125" t="s">
        <v>40</v>
      </c>
      <c r="Q125" s="20" t="s">
        <v>97</v>
      </c>
      <c r="R125" t="s">
        <v>52</v>
      </c>
      <c r="S125">
        <v>11416</v>
      </c>
      <c r="T125">
        <v>17802</v>
      </c>
      <c r="U125">
        <v>0</v>
      </c>
      <c r="V125" t="s">
        <v>42</v>
      </c>
      <c r="W125" t="s">
        <v>44</v>
      </c>
      <c r="X125">
        <v>12</v>
      </c>
      <c r="Y125">
        <v>3</v>
      </c>
      <c r="Z125" s="20" t="s">
        <v>99</v>
      </c>
      <c r="AA125">
        <v>80</v>
      </c>
      <c r="AB125">
        <v>3</v>
      </c>
      <c r="AC125">
        <v>9</v>
      </c>
      <c r="AD125">
        <v>4</v>
      </c>
      <c r="AE125">
        <v>2</v>
      </c>
      <c r="AF125">
        <v>8</v>
      </c>
      <c r="AG125">
        <v>7</v>
      </c>
      <c r="AH125">
        <v>1</v>
      </c>
      <c r="AI125">
        <v>7</v>
      </c>
      <c r="AJ125" s="5" t="str">
        <f t="shared" si="3"/>
        <v>R&amp;D</v>
      </c>
      <c r="AK125" s="9" t="str">
        <f>IF(S125="","",VLOOKUP(S125,matrice_M_I,2,TRUE))</f>
        <v>de 10 000 à 12 000</v>
      </c>
      <c r="AL125" s="7" t="str">
        <f t="shared" si="4"/>
        <v>Job_Low + Relation_High</v>
      </c>
      <c r="AM125" s="22">
        <f t="shared" si="5"/>
        <v>0.875</v>
      </c>
    </row>
    <row r="126" spans="1:39" x14ac:dyDescent="0.3">
      <c r="A126">
        <v>33</v>
      </c>
      <c r="B126" t="s">
        <v>35</v>
      </c>
      <c r="C126" t="s">
        <v>49</v>
      </c>
      <c r="D126">
        <v>1392</v>
      </c>
      <c r="E126" t="s">
        <v>37</v>
      </c>
      <c r="G126" t="s">
        <v>95</v>
      </c>
      <c r="H126" t="s">
        <v>53</v>
      </c>
      <c r="I126">
        <v>1</v>
      </c>
      <c r="J126">
        <v>5</v>
      </c>
      <c r="K126" t="s">
        <v>100</v>
      </c>
      <c r="L126" t="s">
        <v>55</v>
      </c>
      <c r="M126">
        <v>56</v>
      </c>
      <c r="N126" t="s">
        <v>99</v>
      </c>
      <c r="O126" t="s">
        <v>101</v>
      </c>
      <c r="P126" t="s">
        <v>56</v>
      </c>
      <c r="Q126" s="20" t="s">
        <v>99</v>
      </c>
      <c r="R126" t="s">
        <v>52</v>
      </c>
      <c r="S126">
        <v>2909</v>
      </c>
      <c r="T126">
        <v>23159</v>
      </c>
      <c r="U126">
        <v>1</v>
      </c>
      <c r="V126" t="s">
        <v>42</v>
      </c>
      <c r="W126" t="s">
        <v>44</v>
      </c>
      <c r="X126">
        <v>11</v>
      </c>
      <c r="Y126">
        <v>3</v>
      </c>
      <c r="Z126" s="20" t="s">
        <v>99</v>
      </c>
      <c r="AA126">
        <v>80</v>
      </c>
      <c r="AB126">
        <v>0</v>
      </c>
      <c r="AC126">
        <v>8</v>
      </c>
      <c r="AD126">
        <v>3</v>
      </c>
      <c r="AE126">
        <v>3</v>
      </c>
      <c r="AF126">
        <v>8</v>
      </c>
      <c r="AG126">
        <v>7</v>
      </c>
      <c r="AH126">
        <v>3</v>
      </c>
      <c r="AI126">
        <v>0</v>
      </c>
      <c r="AJ126" s="5" t="str">
        <f t="shared" si="3"/>
        <v>R&amp;D</v>
      </c>
      <c r="AK126" s="9" t="str">
        <f>IF(S126="","",VLOOKUP(S126,matrice_M_I,2,TRUE))</f>
        <v>de 2 000 à 4 000</v>
      </c>
      <c r="AL126" s="7" t="str">
        <f t="shared" si="4"/>
        <v>Job_High + Relation_High</v>
      </c>
      <c r="AM126" s="22">
        <f t="shared" si="5"/>
        <v>0.875</v>
      </c>
    </row>
    <row r="127" spans="1:39" x14ac:dyDescent="0.3">
      <c r="A127">
        <v>45</v>
      </c>
      <c r="B127" t="s">
        <v>35</v>
      </c>
      <c r="C127" t="s">
        <v>57</v>
      </c>
      <c r="D127">
        <v>248</v>
      </c>
      <c r="E127" t="s">
        <v>37</v>
      </c>
      <c r="F127">
        <v>23</v>
      </c>
      <c r="G127" t="s">
        <v>93</v>
      </c>
      <c r="H127" t="s">
        <v>53</v>
      </c>
      <c r="I127">
        <v>1</v>
      </c>
      <c r="J127">
        <v>1002</v>
      </c>
      <c r="K127" t="s">
        <v>100</v>
      </c>
      <c r="L127" t="s">
        <v>39</v>
      </c>
      <c r="M127">
        <v>42</v>
      </c>
      <c r="N127" t="s">
        <v>99</v>
      </c>
      <c r="O127" t="s">
        <v>102</v>
      </c>
      <c r="P127" t="s">
        <v>59</v>
      </c>
      <c r="Q127" s="20" t="s">
        <v>97</v>
      </c>
      <c r="R127" t="s">
        <v>52</v>
      </c>
      <c r="S127">
        <v>3633</v>
      </c>
      <c r="T127">
        <v>14039</v>
      </c>
      <c r="U127">
        <v>1</v>
      </c>
      <c r="V127" t="s">
        <v>42</v>
      </c>
      <c r="W127" t="s">
        <v>44</v>
      </c>
      <c r="X127">
        <v>15</v>
      </c>
      <c r="Y127">
        <v>3</v>
      </c>
      <c r="Z127" s="20" t="s">
        <v>99</v>
      </c>
      <c r="AA127">
        <v>80</v>
      </c>
      <c r="AB127">
        <v>1</v>
      </c>
      <c r="AC127">
        <v>9</v>
      </c>
      <c r="AD127">
        <v>2</v>
      </c>
      <c r="AE127">
        <v>3</v>
      </c>
      <c r="AF127">
        <v>9</v>
      </c>
      <c r="AG127">
        <v>8</v>
      </c>
      <c r="AH127">
        <v>0</v>
      </c>
      <c r="AI127">
        <v>8</v>
      </c>
      <c r="AJ127" s="5" t="str">
        <f t="shared" si="3"/>
        <v>R&amp;D</v>
      </c>
      <c r="AK127" s="9" t="str">
        <f>IF(S127="","",VLOOKUP(S127,matrice_M_I,2,TRUE))</f>
        <v>de 2 000 à 4 000</v>
      </c>
      <c r="AL127" s="7" t="str">
        <f t="shared" si="4"/>
        <v>Job_Low + Relation_High</v>
      </c>
      <c r="AM127" s="22">
        <f t="shared" si="5"/>
        <v>0.88888888888888884</v>
      </c>
    </row>
    <row r="128" spans="1:39" x14ac:dyDescent="0.3">
      <c r="A128">
        <v>37</v>
      </c>
      <c r="B128" t="s">
        <v>35</v>
      </c>
      <c r="C128" t="s">
        <v>57</v>
      </c>
      <c r="D128">
        <v>142</v>
      </c>
      <c r="E128" t="s">
        <v>45</v>
      </c>
      <c r="F128">
        <v>9</v>
      </c>
      <c r="G128" t="s">
        <v>95</v>
      </c>
      <c r="H128" t="s">
        <v>38</v>
      </c>
      <c r="I128">
        <v>1</v>
      </c>
      <c r="J128">
        <v>626</v>
      </c>
      <c r="K128" t="s">
        <v>97</v>
      </c>
      <c r="L128" t="s">
        <v>39</v>
      </c>
      <c r="M128">
        <v>69</v>
      </c>
      <c r="N128" t="s">
        <v>99</v>
      </c>
      <c r="O128" t="s">
        <v>103</v>
      </c>
      <c r="P128" t="s">
        <v>58</v>
      </c>
      <c r="Q128" s="20" t="s">
        <v>98</v>
      </c>
      <c r="R128" t="s">
        <v>41</v>
      </c>
      <c r="S128">
        <v>8834</v>
      </c>
      <c r="T128">
        <v>24666</v>
      </c>
      <c r="U128">
        <v>1</v>
      </c>
      <c r="V128" t="s">
        <v>42</v>
      </c>
      <c r="W128" t="s">
        <v>35</v>
      </c>
      <c r="X128">
        <v>13</v>
      </c>
      <c r="Y128">
        <v>3</v>
      </c>
      <c r="Z128" s="20" t="s">
        <v>100</v>
      </c>
      <c r="AA128">
        <v>80</v>
      </c>
      <c r="AB128">
        <v>1</v>
      </c>
      <c r="AC128">
        <v>9</v>
      </c>
      <c r="AD128">
        <v>6</v>
      </c>
      <c r="AE128">
        <v>3</v>
      </c>
      <c r="AF128">
        <v>9</v>
      </c>
      <c r="AG128">
        <v>5</v>
      </c>
      <c r="AH128">
        <v>7</v>
      </c>
      <c r="AI128">
        <v>7</v>
      </c>
      <c r="AJ128" s="5" t="str">
        <f t="shared" si="3"/>
        <v>Sales</v>
      </c>
      <c r="AK128" s="9" t="str">
        <f>IF(S128="","",VLOOKUP(S128,matrice_M_I,2,TRUE))</f>
        <v>de 8 000 à 10 000</v>
      </c>
      <c r="AL128" s="7" t="str">
        <f t="shared" si="4"/>
        <v>Job_Medium + Relation_Very High</v>
      </c>
      <c r="AM128" s="22">
        <f t="shared" si="5"/>
        <v>0.55555555555555558</v>
      </c>
    </row>
    <row r="129" spans="1:39" x14ac:dyDescent="0.3">
      <c r="A129">
        <v>31</v>
      </c>
      <c r="B129" t="s">
        <v>35</v>
      </c>
      <c r="C129" t="s">
        <v>36</v>
      </c>
      <c r="D129">
        <v>691</v>
      </c>
      <c r="E129" t="s">
        <v>45</v>
      </c>
      <c r="F129">
        <v>7</v>
      </c>
      <c r="G129" t="s">
        <v>94</v>
      </c>
      <c r="H129" t="s">
        <v>46</v>
      </c>
      <c r="I129">
        <v>1</v>
      </c>
      <c r="J129">
        <v>438</v>
      </c>
      <c r="K129" t="s">
        <v>100</v>
      </c>
      <c r="L129" t="s">
        <v>39</v>
      </c>
      <c r="M129">
        <v>73</v>
      </c>
      <c r="N129" t="s">
        <v>99</v>
      </c>
      <c r="O129" t="s">
        <v>102</v>
      </c>
      <c r="P129" t="s">
        <v>58</v>
      </c>
      <c r="Q129" s="20" t="s">
        <v>100</v>
      </c>
      <c r="R129" t="s">
        <v>41</v>
      </c>
      <c r="S129">
        <v>7547</v>
      </c>
      <c r="T129">
        <v>7143</v>
      </c>
      <c r="U129">
        <v>4</v>
      </c>
      <c r="V129" t="s">
        <v>42</v>
      </c>
      <c r="W129" t="s">
        <v>35</v>
      </c>
      <c r="X129">
        <v>12</v>
      </c>
      <c r="Y129">
        <v>3</v>
      </c>
      <c r="Z129" s="20" t="s">
        <v>100</v>
      </c>
      <c r="AA129">
        <v>80</v>
      </c>
      <c r="AB129">
        <v>3</v>
      </c>
      <c r="AC129">
        <v>13</v>
      </c>
      <c r="AD129">
        <v>3</v>
      </c>
      <c r="AE129">
        <v>3</v>
      </c>
      <c r="AF129">
        <v>7</v>
      </c>
      <c r="AG129">
        <v>7</v>
      </c>
      <c r="AH129">
        <v>1</v>
      </c>
      <c r="AI129">
        <v>7</v>
      </c>
      <c r="AJ129" s="5" t="str">
        <f t="shared" si="3"/>
        <v>Sales</v>
      </c>
      <c r="AK129" s="9" t="str">
        <f>IF(S129="","",VLOOKUP(S129,matrice_M_I,2,TRUE))</f>
        <v>de 6 000 à 8 000</v>
      </c>
      <c r="AL129" s="7" t="str">
        <f t="shared" si="4"/>
        <v>Job_Very High + Relation_Very High</v>
      </c>
      <c r="AM129" s="22">
        <f t="shared" si="5"/>
        <v>1</v>
      </c>
    </row>
    <row r="130" spans="1:39" x14ac:dyDescent="0.3">
      <c r="A130">
        <v>32</v>
      </c>
      <c r="B130" t="s">
        <v>35</v>
      </c>
      <c r="C130" t="s">
        <v>49</v>
      </c>
      <c r="D130">
        <v>1005</v>
      </c>
      <c r="E130" t="s">
        <v>37</v>
      </c>
      <c r="F130">
        <v>2</v>
      </c>
      <c r="G130" t="s">
        <v>93</v>
      </c>
      <c r="H130" t="s">
        <v>53</v>
      </c>
      <c r="I130">
        <v>1</v>
      </c>
      <c r="J130">
        <v>8</v>
      </c>
      <c r="K130" t="s">
        <v>100</v>
      </c>
      <c r="L130" t="s">
        <v>39</v>
      </c>
      <c r="M130">
        <v>79</v>
      </c>
      <c r="N130" t="s">
        <v>99</v>
      </c>
      <c r="O130" t="s">
        <v>101</v>
      </c>
      <c r="P130" t="s">
        <v>59</v>
      </c>
      <c r="Q130" s="20" t="s">
        <v>100</v>
      </c>
      <c r="R130" t="s">
        <v>48</v>
      </c>
      <c r="S130">
        <v>3068</v>
      </c>
      <c r="T130">
        <v>11864</v>
      </c>
      <c r="U130">
        <v>0</v>
      </c>
      <c r="V130" t="s">
        <v>42</v>
      </c>
      <c r="W130" t="s">
        <v>35</v>
      </c>
      <c r="X130">
        <v>13</v>
      </c>
      <c r="Y130">
        <v>3</v>
      </c>
      <c r="Z130" s="20" t="s">
        <v>99</v>
      </c>
      <c r="AA130">
        <v>80</v>
      </c>
      <c r="AB130">
        <v>0</v>
      </c>
      <c r="AC130">
        <v>8</v>
      </c>
      <c r="AD130">
        <v>2</v>
      </c>
      <c r="AE130">
        <v>2</v>
      </c>
      <c r="AF130">
        <v>7</v>
      </c>
      <c r="AG130">
        <v>7</v>
      </c>
      <c r="AH130">
        <v>3</v>
      </c>
      <c r="AI130">
        <v>6</v>
      </c>
      <c r="AJ130" s="5" t="str">
        <f t="shared" ref="AJ130:AJ193" si="6">IF(E130="","",VLOOKUP(E130,Department_cod,2,FALSE))</f>
        <v>R&amp;D</v>
      </c>
      <c r="AK130" s="9" t="str">
        <f>IF(S130="","",VLOOKUP(S130,matrice_M_I,2,TRUE))</f>
        <v>de 2 000 à 4 000</v>
      </c>
      <c r="AL130" s="7" t="str">
        <f t="shared" si="4"/>
        <v>Job_Very High + Relation_High</v>
      </c>
      <c r="AM130" s="22">
        <f t="shared" si="5"/>
        <v>1</v>
      </c>
    </row>
    <row r="131" spans="1:39" x14ac:dyDescent="0.3">
      <c r="B131" t="s">
        <v>35</v>
      </c>
      <c r="C131" t="s">
        <v>36</v>
      </c>
      <c r="D131">
        <v>640</v>
      </c>
      <c r="E131" t="s">
        <v>37</v>
      </c>
      <c r="F131">
        <v>1</v>
      </c>
      <c r="G131" t="s">
        <v>94</v>
      </c>
      <c r="H131" t="s">
        <v>60</v>
      </c>
      <c r="I131">
        <v>1</v>
      </c>
      <c r="J131">
        <v>1301</v>
      </c>
      <c r="K131" t="s">
        <v>100</v>
      </c>
      <c r="L131" t="s">
        <v>39</v>
      </c>
      <c r="M131">
        <v>84</v>
      </c>
      <c r="N131" t="s">
        <v>99</v>
      </c>
      <c r="O131" t="s">
        <v>101</v>
      </c>
      <c r="P131" t="s">
        <v>56</v>
      </c>
      <c r="Q131" s="20" t="s">
        <v>97</v>
      </c>
      <c r="R131" t="s">
        <v>48</v>
      </c>
      <c r="S131">
        <v>2080</v>
      </c>
      <c r="T131">
        <v>4732</v>
      </c>
      <c r="U131">
        <v>2</v>
      </c>
      <c r="V131" t="s">
        <v>42</v>
      </c>
      <c r="W131" t="s">
        <v>35</v>
      </c>
      <c r="X131">
        <v>11</v>
      </c>
      <c r="Y131">
        <v>3</v>
      </c>
      <c r="Z131" s="20" t="s">
        <v>98</v>
      </c>
      <c r="AA131">
        <v>80</v>
      </c>
      <c r="AB131">
        <v>0</v>
      </c>
      <c r="AC131">
        <v>5</v>
      </c>
      <c r="AD131">
        <v>2</v>
      </c>
      <c r="AE131">
        <v>2</v>
      </c>
      <c r="AF131">
        <v>3</v>
      </c>
      <c r="AG131">
        <v>2</v>
      </c>
      <c r="AH131">
        <v>1</v>
      </c>
      <c r="AI131">
        <v>2</v>
      </c>
      <c r="AJ131" s="5" t="str">
        <f t="shared" si="6"/>
        <v>R&amp;D</v>
      </c>
      <c r="AK131" s="9" t="str">
        <f>IF(S131="","",VLOOKUP(S131,matrice_M_I,2,TRUE))</f>
        <v>de 2 000 à 4 000</v>
      </c>
      <c r="AL131" s="7" t="str">
        <f t="shared" ref="AL131:AL194" si="7">CONCATENATE("Job_",Q131," + Relation_",Z131)</f>
        <v>Job_Low + Relation_Medium</v>
      </c>
      <c r="AM131" s="22">
        <f t="shared" ref="AM131:AM194" si="8">IF(AF131=0,"",AG131/AF131)</f>
        <v>0.66666666666666663</v>
      </c>
    </row>
    <row r="132" spans="1:39" x14ac:dyDescent="0.3">
      <c r="B132" t="s">
        <v>35</v>
      </c>
      <c r="C132" t="s">
        <v>36</v>
      </c>
      <c r="D132">
        <v>683</v>
      </c>
      <c r="E132" t="s">
        <v>37</v>
      </c>
      <c r="F132">
        <v>2</v>
      </c>
      <c r="G132" t="s">
        <v>92</v>
      </c>
      <c r="H132" t="s">
        <v>38</v>
      </c>
      <c r="I132">
        <v>1</v>
      </c>
      <c r="J132">
        <v>1407</v>
      </c>
      <c r="K132" t="s">
        <v>97</v>
      </c>
      <c r="L132" t="s">
        <v>39</v>
      </c>
      <c r="M132">
        <v>36</v>
      </c>
      <c r="N132" t="s">
        <v>98</v>
      </c>
      <c r="O132" t="s">
        <v>101</v>
      </c>
      <c r="P132" t="s">
        <v>56</v>
      </c>
      <c r="Q132" s="20" t="s">
        <v>100</v>
      </c>
      <c r="R132" t="s">
        <v>48</v>
      </c>
      <c r="S132">
        <v>3904</v>
      </c>
      <c r="T132">
        <v>4050</v>
      </c>
      <c r="U132">
        <v>0</v>
      </c>
      <c r="V132" t="s">
        <v>42</v>
      </c>
      <c r="W132" t="s">
        <v>35</v>
      </c>
      <c r="X132">
        <v>12</v>
      </c>
      <c r="Y132">
        <v>3</v>
      </c>
      <c r="Z132" s="20" t="s">
        <v>100</v>
      </c>
      <c r="AA132">
        <v>80</v>
      </c>
      <c r="AB132">
        <v>0</v>
      </c>
      <c r="AC132">
        <v>5</v>
      </c>
      <c r="AD132">
        <v>2</v>
      </c>
      <c r="AE132">
        <v>3</v>
      </c>
      <c r="AF132">
        <v>4</v>
      </c>
      <c r="AG132">
        <v>3</v>
      </c>
      <c r="AH132">
        <v>1</v>
      </c>
      <c r="AI132">
        <v>1</v>
      </c>
      <c r="AJ132" s="5" t="str">
        <f t="shared" si="6"/>
        <v>R&amp;D</v>
      </c>
      <c r="AK132" s="9" t="str">
        <f>IF(S132="","",VLOOKUP(S132,matrice_M_I,2,TRUE))</f>
        <v>de 2 000 à 4 000</v>
      </c>
      <c r="AL132" s="7" t="str">
        <f t="shared" si="7"/>
        <v>Job_Very High + Relation_Very High</v>
      </c>
      <c r="AM132" s="22">
        <f t="shared" si="8"/>
        <v>0.75</v>
      </c>
    </row>
    <row r="133" spans="1:39" x14ac:dyDescent="0.3">
      <c r="A133">
        <v>30</v>
      </c>
      <c r="B133" t="s">
        <v>44</v>
      </c>
      <c r="C133" t="s">
        <v>36</v>
      </c>
      <c r="D133">
        <v>138</v>
      </c>
      <c r="E133" t="s">
        <v>37</v>
      </c>
      <c r="F133">
        <v>22</v>
      </c>
      <c r="G133" t="s">
        <v>94</v>
      </c>
      <c r="H133" t="s">
        <v>53</v>
      </c>
      <c r="I133">
        <v>1</v>
      </c>
      <c r="J133">
        <v>1004</v>
      </c>
      <c r="K133" t="s">
        <v>97</v>
      </c>
      <c r="L133" t="s">
        <v>55</v>
      </c>
      <c r="M133">
        <v>48</v>
      </c>
      <c r="N133" t="s">
        <v>99</v>
      </c>
      <c r="O133" t="s">
        <v>101</v>
      </c>
      <c r="P133" t="s">
        <v>56</v>
      </c>
      <c r="Q133" s="20" t="s">
        <v>99</v>
      </c>
      <c r="R133" t="s">
        <v>52</v>
      </c>
      <c r="S133">
        <v>2132</v>
      </c>
      <c r="T133">
        <v>11539</v>
      </c>
      <c r="U133">
        <v>4</v>
      </c>
      <c r="V133" t="s">
        <v>42</v>
      </c>
      <c r="W133" t="s">
        <v>44</v>
      </c>
      <c r="X133">
        <v>11</v>
      </c>
      <c r="Y133">
        <v>3</v>
      </c>
      <c r="Z133" s="20" t="s">
        <v>98</v>
      </c>
      <c r="AA133">
        <v>80</v>
      </c>
      <c r="AB133">
        <v>0</v>
      </c>
      <c r="AC133">
        <v>7</v>
      </c>
      <c r="AD133">
        <v>2</v>
      </c>
      <c r="AE133">
        <v>3</v>
      </c>
      <c r="AF133">
        <v>5</v>
      </c>
      <c r="AG133">
        <v>2</v>
      </c>
      <c r="AH133">
        <v>0</v>
      </c>
      <c r="AI133">
        <v>1</v>
      </c>
      <c r="AJ133" s="5" t="str">
        <f t="shared" si="6"/>
        <v>R&amp;D</v>
      </c>
      <c r="AK133" s="9" t="str">
        <f>IF(S133="","",VLOOKUP(S133,matrice_M_I,2,TRUE))</f>
        <v>de 2 000 à 4 000</v>
      </c>
      <c r="AL133" s="7" t="str">
        <f t="shared" si="7"/>
        <v>Job_High + Relation_Medium</v>
      </c>
      <c r="AM133" s="22">
        <f t="shared" si="8"/>
        <v>0.4</v>
      </c>
    </row>
    <row r="134" spans="1:39" x14ac:dyDescent="0.3">
      <c r="A134">
        <v>33</v>
      </c>
      <c r="B134" t="s">
        <v>35</v>
      </c>
      <c r="C134" t="s">
        <v>49</v>
      </c>
      <c r="D134">
        <v>1141</v>
      </c>
      <c r="E134" t="s">
        <v>45</v>
      </c>
      <c r="F134">
        <v>1</v>
      </c>
      <c r="G134" t="s">
        <v>94</v>
      </c>
      <c r="H134" t="s">
        <v>53</v>
      </c>
      <c r="I134">
        <v>1</v>
      </c>
      <c r="J134">
        <v>52</v>
      </c>
      <c r="K134" t="s">
        <v>99</v>
      </c>
      <c r="L134" t="s">
        <v>55</v>
      </c>
      <c r="M134">
        <v>42</v>
      </c>
      <c r="N134" t="s">
        <v>100</v>
      </c>
      <c r="O134" t="s">
        <v>102</v>
      </c>
      <c r="P134" t="s">
        <v>58</v>
      </c>
      <c r="Q134" s="20" t="s">
        <v>97</v>
      </c>
      <c r="R134" t="s">
        <v>52</v>
      </c>
      <c r="S134">
        <v>5376</v>
      </c>
      <c r="T134">
        <v>3193</v>
      </c>
      <c r="U134">
        <v>2</v>
      </c>
      <c r="V134" t="s">
        <v>42</v>
      </c>
      <c r="W134" t="s">
        <v>35</v>
      </c>
      <c r="X134">
        <v>19</v>
      </c>
      <c r="Y134">
        <v>3</v>
      </c>
      <c r="Z134" s="20" t="s">
        <v>97</v>
      </c>
      <c r="AA134">
        <v>80</v>
      </c>
      <c r="AB134">
        <v>2</v>
      </c>
      <c r="AC134">
        <v>10</v>
      </c>
      <c r="AD134">
        <v>3</v>
      </c>
      <c r="AE134">
        <v>3</v>
      </c>
      <c r="AF134">
        <v>5</v>
      </c>
      <c r="AG134">
        <v>3</v>
      </c>
      <c r="AH134">
        <v>1</v>
      </c>
      <c r="AI134">
        <v>3</v>
      </c>
      <c r="AJ134" s="5" t="str">
        <f t="shared" si="6"/>
        <v>Sales</v>
      </c>
      <c r="AK134" s="9" t="str">
        <f>IF(S134="","",VLOOKUP(S134,matrice_M_I,2,TRUE))</f>
        <v>de 4 000 à 6 000</v>
      </c>
      <c r="AL134" s="7" t="str">
        <f t="shared" si="7"/>
        <v>Job_Low + Relation_Low</v>
      </c>
      <c r="AM134" s="22">
        <f t="shared" si="8"/>
        <v>0.6</v>
      </c>
    </row>
    <row r="135" spans="1:39" x14ac:dyDescent="0.3">
      <c r="A135">
        <v>38</v>
      </c>
      <c r="B135" t="s">
        <v>35</v>
      </c>
      <c r="C135" t="s">
        <v>36</v>
      </c>
      <c r="D135">
        <v>168</v>
      </c>
      <c r="E135" t="s">
        <v>37</v>
      </c>
      <c r="F135">
        <v>1</v>
      </c>
      <c r="G135" t="s">
        <v>94</v>
      </c>
      <c r="H135" t="s">
        <v>53</v>
      </c>
      <c r="I135">
        <v>1</v>
      </c>
      <c r="J135">
        <v>743</v>
      </c>
      <c r="K135" t="s">
        <v>99</v>
      </c>
      <c r="L135" t="s">
        <v>55</v>
      </c>
      <c r="M135">
        <v>81</v>
      </c>
      <c r="N135" t="s">
        <v>99</v>
      </c>
      <c r="O135" t="s">
        <v>103</v>
      </c>
      <c r="P135" t="s">
        <v>43</v>
      </c>
      <c r="Q135" s="20" t="s">
        <v>99</v>
      </c>
      <c r="R135" t="s">
        <v>48</v>
      </c>
      <c r="S135">
        <v>7861</v>
      </c>
      <c r="T135">
        <v>15397</v>
      </c>
      <c r="U135">
        <v>4</v>
      </c>
      <c r="V135" t="s">
        <v>42</v>
      </c>
      <c r="W135" t="s">
        <v>44</v>
      </c>
      <c r="X135">
        <v>14</v>
      </c>
      <c r="Y135">
        <v>3</v>
      </c>
      <c r="Z135" s="20" t="s">
        <v>100</v>
      </c>
      <c r="AA135">
        <v>80</v>
      </c>
      <c r="AB135">
        <v>0</v>
      </c>
      <c r="AC135">
        <v>10</v>
      </c>
      <c r="AD135">
        <v>4</v>
      </c>
      <c r="AE135">
        <v>4</v>
      </c>
      <c r="AF135">
        <v>1</v>
      </c>
      <c r="AG135">
        <v>0</v>
      </c>
      <c r="AH135">
        <v>0</v>
      </c>
      <c r="AI135">
        <v>0</v>
      </c>
      <c r="AJ135" s="5" t="str">
        <f t="shared" si="6"/>
        <v>R&amp;D</v>
      </c>
      <c r="AK135" s="9" t="str">
        <f>IF(S135="","",VLOOKUP(S135,matrice_M_I,2,TRUE))</f>
        <v>de 6 000 à 8 000</v>
      </c>
      <c r="AL135" s="7" t="str">
        <f t="shared" si="7"/>
        <v>Job_High + Relation_Very High</v>
      </c>
      <c r="AM135" s="22">
        <f t="shared" si="8"/>
        <v>0</v>
      </c>
    </row>
    <row r="136" spans="1:39" x14ac:dyDescent="0.3">
      <c r="A136">
        <v>41</v>
      </c>
      <c r="B136" t="s">
        <v>35</v>
      </c>
      <c r="C136" t="s">
        <v>36</v>
      </c>
      <c r="D136">
        <v>1411</v>
      </c>
      <c r="E136" t="s">
        <v>37</v>
      </c>
      <c r="F136">
        <v>19</v>
      </c>
      <c r="G136" t="s">
        <v>93</v>
      </c>
      <c r="H136" t="s">
        <v>53</v>
      </c>
      <c r="I136">
        <v>1</v>
      </c>
      <c r="J136">
        <v>334</v>
      </c>
      <c r="K136" t="s">
        <v>99</v>
      </c>
      <c r="L136" t="s">
        <v>39</v>
      </c>
      <c r="M136">
        <v>36</v>
      </c>
      <c r="N136" t="s">
        <v>99</v>
      </c>
      <c r="O136" t="s">
        <v>102</v>
      </c>
      <c r="P136" t="s">
        <v>56</v>
      </c>
      <c r="Q136" s="20" t="s">
        <v>97</v>
      </c>
      <c r="R136" t="s">
        <v>41</v>
      </c>
      <c r="S136">
        <v>3072</v>
      </c>
      <c r="T136">
        <v>19877</v>
      </c>
      <c r="U136">
        <v>2</v>
      </c>
      <c r="V136" t="s">
        <v>42</v>
      </c>
      <c r="W136" t="s">
        <v>35</v>
      </c>
      <c r="X136">
        <v>16</v>
      </c>
      <c r="Y136">
        <v>3</v>
      </c>
      <c r="Z136" s="20" t="s">
        <v>97</v>
      </c>
      <c r="AA136">
        <v>80</v>
      </c>
      <c r="AB136">
        <v>2</v>
      </c>
      <c r="AC136">
        <v>17</v>
      </c>
      <c r="AD136">
        <v>2</v>
      </c>
      <c r="AE136">
        <v>2</v>
      </c>
      <c r="AF136">
        <v>1</v>
      </c>
      <c r="AG136">
        <v>0</v>
      </c>
      <c r="AH136">
        <v>0</v>
      </c>
      <c r="AI136">
        <v>0</v>
      </c>
      <c r="AJ136" s="5" t="str">
        <f t="shared" si="6"/>
        <v>R&amp;D</v>
      </c>
      <c r="AK136" s="9" t="str">
        <f>IF(S136="","",VLOOKUP(S136,matrice_M_I,2,TRUE))</f>
        <v>de 2 000 à 4 000</v>
      </c>
      <c r="AL136" s="7" t="str">
        <f t="shared" si="7"/>
        <v>Job_Low + Relation_Low</v>
      </c>
      <c r="AM136" s="22">
        <f t="shared" si="8"/>
        <v>0</v>
      </c>
    </row>
    <row r="137" spans="1:39" x14ac:dyDescent="0.3">
      <c r="A137">
        <v>51</v>
      </c>
      <c r="B137" t="s">
        <v>44</v>
      </c>
      <c r="C137" t="s">
        <v>49</v>
      </c>
      <c r="D137">
        <v>1150</v>
      </c>
      <c r="E137" t="s">
        <v>37</v>
      </c>
      <c r="F137">
        <v>8</v>
      </c>
      <c r="G137" t="s">
        <v>95</v>
      </c>
      <c r="H137" t="s">
        <v>53</v>
      </c>
      <c r="I137">
        <v>1</v>
      </c>
      <c r="J137">
        <v>179</v>
      </c>
      <c r="K137" t="s">
        <v>97</v>
      </c>
      <c r="L137" t="s">
        <v>39</v>
      </c>
      <c r="M137">
        <v>53</v>
      </c>
      <c r="N137" t="s">
        <v>97</v>
      </c>
      <c r="O137" t="s">
        <v>103</v>
      </c>
      <c r="P137" t="s">
        <v>43</v>
      </c>
      <c r="Q137" s="20" t="s">
        <v>100</v>
      </c>
      <c r="R137" t="s">
        <v>48</v>
      </c>
      <c r="S137">
        <v>10650</v>
      </c>
      <c r="T137">
        <v>25150</v>
      </c>
      <c r="U137">
        <v>2</v>
      </c>
      <c r="V137" t="s">
        <v>42</v>
      </c>
      <c r="W137" t="s">
        <v>35</v>
      </c>
      <c r="X137">
        <v>15</v>
      </c>
      <c r="Y137">
        <v>3</v>
      </c>
      <c r="Z137" s="20" t="s">
        <v>100</v>
      </c>
      <c r="AA137">
        <v>80</v>
      </c>
      <c r="AB137">
        <v>0</v>
      </c>
      <c r="AC137">
        <v>18</v>
      </c>
      <c r="AD137">
        <v>2</v>
      </c>
      <c r="AE137">
        <v>3</v>
      </c>
      <c r="AF137">
        <v>4</v>
      </c>
      <c r="AG137">
        <v>2</v>
      </c>
      <c r="AH137">
        <v>0</v>
      </c>
      <c r="AI137">
        <v>3</v>
      </c>
      <c r="AJ137" s="5" t="str">
        <f t="shared" si="6"/>
        <v>R&amp;D</v>
      </c>
      <c r="AK137" s="9" t="str">
        <f>IF(S137="","",VLOOKUP(S137,matrice_M_I,2,TRUE))</f>
        <v>de 10 000 à 12 000</v>
      </c>
      <c r="AL137" s="7" t="str">
        <f t="shared" si="7"/>
        <v>Job_Very High + Relation_Very High</v>
      </c>
      <c r="AM137" s="22">
        <f t="shared" si="8"/>
        <v>0.5</v>
      </c>
    </row>
    <row r="138" spans="1:39" x14ac:dyDescent="0.3">
      <c r="A138">
        <v>38</v>
      </c>
      <c r="B138" t="s">
        <v>35</v>
      </c>
      <c r="C138" t="s">
        <v>49</v>
      </c>
      <c r="D138">
        <v>471</v>
      </c>
      <c r="E138" t="s">
        <v>37</v>
      </c>
      <c r="F138">
        <v>12</v>
      </c>
      <c r="G138" t="s">
        <v>94</v>
      </c>
      <c r="H138" t="s">
        <v>53</v>
      </c>
      <c r="I138">
        <v>1</v>
      </c>
      <c r="J138">
        <v>837</v>
      </c>
      <c r="K138" t="s">
        <v>97</v>
      </c>
      <c r="L138" t="s">
        <v>39</v>
      </c>
      <c r="M138">
        <v>45</v>
      </c>
      <c r="N138" t="s">
        <v>98</v>
      </c>
      <c r="O138" t="s">
        <v>102</v>
      </c>
      <c r="P138" t="s">
        <v>54</v>
      </c>
      <c r="Q138" s="20" t="s">
        <v>97</v>
      </c>
      <c r="R138" t="s">
        <v>41</v>
      </c>
      <c r="S138">
        <v>6288</v>
      </c>
      <c r="T138">
        <v>4284</v>
      </c>
      <c r="U138">
        <v>2</v>
      </c>
      <c r="V138" t="s">
        <v>42</v>
      </c>
      <c r="W138" t="s">
        <v>35</v>
      </c>
      <c r="X138">
        <v>15</v>
      </c>
      <c r="Y138">
        <v>3</v>
      </c>
      <c r="Z138" s="20" t="s">
        <v>99</v>
      </c>
      <c r="AA138">
        <v>80</v>
      </c>
      <c r="AB138">
        <v>1</v>
      </c>
      <c r="AC138">
        <v>13</v>
      </c>
      <c r="AD138">
        <v>3</v>
      </c>
      <c r="AE138">
        <v>2</v>
      </c>
      <c r="AF138">
        <v>4</v>
      </c>
      <c r="AG138">
        <v>3</v>
      </c>
      <c r="AH138">
        <v>1</v>
      </c>
      <c r="AI138">
        <v>2</v>
      </c>
      <c r="AJ138" s="5" t="str">
        <f t="shared" si="6"/>
        <v>R&amp;D</v>
      </c>
      <c r="AK138" s="9" t="str">
        <f>IF(S138="","",VLOOKUP(S138,matrice_M_I,2,TRUE))</f>
        <v>de 6 000 à 8 000</v>
      </c>
      <c r="AL138" s="7" t="str">
        <f t="shared" si="7"/>
        <v>Job_Low + Relation_High</v>
      </c>
      <c r="AM138" s="22">
        <f t="shared" si="8"/>
        <v>0.75</v>
      </c>
    </row>
    <row r="139" spans="1:39" x14ac:dyDescent="0.3">
      <c r="A139">
        <v>27</v>
      </c>
      <c r="B139" t="s">
        <v>35</v>
      </c>
      <c r="C139" t="s">
        <v>36</v>
      </c>
      <c r="D139">
        <v>728</v>
      </c>
      <c r="E139" t="s">
        <v>45</v>
      </c>
      <c r="F139">
        <v>23</v>
      </c>
      <c r="G139" t="s">
        <v>92</v>
      </c>
      <c r="H139" t="s">
        <v>38</v>
      </c>
      <c r="I139">
        <v>1</v>
      </c>
      <c r="J139">
        <v>1864</v>
      </c>
      <c r="K139" t="s">
        <v>98</v>
      </c>
      <c r="L139" t="s">
        <v>55</v>
      </c>
      <c r="M139">
        <v>36</v>
      </c>
      <c r="N139" t="s">
        <v>98</v>
      </c>
      <c r="O139" t="s">
        <v>102</v>
      </c>
      <c r="P139" t="s">
        <v>47</v>
      </c>
      <c r="Q139" s="20" t="s">
        <v>99</v>
      </c>
      <c r="R139" t="s">
        <v>52</v>
      </c>
      <c r="S139">
        <v>3540</v>
      </c>
      <c r="T139">
        <v>7018</v>
      </c>
      <c r="U139">
        <v>1</v>
      </c>
      <c r="V139" t="s">
        <v>42</v>
      </c>
      <c r="W139" t="s">
        <v>35</v>
      </c>
      <c r="X139">
        <v>21</v>
      </c>
      <c r="Y139">
        <v>4</v>
      </c>
      <c r="Z139" s="20" t="s">
        <v>100</v>
      </c>
      <c r="AA139">
        <v>80</v>
      </c>
      <c r="AB139">
        <v>1</v>
      </c>
      <c r="AC139">
        <v>9</v>
      </c>
      <c r="AD139">
        <v>5</v>
      </c>
      <c r="AE139">
        <v>3</v>
      </c>
      <c r="AF139">
        <v>9</v>
      </c>
      <c r="AG139">
        <v>8</v>
      </c>
      <c r="AH139">
        <v>5</v>
      </c>
      <c r="AI139">
        <v>8</v>
      </c>
      <c r="AJ139" s="5" t="str">
        <f t="shared" si="6"/>
        <v>Sales</v>
      </c>
      <c r="AK139" s="9" t="str">
        <f>IF(S139="","",VLOOKUP(S139,matrice_M_I,2,TRUE))</f>
        <v>de 2 000 à 4 000</v>
      </c>
      <c r="AL139" s="7" t="str">
        <f t="shared" si="7"/>
        <v>Job_High + Relation_Very High</v>
      </c>
      <c r="AM139" s="22">
        <f t="shared" si="8"/>
        <v>0.88888888888888884</v>
      </c>
    </row>
    <row r="140" spans="1:39" x14ac:dyDescent="0.3">
      <c r="A140">
        <v>53</v>
      </c>
      <c r="B140" t="s">
        <v>35</v>
      </c>
      <c r="C140" t="s">
        <v>36</v>
      </c>
      <c r="D140">
        <v>102</v>
      </c>
      <c r="E140" t="s">
        <v>37</v>
      </c>
      <c r="F140">
        <v>23</v>
      </c>
      <c r="G140" t="s">
        <v>95</v>
      </c>
      <c r="H140" t="s">
        <v>53</v>
      </c>
      <c r="I140">
        <v>1</v>
      </c>
      <c r="J140">
        <v>901</v>
      </c>
      <c r="K140" t="s">
        <v>100</v>
      </c>
      <c r="L140" t="s">
        <v>55</v>
      </c>
      <c r="M140">
        <v>72</v>
      </c>
      <c r="N140" t="s">
        <v>99</v>
      </c>
      <c r="O140" t="s">
        <v>104</v>
      </c>
      <c r="P140" t="s">
        <v>40</v>
      </c>
      <c r="Q140" s="20" t="s">
        <v>100</v>
      </c>
      <c r="R140" t="s">
        <v>48</v>
      </c>
      <c r="S140">
        <v>14275</v>
      </c>
      <c r="T140">
        <v>20206</v>
      </c>
      <c r="U140">
        <v>6</v>
      </c>
      <c r="V140" t="s">
        <v>42</v>
      </c>
      <c r="W140" t="s">
        <v>35</v>
      </c>
      <c r="X140">
        <v>18</v>
      </c>
      <c r="Y140">
        <v>3</v>
      </c>
      <c r="Z140" s="20" t="s">
        <v>99</v>
      </c>
      <c r="AA140">
        <v>80</v>
      </c>
      <c r="AB140">
        <v>0</v>
      </c>
      <c r="AC140">
        <v>33</v>
      </c>
      <c r="AD140">
        <v>0</v>
      </c>
      <c r="AE140">
        <v>3</v>
      </c>
      <c r="AF140">
        <v>12</v>
      </c>
      <c r="AG140">
        <v>9</v>
      </c>
      <c r="AH140">
        <v>3</v>
      </c>
      <c r="AI140">
        <v>8</v>
      </c>
      <c r="AJ140" s="5" t="str">
        <f t="shared" si="6"/>
        <v>R&amp;D</v>
      </c>
      <c r="AK140" s="9" t="str">
        <f>IF(S140="","",VLOOKUP(S140,matrice_M_I,2,TRUE))</f>
        <v>de 14 000 à 16 000</v>
      </c>
      <c r="AL140" s="7" t="str">
        <f t="shared" si="7"/>
        <v>Job_Very High + Relation_High</v>
      </c>
      <c r="AM140" s="22">
        <f t="shared" si="8"/>
        <v>0.75</v>
      </c>
    </row>
    <row r="141" spans="1:39" x14ac:dyDescent="0.3">
      <c r="A141">
        <v>30</v>
      </c>
      <c r="B141" t="s">
        <v>35</v>
      </c>
      <c r="C141" t="s">
        <v>36</v>
      </c>
      <c r="D141">
        <v>1358</v>
      </c>
      <c r="E141" t="s">
        <v>45</v>
      </c>
      <c r="F141">
        <v>16</v>
      </c>
      <c r="G141" t="s">
        <v>92</v>
      </c>
      <c r="H141" t="s">
        <v>53</v>
      </c>
      <c r="I141">
        <v>1</v>
      </c>
      <c r="J141">
        <v>1479</v>
      </c>
      <c r="K141" t="s">
        <v>100</v>
      </c>
      <c r="L141" t="s">
        <v>39</v>
      </c>
      <c r="M141">
        <v>96</v>
      </c>
      <c r="N141" t="s">
        <v>99</v>
      </c>
      <c r="O141" t="s">
        <v>102</v>
      </c>
      <c r="P141" t="s">
        <v>58</v>
      </c>
      <c r="Q141" s="20" t="s">
        <v>99</v>
      </c>
      <c r="R141" t="s">
        <v>52</v>
      </c>
      <c r="S141">
        <v>5301</v>
      </c>
      <c r="T141">
        <v>2939</v>
      </c>
      <c r="U141">
        <v>8</v>
      </c>
      <c r="V141" t="s">
        <v>42</v>
      </c>
      <c r="W141" t="s">
        <v>35</v>
      </c>
      <c r="X141">
        <v>15</v>
      </c>
      <c r="Y141">
        <v>3</v>
      </c>
      <c r="Z141" s="20" t="s">
        <v>99</v>
      </c>
      <c r="AA141">
        <v>80</v>
      </c>
      <c r="AB141">
        <v>2</v>
      </c>
      <c r="AC141">
        <v>4</v>
      </c>
      <c r="AD141">
        <v>2</v>
      </c>
      <c r="AE141">
        <v>2</v>
      </c>
      <c r="AF141">
        <v>2</v>
      </c>
      <c r="AG141">
        <v>1</v>
      </c>
      <c r="AH141">
        <v>2</v>
      </c>
      <c r="AI141">
        <v>2</v>
      </c>
      <c r="AJ141" s="5" t="str">
        <f t="shared" si="6"/>
        <v>Sales</v>
      </c>
      <c r="AK141" s="9" t="str">
        <f>IF(S141="","",VLOOKUP(S141,matrice_M_I,2,TRUE))</f>
        <v>de 4 000 à 6 000</v>
      </c>
      <c r="AL141" s="7" t="str">
        <f t="shared" si="7"/>
        <v>Job_High + Relation_High</v>
      </c>
      <c r="AM141" s="22">
        <f t="shared" si="8"/>
        <v>0.5</v>
      </c>
    </row>
    <row r="142" spans="1:39" x14ac:dyDescent="0.3">
      <c r="A142">
        <v>30</v>
      </c>
      <c r="B142" t="s">
        <v>44</v>
      </c>
      <c r="C142" t="s">
        <v>36</v>
      </c>
      <c r="D142">
        <v>945</v>
      </c>
      <c r="E142" t="s">
        <v>45</v>
      </c>
      <c r="F142">
        <v>9</v>
      </c>
      <c r="G142" t="s">
        <v>94</v>
      </c>
      <c r="H142" t="s">
        <v>38</v>
      </c>
      <c r="I142">
        <v>1</v>
      </c>
      <c r="J142">
        <v>1876</v>
      </c>
      <c r="K142" t="s">
        <v>98</v>
      </c>
      <c r="L142" t="s">
        <v>39</v>
      </c>
      <c r="M142">
        <v>89</v>
      </c>
      <c r="N142" t="s">
        <v>99</v>
      </c>
      <c r="O142" t="s">
        <v>101</v>
      </c>
      <c r="P142" t="s">
        <v>47</v>
      </c>
      <c r="Q142" s="20" t="s">
        <v>100</v>
      </c>
      <c r="R142" t="s">
        <v>48</v>
      </c>
      <c r="S142">
        <v>1081</v>
      </c>
      <c r="T142">
        <v>16019</v>
      </c>
      <c r="U142">
        <v>1</v>
      </c>
      <c r="V142" t="s">
        <v>42</v>
      </c>
      <c r="W142" t="s">
        <v>35</v>
      </c>
      <c r="X142">
        <v>13</v>
      </c>
      <c r="Y142">
        <v>3</v>
      </c>
      <c r="Z142" s="20" t="s">
        <v>99</v>
      </c>
      <c r="AA142">
        <v>80</v>
      </c>
      <c r="AB142">
        <v>0</v>
      </c>
      <c r="AC142">
        <v>1</v>
      </c>
      <c r="AD142">
        <v>3</v>
      </c>
      <c r="AE142">
        <v>2</v>
      </c>
      <c r="AF142">
        <v>1</v>
      </c>
      <c r="AG142">
        <v>0</v>
      </c>
      <c r="AH142">
        <v>0</v>
      </c>
      <c r="AI142">
        <v>0</v>
      </c>
      <c r="AJ142" s="5" t="str">
        <f t="shared" si="6"/>
        <v>Sales</v>
      </c>
      <c r="AK142" s="9" t="str">
        <f>IF(S142="","",VLOOKUP(S142,matrice_M_I,2,TRUE))</f>
        <v>moins de 2 000</v>
      </c>
      <c r="AL142" s="7" t="str">
        <f t="shared" si="7"/>
        <v>Job_Very High + Relation_High</v>
      </c>
      <c r="AM142" s="22">
        <f t="shared" si="8"/>
        <v>0</v>
      </c>
    </row>
    <row r="143" spans="1:39" x14ac:dyDescent="0.3">
      <c r="A143">
        <v>30</v>
      </c>
      <c r="B143" t="s">
        <v>35</v>
      </c>
      <c r="C143" t="s">
        <v>36</v>
      </c>
      <c r="D143">
        <v>921</v>
      </c>
      <c r="E143" t="s">
        <v>37</v>
      </c>
      <c r="F143">
        <v>1</v>
      </c>
      <c r="G143" t="s">
        <v>94</v>
      </c>
      <c r="H143" t="s">
        <v>53</v>
      </c>
      <c r="I143">
        <v>1</v>
      </c>
      <c r="J143">
        <v>806</v>
      </c>
      <c r="K143" t="s">
        <v>100</v>
      </c>
      <c r="L143" t="s">
        <v>39</v>
      </c>
      <c r="M143">
        <v>38</v>
      </c>
      <c r="N143" t="s">
        <v>97</v>
      </c>
      <c r="O143" t="s">
        <v>101</v>
      </c>
      <c r="P143" t="s">
        <v>59</v>
      </c>
      <c r="Q143" s="20" t="s">
        <v>99</v>
      </c>
      <c r="R143" t="s">
        <v>52</v>
      </c>
      <c r="S143">
        <v>3833</v>
      </c>
      <c r="T143">
        <v>24375</v>
      </c>
      <c r="U143">
        <v>3</v>
      </c>
      <c r="V143" t="s">
        <v>42</v>
      </c>
      <c r="W143" t="s">
        <v>35</v>
      </c>
      <c r="X143">
        <v>21</v>
      </c>
      <c r="Y143">
        <v>4</v>
      </c>
      <c r="Z143" s="20" t="s">
        <v>99</v>
      </c>
      <c r="AA143">
        <v>80</v>
      </c>
      <c r="AB143">
        <v>2</v>
      </c>
      <c r="AC143">
        <v>7</v>
      </c>
      <c r="AD143">
        <v>2</v>
      </c>
      <c r="AE143">
        <v>3</v>
      </c>
      <c r="AF143">
        <v>2</v>
      </c>
      <c r="AG143">
        <v>2</v>
      </c>
      <c r="AH143">
        <v>0</v>
      </c>
      <c r="AI143">
        <v>2</v>
      </c>
      <c r="AJ143" s="5" t="str">
        <f t="shared" si="6"/>
        <v>R&amp;D</v>
      </c>
      <c r="AK143" s="9" t="str">
        <f>IF(S143="","",VLOOKUP(S143,matrice_M_I,2,TRUE))</f>
        <v>de 2 000 à 4 000</v>
      </c>
      <c r="AL143" s="7" t="str">
        <f t="shared" si="7"/>
        <v>Job_High + Relation_High</v>
      </c>
      <c r="AM143" s="22">
        <f t="shared" si="8"/>
        <v>1</v>
      </c>
    </row>
    <row r="144" spans="1:39" x14ac:dyDescent="0.3">
      <c r="A144">
        <v>58</v>
      </c>
      <c r="B144" t="s">
        <v>35</v>
      </c>
      <c r="C144" t="s">
        <v>36</v>
      </c>
      <c r="D144">
        <v>1055</v>
      </c>
      <c r="E144" t="s">
        <v>37</v>
      </c>
      <c r="F144">
        <v>1</v>
      </c>
      <c r="G144" t="s">
        <v>94</v>
      </c>
      <c r="H144" t="s">
        <v>38</v>
      </c>
      <c r="I144">
        <v>1</v>
      </c>
      <c r="J144">
        <v>1423</v>
      </c>
      <c r="K144" t="s">
        <v>100</v>
      </c>
      <c r="L144" t="s">
        <v>55</v>
      </c>
      <c r="M144">
        <v>76</v>
      </c>
      <c r="N144" t="s">
        <v>99</v>
      </c>
      <c r="O144" t="s">
        <v>105</v>
      </c>
      <c r="P144" t="s">
        <v>40</v>
      </c>
      <c r="Q144" s="20" t="s">
        <v>97</v>
      </c>
      <c r="R144" t="s">
        <v>52</v>
      </c>
      <c r="S144">
        <v>19701</v>
      </c>
      <c r="T144">
        <v>22456</v>
      </c>
      <c r="U144">
        <v>3</v>
      </c>
      <c r="V144" t="s">
        <v>42</v>
      </c>
      <c r="W144" t="s">
        <v>44</v>
      </c>
      <c r="X144">
        <v>21</v>
      </c>
      <c r="Y144">
        <v>4</v>
      </c>
      <c r="Z144" s="20" t="s">
        <v>99</v>
      </c>
      <c r="AA144">
        <v>80</v>
      </c>
      <c r="AB144">
        <v>1</v>
      </c>
      <c r="AC144">
        <v>32</v>
      </c>
      <c r="AD144">
        <v>3</v>
      </c>
      <c r="AE144">
        <v>3</v>
      </c>
      <c r="AF144">
        <v>9</v>
      </c>
      <c r="AG144">
        <v>8</v>
      </c>
      <c r="AH144">
        <v>1</v>
      </c>
      <c r="AI144">
        <v>5</v>
      </c>
      <c r="AJ144" s="5" t="str">
        <f t="shared" si="6"/>
        <v>R&amp;D</v>
      </c>
      <c r="AK144" s="9" t="str">
        <f>IF(S144="","",VLOOKUP(S144,matrice_M_I,2,TRUE))</f>
        <v>de 18 000 à 20 000</v>
      </c>
      <c r="AL144" s="7" t="str">
        <f t="shared" si="7"/>
        <v>Job_Low + Relation_High</v>
      </c>
      <c r="AM144" s="22">
        <f t="shared" si="8"/>
        <v>0.88888888888888884</v>
      </c>
    </row>
    <row r="145" spans="1:39" x14ac:dyDescent="0.3">
      <c r="A145">
        <v>34</v>
      </c>
      <c r="B145" t="s">
        <v>35</v>
      </c>
      <c r="C145" t="s">
        <v>36</v>
      </c>
      <c r="D145">
        <v>216</v>
      </c>
      <c r="E145" t="s">
        <v>45</v>
      </c>
      <c r="F145">
        <v>1</v>
      </c>
      <c r="G145" t="s">
        <v>95</v>
      </c>
      <c r="H145" t="s">
        <v>46</v>
      </c>
      <c r="I145">
        <v>1</v>
      </c>
      <c r="J145">
        <v>1047</v>
      </c>
      <c r="K145" t="s">
        <v>98</v>
      </c>
      <c r="L145" t="s">
        <v>39</v>
      </c>
      <c r="M145">
        <v>75</v>
      </c>
      <c r="N145" t="s">
        <v>100</v>
      </c>
      <c r="O145" t="s">
        <v>102</v>
      </c>
      <c r="P145" t="s">
        <v>58</v>
      </c>
      <c r="Q145" s="20" t="s">
        <v>100</v>
      </c>
      <c r="R145" t="s">
        <v>41</v>
      </c>
      <c r="S145">
        <v>9725</v>
      </c>
      <c r="T145">
        <v>12278</v>
      </c>
      <c r="U145">
        <v>0</v>
      </c>
      <c r="V145" t="s">
        <v>42</v>
      </c>
      <c r="W145" t="s">
        <v>35</v>
      </c>
      <c r="X145">
        <v>11</v>
      </c>
      <c r="Y145">
        <v>3</v>
      </c>
      <c r="Z145" s="20" t="s">
        <v>100</v>
      </c>
      <c r="AA145">
        <v>80</v>
      </c>
      <c r="AB145">
        <v>1</v>
      </c>
      <c r="AC145">
        <v>16</v>
      </c>
      <c r="AD145">
        <v>2</v>
      </c>
      <c r="AE145">
        <v>2</v>
      </c>
      <c r="AF145">
        <v>15</v>
      </c>
      <c r="AG145">
        <v>1</v>
      </c>
      <c r="AH145">
        <v>0</v>
      </c>
      <c r="AI145">
        <v>9</v>
      </c>
      <c r="AJ145" s="5" t="str">
        <f t="shared" si="6"/>
        <v>Sales</v>
      </c>
      <c r="AK145" s="9" t="str">
        <f>IF(S145="","",VLOOKUP(S145,matrice_M_I,2,TRUE))</f>
        <v>de 8 000 à 10 000</v>
      </c>
      <c r="AL145" s="7" t="str">
        <f t="shared" si="7"/>
        <v>Job_Very High + Relation_Very High</v>
      </c>
      <c r="AM145" s="22">
        <f t="shared" si="8"/>
        <v>6.6666666666666666E-2</v>
      </c>
    </row>
    <row r="146" spans="1:39" x14ac:dyDescent="0.3">
      <c r="B146" t="s">
        <v>35</v>
      </c>
      <c r="C146" t="s">
        <v>49</v>
      </c>
      <c r="D146">
        <v>1096</v>
      </c>
      <c r="E146" t="s">
        <v>37</v>
      </c>
      <c r="F146">
        <v>6</v>
      </c>
      <c r="G146" t="s">
        <v>94</v>
      </c>
      <c r="H146" t="s">
        <v>61</v>
      </c>
      <c r="I146">
        <v>1</v>
      </c>
      <c r="J146">
        <v>1918</v>
      </c>
      <c r="K146" t="s">
        <v>99</v>
      </c>
      <c r="L146" t="s">
        <v>39</v>
      </c>
      <c r="M146">
        <v>61</v>
      </c>
      <c r="N146" t="s">
        <v>100</v>
      </c>
      <c r="O146" t="s">
        <v>101</v>
      </c>
      <c r="P146" t="s">
        <v>59</v>
      </c>
      <c r="Q146" s="20" t="s">
        <v>100</v>
      </c>
      <c r="R146" t="s">
        <v>52</v>
      </c>
      <c r="S146">
        <v>2544</v>
      </c>
      <c r="T146">
        <v>7102</v>
      </c>
      <c r="U146">
        <v>0</v>
      </c>
      <c r="V146" t="s">
        <v>42</v>
      </c>
      <c r="W146" t="s">
        <v>35</v>
      </c>
      <c r="X146">
        <v>18</v>
      </c>
      <c r="Y146">
        <v>3</v>
      </c>
      <c r="Z146" s="20" t="s">
        <v>97</v>
      </c>
      <c r="AA146">
        <v>80</v>
      </c>
      <c r="AB146">
        <v>1</v>
      </c>
      <c r="AC146">
        <v>8</v>
      </c>
      <c r="AD146">
        <v>3</v>
      </c>
      <c r="AE146">
        <v>3</v>
      </c>
      <c r="AF146">
        <v>7</v>
      </c>
      <c r="AG146">
        <v>7</v>
      </c>
      <c r="AH146">
        <v>7</v>
      </c>
      <c r="AI146">
        <v>7</v>
      </c>
      <c r="AJ146" s="5" t="str">
        <f t="shared" si="6"/>
        <v>R&amp;D</v>
      </c>
      <c r="AK146" s="9" t="str">
        <f>IF(S146="","",VLOOKUP(S146,matrice_M_I,2,TRUE))</f>
        <v>de 2 000 à 4 000</v>
      </c>
      <c r="AL146" s="7" t="str">
        <f t="shared" si="7"/>
        <v>Job_Very High + Relation_Low</v>
      </c>
      <c r="AM146" s="22">
        <f t="shared" si="8"/>
        <v>1</v>
      </c>
    </row>
    <row r="147" spans="1:39" x14ac:dyDescent="0.3">
      <c r="A147">
        <v>51</v>
      </c>
      <c r="B147" t="s">
        <v>35</v>
      </c>
      <c r="C147" t="s">
        <v>36</v>
      </c>
      <c r="D147">
        <v>1178</v>
      </c>
      <c r="E147" t="s">
        <v>45</v>
      </c>
      <c r="F147">
        <v>14</v>
      </c>
      <c r="G147" t="s">
        <v>93</v>
      </c>
      <c r="H147" t="s">
        <v>53</v>
      </c>
      <c r="I147">
        <v>1</v>
      </c>
      <c r="J147">
        <v>500</v>
      </c>
      <c r="K147" t="s">
        <v>99</v>
      </c>
      <c r="L147" t="s">
        <v>55</v>
      </c>
      <c r="M147">
        <v>87</v>
      </c>
      <c r="N147" t="s">
        <v>99</v>
      </c>
      <c r="O147" t="s">
        <v>102</v>
      </c>
      <c r="P147" t="s">
        <v>58</v>
      </c>
      <c r="Q147" s="20" t="s">
        <v>100</v>
      </c>
      <c r="R147" t="s">
        <v>52</v>
      </c>
      <c r="S147">
        <v>4936</v>
      </c>
      <c r="T147">
        <v>14862</v>
      </c>
      <c r="U147">
        <v>4</v>
      </c>
      <c r="V147" t="s">
        <v>42</v>
      </c>
      <c r="W147" t="s">
        <v>35</v>
      </c>
      <c r="X147">
        <v>11</v>
      </c>
      <c r="Y147">
        <v>3</v>
      </c>
      <c r="Z147" s="20" t="s">
        <v>99</v>
      </c>
      <c r="AA147">
        <v>80</v>
      </c>
      <c r="AB147">
        <v>1</v>
      </c>
      <c r="AC147">
        <v>18</v>
      </c>
      <c r="AD147">
        <v>2</v>
      </c>
      <c r="AE147">
        <v>2</v>
      </c>
      <c r="AF147">
        <v>7</v>
      </c>
      <c r="AG147">
        <v>7</v>
      </c>
      <c r="AH147">
        <v>0</v>
      </c>
      <c r="AI147">
        <v>7</v>
      </c>
      <c r="AJ147" s="5" t="str">
        <f t="shared" si="6"/>
        <v>Sales</v>
      </c>
      <c r="AK147" s="9" t="str">
        <f>IF(S147="","",VLOOKUP(S147,matrice_M_I,2,TRUE))</f>
        <v>de 4 000 à 6 000</v>
      </c>
      <c r="AL147" s="7" t="str">
        <f t="shared" si="7"/>
        <v>Job_Very High + Relation_High</v>
      </c>
      <c r="AM147" s="22">
        <f t="shared" si="8"/>
        <v>1</v>
      </c>
    </row>
    <row r="148" spans="1:39" x14ac:dyDescent="0.3">
      <c r="A148">
        <v>39</v>
      </c>
      <c r="B148" t="s">
        <v>35</v>
      </c>
      <c r="C148" t="s">
        <v>36</v>
      </c>
      <c r="D148">
        <v>117</v>
      </c>
      <c r="E148" t="s">
        <v>37</v>
      </c>
      <c r="F148">
        <v>10</v>
      </c>
      <c r="G148" t="s">
        <v>92</v>
      </c>
      <c r="H148" t="s">
        <v>38</v>
      </c>
      <c r="I148">
        <v>1</v>
      </c>
      <c r="J148">
        <v>429</v>
      </c>
      <c r="K148" t="s">
        <v>99</v>
      </c>
      <c r="L148" t="s">
        <v>39</v>
      </c>
      <c r="M148">
        <v>99</v>
      </c>
      <c r="N148" t="s">
        <v>99</v>
      </c>
      <c r="O148" t="s">
        <v>104</v>
      </c>
      <c r="P148" t="s">
        <v>51</v>
      </c>
      <c r="Q148" s="20" t="s">
        <v>97</v>
      </c>
      <c r="R148" t="s">
        <v>52</v>
      </c>
      <c r="S148">
        <v>17068</v>
      </c>
      <c r="T148">
        <v>5355</v>
      </c>
      <c r="U148">
        <v>1</v>
      </c>
      <c r="V148" t="s">
        <v>42</v>
      </c>
      <c r="W148" t="s">
        <v>44</v>
      </c>
      <c r="X148">
        <v>14</v>
      </c>
      <c r="Y148">
        <v>3</v>
      </c>
      <c r="Z148" s="20" t="s">
        <v>100</v>
      </c>
      <c r="AA148">
        <v>80</v>
      </c>
      <c r="AB148">
        <v>0</v>
      </c>
      <c r="AC148">
        <v>21</v>
      </c>
      <c r="AD148">
        <v>3</v>
      </c>
      <c r="AE148">
        <v>3</v>
      </c>
      <c r="AF148">
        <v>21</v>
      </c>
      <c r="AG148">
        <v>9</v>
      </c>
      <c r="AH148">
        <v>11</v>
      </c>
      <c r="AI148">
        <v>10</v>
      </c>
      <c r="AJ148" s="5" t="str">
        <f t="shared" si="6"/>
        <v>R&amp;D</v>
      </c>
      <c r="AK148" s="9" t="str">
        <f>IF(S148="","",VLOOKUP(S148,matrice_M_I,2,TRUE))</f>
        <v>de 16 000 à 18 000</v>
      </c>
      <c r="AL148" s="7" t="str">
        <f t="shared" si="7"/>
        <v>Job_Low + Relation_Very High</v>
      </c>
      <c r="AM148" s="22">
        <f t="shared" si="8"/>
        <v>0.42857142857142855</v>
      </c>
    </row>
    <row r="149" spans="1:39" x14ac:dyDescent="0.3">
      <c r="A149">
        <v>36</v>
      </c>
      <c r="B149" t="s">
        <v>35</v>
      </c>
      <c r="C149" t="s">
        <v>57</v>
      </c>
      <c r="D149">
        <v>635</v>
      </c>
      <c r="E149" t="s">
        <v>45</v>
      </c>
      <c r="F149">
        <v>10</v>
      </c>
      <c r="G149" t="s">
        <v>95</v>
      </c>
      <c r="H149" t="s">
        <v>38</v>
      </c>
      <c r="I149">
        <v>1</v>
      </c>
      <c r="J149">
        <v>592</v>
      </c>
      <c r="K149" t="s">
        <v>98</v>
      </c>
      <c r="L149" t="s">
        <v>39</v>
      </c>
      <c r="M149">
        <v>32</v>
      </c>
      <c r="N149" t="s">
        <v>99</v>
      </c>
      <c r="O149" t="s">
        <v>103</v>
      </c>
      <c r="P149" t="s">
        <v>58</v>
      </c>
      <c r="Q149" s="20" t="s">
        <v>100</v>
      </c>
      <c r="R149" t="s">
        <v>48</v>
      </c>
      <c r="S149">
        <v>9980</v>
      </c>
      <c r="T149">
        <v>15318</v>
      </c>
      <c r="U149">
        <v>1</v>
      </c>
      <c r="V149" t="s">
        <v>42</v>
      </c>
      <c r="W149" t="s">
        <v>35</v>
      </c>
      <c r="X149">
        <v>14</v>
      </c>
      <c r="Y149">
        <v>3</v>
      </c>
      <c r="Z149" s="20" t="s">
        <v>100</v>
      </c>
      <c r="AA149">
        <v>80</v>
      </c>
      <c r="AB149">
        <v>0</v>
      </c>
      <c r="AC149">
        <v>10</v>
      </c>
      <c r="AD149">
        <v>3</v>
      </c>
      <c r="AE149">
        <v>2</v>
      </c>
      <c r="AF149">
        <v>10</v>
      </c>
      <c r="AG149">
        <v>3</v>
      </c>
      <c r="AH149">
        <v>9</v>
      </c>
      <c r="AI149">
        <v>7</v>
      </c>
      <c r="AJ149" s="5" t="str">
        <f t="shared" si="6"/>
        <v>Sales</v>
      </c>
      <c r="AK149" s="9" t="str">
        <f>IF(S149="","",VLOOKUP(S149,matrice_M_I,2,TRUE))</f>
        <v>de 8 000 à 10 000</v>
      </c>
      <c r="AL149" s="7" t="str">
        <f t="shared" si="7"/>
        <v>Job_Very High + Relation_Very High</v>
      </c>
      <c r="AM149" s="22">
        <f t="shared" si="8"/>
        <v>0.3</v>
      </c>
    </row>
    <row r="150" spans="1:39" x14ac:dyDescent="0.3">
      <c r="A150">
        <v>32</v>
      </c>
      <c r="B150" t="s">
        <v>35</v>
      </c>
      <c r="C150" t="s">
        <v>36</v>
      </c>
      <c r="D150">
        <v>588</v>
      </c>
      <c r="E150" t="s">
        <v>45</v>
      </c>
      <c r="F150">
        <v>8</v>
      </c>
      <c r="G150" t="s">
        <v>93</v>
      </c>
      <c r="H150" t="s">
        <v>60</v>
      </c>
      <c r="I150">
        <v>1</v>
      </c>
      <c r="J150">
        <v>436</v>
      </c>
      <c r="K150" t="s">
        <v>99</v>
      </c>
      <c r="L150" t="s">
        <v>55</v>
      </c>
      <c r="M150">
        <v>65</v>
      </c>
      <c r="N150" t="s">
        <v>98</v>
      </c>
      <c r="O150" t="s">
        <v>102</v>
      </c>
      <c r="P150" t="s">
        <v>58</v>
      </c>
      <c r="Q150" s="20" t="s">
        <v>98</v>
      </c>
      <c r="R150" t="s">
        <v>52</v>
      </c>
      <c r="S150">
        <v>5228</v>
      </c>
      <c r="T150">
        <v>24624</v>
      </c>
      <c r="U150">
        <v>1</v>
      </c>
      <c r="V150" t="s">
        <v>42</v>
      </c>
      <c r="W150" t="s">
        <v>44</v>
      </c>
      <c r="X150">
        <v>11</v>
      </c>
      <c r="Y150">
        <v>3</v>
      </c>
      <c r="Z150" s="20" t="s">
        <v>100</v>
      </c>
      <c r="AA150">
        <v>80</v>
      </c>
      <c r="AB150">
        <v>0</v>
      </c>
      <c r="AC150">
        <v>13</v>
      </c>
      <c r="AD150">
        <v>2</v>
      </c>
      <c r="AE150">
        <v>3</v>
      </c>
      <c r="AF150">
        <v>13</v>
      </c>
      <c r="AG150">
        <v>12</v>
      </c>
      <c r="AH150">
        <v>11</v>
      </c>
      <c r="AI150">
        <v>9</v>
      </c>
      <c r="AJ150" s="5" t="str">
        <f t="shared" si="6"/>
        <v>Sales</v>
      </c>
      <c r="AK150" s="9" t="str">
        <f>IF(S150="","",VLOOKUP(S150,matrice_M_I,2,TRUE))</f>
        <v>de 4 000 à 6 000</v>
      </c>
      <c r="AL150" s="7" t="str">
        <f t="shared" si="7"/>
        <v>Job_Medium + Relation_Very High</v>
      </c>
      <c r="AM150" s="22">
        <f t="shared" si="8"/>
        <v>0.92307692307692313</v>
      </c>
    </row>
    <row r="151" spans="1:39" x14ac:dyDescent="0.3">
      <c r="A151">
        <v>56</v>
      </c>
      <c r="B151" t="s">
        <v>35</v>
      </c>
      <c r="C151" t="s">
        <v>49</v>
      </c>
      <c r="D151">
        <v>1240</v>
      </c>
      <c r="E151" t="s">
        <v>37</v>
      </c>
      <c r="F151">
        <v>9</v>
      </c>
      <c r="G151" t="s">
        <v>94</v>
      </c>
      <c r="H151" t="s">
        <v>38</v>
      </c>
      <c r="I151">
        <v>1</v>
      </c>
      <c r="J151">
        <v>1071</v>
      </c>
      <c r="K151" t="s">
        <v>97</v>
      </c>
      <c r="L151" t="s">
        <v>55</v>
      </c>
      <c r="M151">
        <v>63</v>
      </c>
      <c r="N151" t="s">
        <v>99</v>
      </c>
      <c r="O151" t="s">
        <v>101</v>
      </c>
      <c r="P151" t="s">
        <v>56</v>
      </c>
      <c r="Q151" s="20" t="s">
        <v>99</v>
      </c>
      <c r="R151" t="s">
        <v>52</v>
      </c>
      <c r="S151">
        <v>2942</v>
      </c>
      <c r="T151">
        <v>12154</v>
      </c>
      <c r="U151">
        <v>2</v>
      </c>
      <c r="V151" t="s">
        <v>42</v>
      </c>
      <c r="W151" t="s">
        <v>35</v>
      </c>
      <c r="X151">
        <v>19</v>
      </c>
      <c r="Y151">
        <v>3</v>
      </c>
      <c r="Z151" s="20" t="s">
        <v>98</v>
      </c>
      <c r="AA151">
        <v>80</v>
      </c>
      <c r="AB151">
        <v>1</v>
      </c>
      <c r="AC151">
        <v>18</v>
      </c>
      <c r="AD151">
        <v>4</v>
      </c>
      <c r="AE151">
        <v>3</v>
      </c>
      <c r="AF151">
        <v>5</v>
      </c>
      <c r="AG151">
        <v>4</v>
      </c>
      <c r="AH151">
        <v>0</v>
      </c>
      <c r="AI151">
        <v>3</v>
      </c>
      <c r="AJ151" s="5" t="str">
        <f t="shared" si="6"/>
        <v>R&amp;D</v>
      </c>
      <c r="AK151" s="9" t="str">
        <f>IF(S151="","",VLOOKUP(S151,matrice_M_I,2,TRUE))</f>
        <v>de 2 000 à 4 000</v>
      </c>
      <c r="AL151" s="7" t="str">
        <f t="shared" si="7"/>
        <v>Job_High + Relation_Medium</v>
      </c>
      <c r="AM151" s="22">
        <f t="shared" si="8"/>
        <v>0.8</v>
      </c>
    </row>
    <row r="152" spans="1:39" x14ac:dyDescent="0.3">
      <c r="A152">
        <v>57</v>
      </c>
      <c r="B152" t="s">
        <v>35</v>
      </c>
      <c r="C152" t="s">
        <v>36</v>
      </c>
      <c r="D152">
        <v>405</v>
      </c>
      <c r="E152" t="s">
        <v>37</v>
      </c>
      <c r="F152">
        <v>1</v>
      </c>
      <c r="G152" t="s">
        <v>93</v>
      </c>
      <c r="H152" t="s">
        <v>53</v>
      </c>
      <c r="I152">
        <v>1</v>
      </c>
      <c r="J152">
        <v>1483</v>
      </c>
      <c r="K152" t="s">
        <v>98</v>
      </c>
      <c r="L152" t="s">
        <v>39</v>
      </c>
      <c r="M152">
        <v>93</v>
      </c>
      <c r="N152" t="s">
        <v>100</v>
      </c>
      <c r="O152" t="s">
        <v>102</v>
      </c>
      <c r="P152" t="s">
        <v>56</v>
      </c>
      <c r="Q152" s="20" t="s">
        <v>99</v>
      </c>
      <c r="S152">
        <v>4900</v>
      </c>
      <c r="T152">
        <v>2721</v>
      </c>
      <c r="U152">
        <v>0</v>
      </c>
      <c r="V152" t="s">
        <v>42</v>
      </c>
      <c r="W152" t="s">
        <v>35</v>
      </c>
      <c r="X152">
        <v>24</v>
      </c>
      <c r="Y152">
        <v>4</v>
      </c>
      <c r="Z152" s="20" t="s">
        <v>97</v>
      </c>
      <c r="AA152">
        <v>80</v>
      </c>
      <c r="AB152">
        <v>1</v>
      </c>
      <c r="AC152">
        <v>13</v>
      </c>
      <c r="AD152">
        <v>2</v>
      </c>
      <c r="AE152">
        <v>2</v>
      </c>
      <c r="AF152">
        <v>12</v>
      </c>
      <c r="AG152">
        <v>9</v>
      </c>
      <c r="AH152">
        <v>2</v>
      </c>
      <c r="AI152">
        <v>8</v>
      </c>
      <c r="AJ152" s="5" t="str">
        <f t="shared" si="6"/>
        <v>R&amp;D</v>
      </c>
      <c r="AK152" s="9" t="str">
        <f>IF(S152="","",VLOOKUP(S152,matrice_M_I,2,TRUE))</f>
        <v>de 4 000 à 6 000</v>
      </c>
      <c r="AL152" s="7" t="str">
        <f t="shared" si="7"/>
        <v>Job_High + Relation_Low</v>
      </c>
      <c r="AM152" s="22">
        <f t="shared" si="8"/>
        <v>0.75</v>
      </c>
    </row>
    <row r="153" spans="1:39" x14ac:dyDescent="0.3">
      <c r="A153">
        <v>57</v>
      </c>
      <c r="B153" t="s">
        <v>35</v>
      </c>
      <c r="C153" t="s">
        <v>36</v>
      </c>
      <c r="D153">
        <v>210</v>
      </c>
      <c r="E153" t="s">
        <v>45</v>
      </c>
      <c r="F153">
        <v>29</v>
      </c>
      <c r="G153" t="s">
        <v>94</v>
      </c>
      <c r="H153" t="s">
        <v>46</v>
      </c>
      <c r="I153">
        <v>1</v>
      </c>
      <c r="J153">
        <v>568</v>
      </c>
      <c r="K153" t="s">
        <v>97</v>
      </c>
      <c r="L153" t="s">
        <v>39</v>
      </c>
      <c r="M153">
        <v>56</v>
      </c>
      <c r="N153" t="s">
        <v>98</v>
      </c>
      <c r="O153" t="s">
        <v>104</v>
      </c>
      <c r="P153" t="s">
        <v>51</v>
      </c>
      <c r="Q153" s="20" t="s">
        <v>100</v>
      </c>
      <c r="R153" t="s">
        <v>41</v>
      </c>
      <c r="S153">
        <v>14118</v>
      </c>
      <c r="T153">
        <v>22102</v>
      </c>
      <c r="U153">
        <v>3</v>
      </c>
      <c r="V153" t="s">
        <v>42</v>
      </c>
      <c r="W153" t="s">
        <v>35</v>
      </c>
      <c r="X153">
        <v>12</v>
      </c>
      <c r="Y153">
        <v>3</v>
      </c>
      <c r="Z153" s="20" t="s">
        <v>99</v>
      </c>
      <c r="AA153">
        <v>80</v>
      </c>
      <c r="AB153">
        <v>1</v>
      </c>
      <c r="AC153">
        <v>32</v>
      </c>
      <c r="AD153">
        <v>3</v>
      </c>
      <c r="AE153">
        <v>2</v>
      </c>
      <c r="AF153">
        <v>1</v>
      </c>
      <c r="AG153">
        <v>0</v>
      </c>
      <c r="AH153">
        <v>0</v>
      </c>
      <c r="AI153">
        <v>0</v>
      </c>
      <c r="AJ153" s="5" t="str">
        <f t="shared" si="6"/>
        <v>Sales</v>
      </c>
      <c r="AK153" s="9" t="str">
        <f>IF(S153="","",VLOOKUP(S153,matrice_M_I,2,TRUE))</f>
        <v>de 14 000 à 16 000</v>
      </c>
      <c r="AL153" s="7" t="str">
        <f t="shared" si="7"/>
        <v>Job_Very High + Relation_High</v>
      </c>
      <c r="AM153" s="22">
        <f t="shared" si="8"/>
        <v>0</v>
      </c>
    </row>
    <row r="154" spans="1:39" x14ac:dyDescent="0.3">
      <c r="A154">
        <v>40</v>
      </c>
      <c r="B154" t="s">
        <v>35</v>
      </c>
      <c r="C154" t="s">
        <v>36</v>
      </c>
      <c r="D154">
        <v>804</v>
      </c>
      <c r="E154" t="s">
        <v>37</v>
      </c>
      <c r="F154">
        <v>2</v>
      </c>
      <c r="G154" t="s">
        <v>92</v>
      </c>
      <c r="H154" t="s">
        <v>38</v>
      </c>
      <c r="I154">
        <v>1</v>
      </c>
      <c r="J154">
        <v>763</v>
      </c>
      <c r="K154" t="s">
        <v>100</v>
      </c>
      <c r="L154" t="s">
        <v>55</v>
      </c>
      <c r="M154">
        <v>86</v>
      </c>
      <c r="N154" t="s">
        <v>98</v>
      </c>
      <c r="O154" t="s">
        <v>101</v>
      </c>
      <c r="P154" t="s">
        <v>56</v>
      </c>
      <c r="Q154" s="20" t="s">
        <v>100</v>
      </c>
      <c r="R154" t="s">
        <v>48</v>
      </c>
      <c r="S154">
        <v>2342</v>
      </c>
      <c r="T154">
        <v>22929</v>
      </c>
      <c r="U154">
        <v>0</v>
      </c>
      <c r="V154" t="s">
        <v>42</v>
      </c>
      <c r="W154" t="s">
        <v>44</v>
      </c>
      <c r="X154">
        <v>20</v>
      </c>
      <c r="Y154">
        <v>4</v>
      </c>
      <c r="Z154" s="20" t="s">
        <v>100</v>
      </c>
      <c r="AA154">
        <v>80</v>
      </c>
      <c r="AB154">
        <v>0</v>
      </c>
      <c r="AC154">
        <v>5</v>
      </c>
      <c r="AD154">
        <v>2</v>
      </c>
      <c r="AE154">
        <v>2</v>
      </c>
      <c r="AF154">
        <v>4</v>
      </c>
      <c r="AG154">
        <v>2</v>
      </c>
      <c r="AH154">
        <v>2</v>
      </c>
      <c r="AI154">
        <v>3</v>
      </c>
      <c r="AJ154" s="5" t="str">
        <f t="shared" si="6"/>
        <v>R&amp;D</v>
      </c>
      <c r="AK154" s="9" t="str">
        <f>IF(S154="","",VLOOKUP(S154,matrice_M_I,2,TRUE))</f>
        <v>de 2 000 à 4 000</v>
      </c>
      <c r="AL154" s="7" t="str">
        <f t="shared" si="7"/>
        <v>Job_Very High + Relation_Very High</v>
      </c>
      <c r="AM154" s="22">
        <f t="shared" si="8"/>
        <v>0.5</v>
      </c>
    </row>
    <row r="155" spans="1:39" x14ac:dyDescent="0.3">
      <c r="A155">
        <v>23</v>
      </c>
      <c r="B155" t="s">
        <v>44</v>
      </c>
      <c r="C155" t="s">
        <v>49</v>
      </c>
      <c r="D155">
        <v>638</v>
      </c>
      <c r="E155" t="s">
        <v>45</v>
      </c>
      <c r="F155">
        <v>9</v>
      </c>
      <c r="G155" t="s">
        <v>94</v>
      </c>
      <c r="H155" t="s">
        <v>46</v>
      </c>
      <c r="I155">
        <v>1</v>
      </c>
      <c r="J155">
        <v>2023</v>
      </c>
      <c r="K155" t="s">
        <v>100</v>
      </c>
      <c r="L155" t="s">
        <v>39</v>
      </c>
      <c r="M155">
        <v>33</v>
      </c>
      <c r="N155" t="s">
        <v>99</v>
      </c>
      <c r="O155" t="s">
        <v>101</v>
      </c>
      <c r="P155" t="s">
        <v>47</v>
      </c>
      <c r="Q155" s="20" t="s">
        <v>97</v>
      </c>
      <c r="R155" t="s">
        <v>52</v>
      </c>
      <c r="S155">
        <v>1790</v>
      </c>
      <c r="T155">
        <v>26956</v>
      </c>
      <c r="U155">
        <v>1</v>
      </c>
      <c r="V155" t="s">
        <v>42</v>
      </c>
      <c r="W155" t="s">
        <v>35</v>
      </c>
      <c r="X155">
        <v>19</v>
      </c>
      <c r="Y155">
        <v>3</v>
      </c>
      <c r="Z155" s="20" t="s">
        <v>97</v>
      </c>
      <c r="AA155">
        <v>80</v>
      </c>
      <c r="AB155">
        <v>1</v>
      </c>
      <c r="AC155">
        <v>1</v>
      </c>
      <c r="AD155">
        <v>3</v>
      </c>
      <c r="AE155">
        <v>2</v>
      </c>
      <c r="AF155">
        <v>1</v>
      </c>
      <c r="AG155">
        <v>0</v>
      </c>
      <c r="AH155">
        <v>1</v>
      </c>
      <c r="AI155">
        <v>0</v>
      </c>
      <c r="AJ155" s="5" t="str">
        <f t="shared" si="6"/>
        <v>Sales</v>
      </c>
      <c r="AK155" s="9" t="str">
        <f>IF(S155="","",VLOOKUP(S155,matrice_M_I,2,TRUE))</f>
        <v>moins de 2 000</v>
      </c>
      <c r="AL155" s="7" t="str">
        <f t="shared" si="7"/>
        <v>Job_Low + Relation_Low</v>
      </c>
      <c r="AM155" s="22">
        <f t="shared" si="8"/>
        <v>0</v>
      </c>
    </row>
    <row r="156" spans="1:39" x14ac:dyDescent="0.3">
      <c r="A156">
        <v>53</v>
      </c>
      <c r="B156" t="s">
        <v>35</v>
      </c>
      <c r="C156" t="s">
        <v>36</v>
      </c>
      <c r="D156">
        <v>1395</v>
      </c>
      <c r="E156" t="s">
        <v>37</v>
      </c>
      <c r="F156">
        <v>24</v>
      </c>
      <c r="G156" t="s">
        <v>95</v>
      </c>
      <c r="H156" t="s">
        <v>38</v>
      </c>
      <c r="I156">
        <v>1</v>
      </c>
      <c r="J156">
        <v>1689</v>
      </c>
      <c r="K156" t="s">
        <v>98</v>
      </c>
      <c r="L156" t="s">
        <v>39</v>
      </c>
      <c r="M156">
        <v>48</v>
      </c>
      <c r="N156" t="s">
        <v>100</v>
      </c>
      <c r="O156" t="s">
        <v>103</v>
      </c>
      <c r="P156" t="s">
        <v>54</v>
      </c>
      <c r="Q156" s="20" t="s">
        <v>100</v>
      </c>
      <c r="R156" t="s">
        <v>52</v>
      </c>
      <c r="S156">
        <v>7005</v>
      </c>
      <c r="T156">
        <v>3458</v>
      </c>
      <c r="U156">
        <v>3</v>
      </c>
      <c r="V156" t="s">
        <v>42</v>
      </c>
      <c r="W156" t="s">
        <v>35</v>
      </c>
      <c r="X156">
        <v>15</v>
      </c>
      <c r="Y156">
        <v>3</v>
      </c>
      <c r="Z156" s="20" t="s">
        <v>99</v>
      </c>
      <c r="AA156">
        <v>80</v>
      </c>
      <c r="AB156">
        <v>0</v>
      </c>
      <c r="AC156">
        <v>11</v>
      </c>
      <c r="AD156">
        <v>2</v>
      </c>
      <c r="AE156">
        <v>3</v>
      </c>
      <c r="AF156">
        <v>4</v>
      </c>
      <c r="AG156">
        <v>3</v>
      </c>
      <c r="AH156">
        <v>1</v>
      </c>
      <c r="AI156">
        <v>2</v>
      </c>
      <c r="AJ156" s="5" t="str">
        <f t="shared" si="6"/>
        <v>R&amp;D</v>
      </c>
      <c r="AK156" s="9" t="str">
        <f>IF(S156="","",VLOOKUP(S156,matrice_M_I,2,TRUE))</f>
        <v>de 6 000 à 8 000</v>
      </c>
      <c r="AL156" s="7" t="str">
        <f t="shared" si="7"/>
        <v>Job_Very High + Relation_High</v>
      </c>
      <c r="AM156" s="22">
        <f t="shared" si="8"/>
        <v>0.75</v>
      </c>
    </row>
    <row r="157" spans="1:39" x14ac:dyDescent="0.3">
      <c r="A157">
        <v>38</v>
      </c>
      <c r="B157" t="s">
        <v>35</v>
      </c>
      <c r="C157" t="s">
        <v>49</v>
      </c>
      <c r="D157">
        <v>148</v>
      </c>
      <c r="E157" t="s">
        <v>37</v>
      </c>
      <c r="F157">
        <v>2</v>
      </c>
      <c r="G157" t="s">
        <v>94</v>
      </c>
      <c r="H157" t="s">
        <v>38</v>
      </c>
      <c r="I157">
        <v>1</v>
      </c>
      <c r="J157">
        <v>1675</v>
      </c>
      <c r="K157" t="s">
        <v>100</v>
      </c>
      <c r="L157" t="s">
        <v>55</v>
      </c>
      <c r="M157">
        <v>42</v>
      </c>
      <c r="N157" t="s">
        <v>98</v>
      </c>
      <c r="O157" t="s">
        <v>101</v>
      </c>
      <c r="P157" t="s">
        <v>59</v>
      </c>
      <c r="Q157" s="20" t="s">
        <v>98</v>
      </c>
      <c r="R157" t="s">
        <v>48</v>
      </c>
      <c r="S157">
        <v>2440</v>
      </c>
      <c r="T157">
        <v>23826</v>
      </c>
      <c r="U157">
        <v>1</v>
      </c>
      <c r="V157" t="s">
        <v>42</v>
      </c>
      <c r="W157" t="s">
        <v>35</v>
      </c>
      <c r="X157">
        <v>22</v>
      </c>
      <c r="Y157">
        <v>4</v>
      </c>
      <c r="Z157" s="20" t="s">
        <v>98</v>
      </c>
      <c r="AA157">
        <v>80</v>
      </c>
      <c r="AB157">
        <v>0</v>
      </c>
      <c r="AC157">
        <v>4</v>
      </c>
      <c r="AD157">
        <v>3</v>
      </c>
      <c r="AE157">
        <v>3</v>
      </c>
      <c r="AF157">
        <v>4</v>
      </c>
      <c r="AG157">
        <v>3</v>
      </c>
      <c r="AH157">
        <v>3</v>
      </c>
      <c r="AI157">
        <v>3</v>
      </c>
      <c r="AJ157" s="5" t="str">
        <f t="shared" si="6"/>
        <v>R&amp;D</v>
      </c>
      <c r="AK157" s="9" t="str">
        <f>IF(S157="","",VLOOKUP(S157,matrice_M_I,2,TRUE))</f>
        <v>de 2 000 à 4 000</v>
      </c>
      <c r="AL157" s="7" t="str">
        <f t="shared" si="7"/>
        <v>Job_Medium + Relation_Medium</v>
      </c>
      <c r="AM157" s="22">
        <f t="shared" si="8"/>
        <v>0.75</v>
      </c>
    </row>
    <row r="158" spans="1:39" x14ac:dyDescent="0.3">
      <c r="A158">
        <v>36</v>
      </c>
      <c r="B158" t="s">
        <v>35</v>
      </c>
      <c r="C158" t="s">
        <v>36</v>
      </c>
      <c r="D158">
        <v>1041</v>
      </c>
      <c r="E158" t="s">
        <v>50</v>
      </c>
      <c r="F158">
        <v>13</v>
      </c>
      <c r="G158" t="s">
        <v>94</v>
      </c>
      <c r="H158" t="s">
        <v>50</v>
      </c>
      <c r="I158">
        <v>1</v>
      </c>
      <c r="J158">
        <v>829</v>
      </c>
      <c r="K158" t="s">
        <v>99</v>
      </c>
      <c r="L158" t="s">
        <v>39</v>
      </c>
      <c r="M158">
        <v>36</v>
      </c>
      <c r="N158" t="s">
        <v>99</v>
      </c>
      <c r="O158" t="s">
        <v>101</v>
      </c>
      <c r="P158" t="s">
        <v>50</v>
      </c>
      <c r="Q158" s="20" t="s">
        <v>98</v>
      </c>
      <c r="R158" t="s">
        <v>52</v>
      </c>
      <c r="S158">
        <v>2143</v>
      </c>
      <c r="T158">
        <v>25527</v>
      </c>
      <c r="U158">
        <v>4</v>
      </c>
      <c r="V158" t="s">
        <v>42</v>
      </c>
      <c r="W158" t="s">
        <v>35</v>
      </c>
      <c r="X158">
        <v>13</v>
      </c>
      <c r="Y158">
        <v>3</v>
      </c>
      <c r="Z158" s="20" t="s">
        <v>98</v>
      </c>
      <c r="AA158">
        <v>80</v>
      </c>
      <c r="AB158">
        <v>1</v>
      </c>
      <c r="AC158">
        <v>8</v>
      </c>
      <c r="AD158">
        <v>2</v>
      </c>
      <c r="AE158">
        <v>3</v>
      </c>
      <c r="AF158">
        <v>5</v>
      </c>
      <c r="AG158">
        <v>2</v>
      </c>
      <c r="AH158">
        <v>0</v>
      </c>
      <c r="AI158">
        <v>4</v>
      </c>
      <c r="AJ158" s="5" t="str">
        <f t="shared" si="6"/>
        <v>RH</v>
      </c>
      <c r="AK158" s="9" t="str">
        <f>IF(S158="","",VLOOKUP(S158,matrice_M_I,2,TRUE))</f>
        <v>de 2 000 à 4 000</v>
      </c>
      <c r="AL158" s="7" t="str">
        <f t="shared" si="7"/>
        <v>Job_Medium + Relation_Medium</v>
      </c>
      <c r="AM158" s="22">
        <f t="shared" si="8"/>
        <v>0.4</v>
      </c>
    </row>
    <row r="159" spans="1:39" x14ac:dyDescent="0.3">
      <c r="A159">
        <v>29</v>
      </c>
      <c r="B159" t="s">
        <v>35</v>
      </c>
      <c r="C159" t="s">
        <v>49</v>
      </c>
      <c r="D159">
        <v>1413</v>
      </c>
      <c r="E159" t="s">
        <v>45</v>
      </c>
      <c r="F159">
        <v>1</v>
      </c>
      <c r="G159" t="s">
        <v>92</v>
      </c>
      <c r="H159" t="s">
        <v>38</v>
      </c>
      <c r="I159">
        <v>1</v>
      </c>
      <c r="J159">
        <v>312</v>
      </c>
      <c r="K159" t="s">
        <v>98</v>
      </c>
      <c r="L159" t="s">
        <v>55</v>
      </c>
      <c r="M159">
        <v>42</v>
      </c>
      <c r="N159" t="s">
        <v>99</v>
      </c>
      <c r="O159" t="s">
        <v>103</v>
      </c>
      <c r="P159" t="s">
        <v>58</v>
      </c>
      <c r="Q159" s="20" t="s">
        <v>100</v>
      </c>
      <c r="R159" t="s">
        <v>52</v>
      </c>
      <c r="S159">
        <v>7918</v>
      </c>
      <c r="T159">
        <v>6599</v>
      </c>
      <c r="U159">
        <v>1</v>
      </c>
      <c r="V159" t="s">
        <v>42</v>
      </c>
      <c r="W159" t="s">
        <v>35</v>
      </c>
      <c r="X159">
        <v>14</v>
      </c>
      <c r="Y159">
        <v>3</v>
      </c>
      <c r="Z159" s="20" t="s">
        <v>100</v>
      </c>
      <c r="AA159">
        <v>80</v>
      </c>
      <c r="AB159">
        <v>1</v>
      </c>
      <c r="AC159">
        <v>11</v>
      </c>
      <c r="AD159">
        <v>5</v>
      </c>
      <c r="AE159">
        <v>3</v>
      </c>
      <c r="AF159">
        <v>11</v>
      </c>
      <c r="AG159">
        <v>10</v>
      </c>
      <c r="AH159">
        <v>4</v>
      </c>
      <c r="AI159">
        <v>1</v>
      </c>
      <c r="AJ159" s="5" t="str">
        <f t="shared" si="6"/>
        <v>Sales</v>
      </c>
      <c r="AK159" s="9" t="str">
        <f>IF(S159="","",VLOOKUP(S159,matrice_M_I,2,TRUE))</f>
        <v>de 6 000 à 8 000</v>
      </c>
      <c r="AL159" s="7" t="str">
        <f t="shared" si="7"/>
        <v>Job_Very High + Relation_Very High</v>
      </c>
      <c r="AM159" s="22">
        <f t="shared" si="8"/>
        <v>0.90909090909090906</v>
      </c>
    </row>
    <row r="160" spans="1:39" x14ac:dyDescent="0.3">
      <c r="A160">
        <v>38</v>
      </c>
      <c r="B160" t="s">
        <v>35</v>
      </c>
      <c r="C160" t="s">
        <v>36</v>
      </c>
      <c r="D160">
        <v>201</v>
      </c>
      <c r="E160" t="s">
        <v>37</v>
      </c>
      <c r="F160">
        <v>10</v>
      </c>
      <c r="G160" t="s">
        <v>94</v>
      </c>
      <c r="H160" t="s">
        <v>38</v>
      </c>
      <c r="I160">
        <v>1</v>
      </c>
      <c r="J160">
        <v>2015</v>
      </c>
      <c r="K160" t="s">
        <v>98</v>
      </c>
      <c r="L160" t="s">
        <v>55</v>
      </c>
      <c r="M160">
        <v>99</v>
      </c>
      <c r="N160" t="s">
        <v>97</v>
      </c>
      <c r="O160" t="s">
        <v>103</v>
      </c>
      <c r="P160" t="s">
        <v>40</v>
      </c>
      <c r="Q160" s="20" t="s">
        <v>99</v>
      </c>
      <c r="R160" t="s">
        <v>52</v>
      </c>
      <c r="S160">
        <v>13206</v>
      </c>
      <c r="T160">
        <v>3376</v>
      </c>
      <c r="U160">
        <v>3</v>
      </c>
      <c r="V160" t="s">
        <v>42</v>
      </c>
      <c r="W160" t="s">
        <v>35</v>
      </c>
      <c r="X160">
        <v>12</v>
      </c>
      <c r="Y160">
        <v>3</v>
      </c>
      <c r="Z160" s="20" t="s">
        <v>97</v>
      </c>
      <c r="AA160">
        <v>80</v>
      </c>
      <c r="AB160">
        <v>1</v>
      </c>
      <c r="AC160">
        <v>20</v>
      </c>
      <c r="AD160">
        <v>3</v>
      </c>
      <c r="AE160">
        <v>3</v>
      </c>
      <c r="AF160">
        <v>18</v>
      </c>
      <c r="AG160">
        <v>16</v>
      </c>
      <c r="AH160">
        <v>1</v>
      </c>
      <c r="AI160">
        <v>11</v>
      </c>
      <c r="AJ160" s="5" t="str">
        <f t="shared" si="6"/>
        <v>R&amp;D</v>
      </c>
      <c r="AK160" s="9" t="str">
        <f>IF(S160="","",VLOOKUP(S160,matrice_M_I,2,TRUE))</f>
        <v>de 12 000 à 14 000</v>
      </c>
      <c r="AL160" s="7" t="str">
        <f t="shared" si="7"/>
        <v>Job_High + Relation_Low</v>
      </c>
      <c r="AM160" s="22">
        <f t="shared" si="8"/>
        <v>0.88888888888888884</v>
      </c>
    </row>
    <row r="161" spans="1:39" x14ac:dyDescent="0.3">
      <c r="A161">
        <v>47</v>
      </c>
      <c r="B161" t="s">
        <v>35</v>
      </c>
      <c r="C161" t="s">
        <v>36</v>
      </c>
      <c r="D161">
        <v>1180</v>
      </c>
      <c r="E161" t="s">
        <v>37</v>
      </c>
      <c r="F161">
        <v>25</v>
      </c>
      <c r="G161" t="s">
        <v>94</v>
      </c>
      <c r="H161" t="s">
        <v>38</v>
      </c>
      <c r="I161">
        <v>1</v>
      </c>
      <c r="J161">
        <v>1993</v>
      </c>
      <c r="K161" t="s">
        <v>97</v>
      </c>
      <c r="L161" t="s">
        <v>39</v>
      </c>
      <c r="M161">
        <v>84</v>
      </c>
      <c r="N161" t="s">
        <v>99</v>
      </c>
      <c r="O161" t="s">
        <v>103</v>
      </c>
      <c r="P161" t="s">
        <v>54</v>
      </c>
      <c r="Q161" s="20" t="s">
        <v>99</v>
      </c>
      <c r="R161" t="s">
        <v>48</v>
      </c>
      <c r="S161">
        <v>8633</v>
      </c>
      <c r="T161">
        <v>13084</v>
      </c>
      <c r="U161">
        <v>2</v>
      </c>
      <c r="V161" t="s">
        <v>42</v>
      </c>
      <c r="W161" t="s">
        <v>35</v>
      </c>
      <c r="X161">
        <v>23</v>
      </c>
      <c r="Y161">
        <v>4</v>
      </c>
      <c r="Z161" s="20" t="s">
        <v>98</v>
      </c>
      <c r="AA161">
        <v>80</v>
      </c>
      <c r="AB161">
        <v>0</v>
      </c>
      <c r="AC161">
        <v>25</v>
      </c>
      <c r="AD161">
        <v>3</v>
      </c>
      <c r="AE161">
        <v>3</v>
      </c>
      <c r="AF161">
        <v>17</v>
      </c>
      <c r="AG161">
        <v>14</v>
      </c>
      <c r="AH161">
        <v>12</v>
      </c>
      <c r="AI161">
        <v>11</v>
      </c>
      <c r="AJ161" s="5" t="str">
        <f t="shared" si="6"/>
        <v>R&amp;D</v>
      </c>
      <c r="AK161" s="9" t="str">
        <f>IF(S161="","",VLOOKUP(S161,matrice_M_I,2,TRUE))</f>
        <v>de 8 000 à 10 000</v>
      </c>
      <c r="AL161" s="7" t="str">
        <f t="shared" si="7"/>
        <v>Job_High + Relation_Medium</v>
      </c>
      <c r="AM161" s="22">
        <f t="shared" si="8"/>
        <v>0.82352941176470584</v>
      </c>
    </row>
    <row r="162" spans="1:39" x14ac:dyDescent="0.3">
      <c r="A162">
        <v>32</v>
      </c>
      <c r="B162" t="s">
        <v>44</v>
      </c>
      <c r="C162" t="s">
        <v>36</v>
      </c>
      <c r="D162">
        <v>1089</v>
      </c>
      <c r="E162" t="s">
        <v>37</v>
      </c>
      <c r="F162">
        <v>7</v>
      </c>
      <c r="G162" t="s">
        <v>93</v>
      </c>
      <c r="H162" t="s">
        <v>53</v>
      </c>
      <c r="I162">
        <v>1</v>
      </c>
      <c r="J162">
        <v>1309</v>
      </c>
      <c r="K162" t="s">
        <v>100</v>
      </c>
      <c r="L162" t="s">
        <v>39</v>
      </c>
      <c r="M162">
        <v>79</v>
      </c>
      <c r="N162" t="s">
        <v>99</v>
      </c>
      <c r="O162" t="s">
        <v>102</v>
      </c>
      <c r="P162" t="s">
        <v>59</v>
      </c>
      <c r="Q162" s="20" t="s">
        <v>99</v>
      </c>
      <c r="R162" t="s">
        <v>52</v>
      </c>
      <c r="S162">
        <v>4883</v>
      </c>
      <c r="T162">
        <v>22845</v>
      </c>
      <c r="U162">
        <v>1</v>
      </c>
      <c r="V162" t="s">
        <v>42</v>
      </c>
      <c r="W162" t="s">
        <v>35</v>
      </c>
      <c r="X162">
        <v>18</v>
      </c>
      <c r="Y162">
        <v>3</v>
      </c>
      <c r="Z162" s="20" t="s">
        <v>97</v>
      </c>
      <c r="AA162">
        <v>80</v>
      </c>
      <c r="AB162">
        <v>1</v>
      </c>
      <c r="AC162">
        <v>10</v>
      </c>
      <c r="AD162">
        <v>3</v>
      </c>
      <c r="AE162">
        <v>3</v>
      </c>
      <c r="AF162">
        <v>10</v>
      </c>
      <c r="AG162">
        <v>4</v>
      </c>
      <c r="AH162">
        <v>1</v>
      </c>
      <c r="AI162">
        <v>1</v>
      </c>
      <c r="AJ162" s="5" t="str">
        <f t="shared" si="6"/>
        <v>R&amp;D</v>
      </c>
      <c r="AK162" s="9" t="str">
        <f>IF(S162="","",VLOOKUP(S162,matrice_M_I,2,TRUE))</f>
        <v>de 4 000 à 6 000</v>
      </c>
      <c r="AL162" s="7" t="str">
        <f t="shared" si="7"/>
        <v>Job_High + Relation_Low</v>
      </c>
      <c r="AM162" s="22">
        <f t="shared" si="8"/>
        <v>0.4</v>
      </c>
    </row>
    <row r="163" spans="1:39" x14ac:dyDescent="0.3">
      <c r="B163" t="s">
        <v>35</v>
      </c>
      <c r="C163" t="s">
        <v>36</v>
      </c>
      <c r="D163">
        <v>819</v>
      </c>
      <c r="E163" t="s">
        <v>37</v>
      </c>
      <c r="F163">
        <v>18</v>
      </c>
      <c r="G163" t="s">
        <v>96</v>
      </c>
      <c r="H163" t="s">
        <v>53</v>
      </c>
      <c r="I163">
        <v>1</v>
      </c>
      <c r="J163">
        <v>1621</v>
      </c>
      <c r="K163" t="s">
        <v>98</v>
      </c>
      <c r="L163" t="s">
        <v>39</v>
      </c>
      <c r="M163">
        <v>48</v>
      </c>
      <c r="N163" t="s">
        <v>100</v>
      </c>
      <c r="O163" t="s">
        <v>102</v>
      </c>
      <c r="P163" t="s">
        <v>56</v>
      </c>
      <c r="Q163" s="20" t="s">
        <v>97</v>
      </c>
      <c r="R163" t="s">
        <v>52</v>
      </c>
      <c r="S163">
        <v>5208</v>
      </c>
      <c r="T163">
        <v>26312</v>
      </c>
      <c r="U163">
        <v>1</v>
      </c>
      <c r="V163" t="s">
        <v>42</v>
      </c>
      <c r="W163" t="s">
        <v>35</v>
      </c>
      <c r="X163">
        <v>11</v>
      </c>
      <c r="Y163">
        <v>3</v>
      </c>
      <c r="Z163" s="20" t="s">
        <v>100</v>
      </c>
      <c r="AA163">
        <v>80</v>
      </c>
      <c r="AB163">
        <v>0</v>
      </c>
      <c r="AC163">
        <v>16</v>
      </c>
      <c r="AD163">
        <v>2</v>
      </c>
      <c r="AE163">
        <v>3</v>
      </c>
      <c r="AF163">
        <v>16</v>
      </c>
      <c r="AG163">
        <v>15</v>
      </c>
      <c r="AH163">
        <v>1</v>
      </c>
      <c r="AI163">
        <v>10</v>
      </c>
      <c r="AJ163" s="5" t="str">
        <f t="shared" si="6"/>
        <v>R&amp;D</v>
      </c>
      <c r="AK163" s="9" t="str">
        <f>IF(S163="","",VLOOKUP(S163,matrice_M_I,2,TRUE))</f>
        <v>de 4 000 à 6 000</v>
      </c>
      <c r="AL163" s="7" t="str">
        <f t="shared" si="7"/>
        <v>Job_Low + Relation_Very High</v>
      </c>
      <c r="AM163" s="22">
        <f t="shared" si="8"/>
        <v>0.9375</v>
      </c>
    </row>
    <row r="164" spans="1:39" x14ac:dyDescent="0.3">
      <c r="A164">
        <v>36</v>
      </c>
      <c r="B164" t="s">
        <v>35</v>
      </c>
      <c r="C164" t="s">
        <v>49</v>
      </c>
      <c r="D164">
        <v>1195</v>
      </c>
      <c r="E164" t="s">
        <v>37</v>
      </c>
      <c r="F164">
        <v>11</v>
      </c>
      <c r="G164" t="s">
        <v>94</v>
      </c>
      <c r="H164" t="s">
        <v>53</v>
      </c>
      <c r="I164">
        <v>1</v>
      </c>
      <c r="J164">
        <v>85</v>
      </c>
      <c r="K164" t="s">
        <v>98</v>
      </c>
      <c r="L164" t="s">
        <v>39</v>
      </c>
      <c r="M164">
        <v>95</v>
      </c>
      <c r="N164" t="s">
        <v>98</v>
      </c>
      <c r="O164" t="s">
        <v>102</v>
      </c>
      <c r="P164" t="s">
        <v>43</v>
      </c>
      <c r="Q164" s="20" t="s">
        <v>98</v>
      </c>
      <c r="R164" t="s">
        <v>48</v>
      </c>
      <c r="S164">
        <v>6499</v>
      </c>
      <c r="T164">
        <v>22656</v>
      </c>
      <c r="U164">
        <v>1</v>
      </c>
      <c r="V164" t="s">
        <v>42</v>
      </c>
      <c r="W164" t="s">
        <v>35</v>
      </c>
      <c r="X164">
        <v>13</v>
      </c>
      <c r="Y164">
        <v>3</v>
      </c>
      <c r="Z164" s="20" t="s">
        <v>99</v>
      </c>
      <c r="AA164">
        <v>80</v>
      </c>
      <c r="AB164">
        <v>0</v>
      </c>
      <c r="AC164">
        <v>6</v>
      </c>
      <c r="AD164">
        <v>3</v>
      </c>
      <c r="AE164">
        <v>3</v>
      </c>
      <c r="AF164">
        <v>6</v>
      </c>
      <c r="AG164">
        <v>5</v>
      </c>
      <c r="AH164">
        <v>0</v>
      </c>
      <c r="AI164">
        <v>3</v>
      </c>
      <c r="AJ164" s="5" t="str">
        <f t="shared" si="6"/>
        <v>R&amp;D</v>
      </c>
      <c r="AK164" s="9" t="str">
        <f>IF(S164="","",VLOOKUP(S164,matrice_M_I,2,TRUE))</f>
        <v>de 6 000 à 8 000</v>
      </c>
      <c r="AL164" s="7" t="str">
        <f t="shared" si="7"/>
        <v>Job_Medium + Relation_High</v>
      </c>
      <c r="AM164" s="22">
        <f t="shared" si="8"/>
        <v>0.83333333333333337</v>
      </c>
    </row>
    <row r="165" spans="1:39" x14ac:dyDescent="0.3">
      <c r="A165">
        <v>49</v>
      </c>
      <c r="B165" t="s">
        <v>44</v>
      </c>
      <c r="C165" t="s">
        <v>49</v>
      </c>
      <c r="D165">
        <v>1475</v>
      </c>
      <c r="E165" t="s">
        <v>37</v>
      </c>
      <c r="F165">
        <v>28</v>
      </c>
      <c r="G165" t="s">
        <v>93</v>
      </c>
      <c r="H165" t="s">
        <v>53</v>
      </c>
      <c r="I165">
        <v>1</v>
      </c>
      <c r="J165">
        <v>1420</v>
      </c>
      <c r="K165" t="s">
        <v>97</v>
      </c>
      <c r="L165" t="s">
        <v>39</v>
      </c>
      <c r="M165">
        <v>97</v>
      </c>
      <c r="N165" t="s">
        <v>98</v>
      </c>
      <c r="O165" t="s">
        <v>102</v>
      </c>
      <c r="P165" t="s">
        <v>59</v>
      </c>
      <c r="Q165" s="20" t="s">
        <v>97</v>
      </c>
      <c r="R165" t="s">
        <v>48</v>
      </c>
      <c r="S165">
        <v>4284</v>
      </c>
      <c r="T165">
        <v>22710</v>
      </c>
      <c r="U165">
        <v>3</v>
      </c>
      <c r="V165" t="s">
        <v>42</v>
      </c>
      <c r="W165" t="s">
        <v>35</v>
      </c>
      <c r="X165">
        <v>20</v>
      </c>
      <c r="Y165">
        <v>4</v>
      </c>
      <c r="Z165" s="20" t="s">
        <v>97</v>
      </c>
      <c r="AA165">
        <v>80</v>
      </c>
      <c r="AB165">
        <v>0</v>
      </c>
      <c r="AC165">
        <v>20</v>
      </c>
      <c r="AD165">
        <v>2</v>
      </c>
      <c r="AE165">
        <v>3</v>
      </c>
      <c r="AF165">
        <v>4</v>
      </c>
      <c r="AG165">
        <v>3</v>
      </c>
      <c r="AH165">
        <v>1</v>
      </c>
      <c r="AI165">
        <v>3</v>
      </c>
      <c r="AJ165" s="5" t="str">
        <f t="shared" si="6"/>
        <v>R&amp;D</v>
      </c>
      <c r="AK165" s="9" t="str">
        <f>IF(S165="","",VLOOKUP(S165,matrice_M_I,2,TRUE))</f>
        <v>de 4 000 à 6 000</v>
      </c>
      <c r="AL165" s="7" t="str">
        <f t="shared" si="7"/>
        <v>Job_Low + Relation_Low</v>
      </c>
      <c r="AM165" s="22">
        <f t="shared" si="8"/>
        <v>0.75</v>
      </c>
    </row>
    <row r="166" spans="1:39" x14ac:dyDescent="0.3">
      <c r="A166">
        <v>34</v>
      </c>
      <c r="B166" t="s">
        <v>35</v>
      </c>
      <c r="C166" t="s">
        <v>36</v>
      </c>
      <c r="D166">
        <v>121</v>
      </c>
      <c r="E166" t="s">
        <v>37</v>
      </c>
      <c r="F166">
        <v>2</v>
      </c>
      <c r="G166" t="s">
        <v>95</v>
      </c>
      <c r="H166" t="s">
        <v>38</v>
      </c>
      <c r="I166">
        <v>1</v>
      </c>
      <c r="J166">
        <v>804</v>
      </c>
      <c r="K166" t="s">
        <v>99</v>
      </c>
      <c r="L166" t="s">
        <v>55</v>
      </c>
      <c r="M166">
        <v>86</v>
      </c>
      <c r="N166" t="s">
        <v>98</v>
      </c>
      <c r="O166" t="s">
        <v>101</v>
      </c>
      <c r="P166" t="s">
        <v>56</v>
      </c>
      <c r="Q166" s="20" t="s">
        <v>97</v>
      </c>
      <c r="R166" t="s">
        <v>48</v>
      </c>
      <c r="S166">
        <v>4381</v>
      </c>
      <c r="T166">
        <v>7530</v>
      </c>
      <c r="U166">
        <v>1</v>
      </c>
      <c r="V166" t="s">
        <v>42</v>
      </c>
      <c r="W166" t="s">
        <v>35</v>
      </c>
      <c r="X166">
        <v>11</v>
      </c>
      <c r="Y166">
        <v>3</v>
      </c>
      <c r="Z166" s="20" t="s">
        <v>99</v>
      </c>
      <c r="AA166">
        <v>80</v>
      </c>
      <c r="AB166">
        <v>0</v>
      </c>
      <c r="AC166">
        <v>6</v>
      </c>
      <c r="AD166">
        <v>3</v>
      </c>
      <c r="AE166">
        <v>3</v>
      </c>
      <c r="AF166">
        <v>6</v>
      </c>
      <c r="AG166">
        <v>5</v>
      </c>
      <c r="AH166">
        <v>1</v>
      </c>
      <c r="AI166">
        <v>3</v>
      </c>
      <c r="AJ166" s="5" t="str">
        <f t="shared" si="6"/>
        <v>R&amp;D</v>
      </c>
      <c r="AK166" s="9" t="str">
        <f>IF(S166="","",VLOOKUP(S166,matrice_M_I,2,TRUE))</f>
        <v>de 4 000 à 6 000</v>
      </c>
      <c r="AL166" s="7" t="str">
        <f t="shared" si="7"/>
        <v>Job_Low + Relation_High</v>
      </c>
      <c r="AM166" s="22">
        <f t="shared" si="8"/>
        <v>0.83333333333333337</v>
      </c>
    </row>
    <row r="167" spans="1:39" x14ac:dyDescent="0.3">
      <c r="A167">
        <v>39</v>
      </c>
      <c r="B167" t="s">
        <v>35</v>
      </c>
      <c r="C167" t="s">
        <v>36</v>
      </c>
      <c r="D167">
        <v>524</v>
      </c>
      <c r="E167" t="s">
        <v>37</v>
      </c>
      <c r="F167">
        <v>18</v>
      </c>
      <c r="G167" t="s">
        <v>93</v>
      </c>
      <c r="H167" t="s">
        <v>53</v>
      </c>
      <c r="I167">
        <v>1</v>
      </c>
      <c r="J167">
        <v>1322</v>
      </c>
      <c r="K167" t="s">
        <v>97</v>
      </c>
      <c r="L167" t="s">
        <v>39</v>
      </c>
      <c r="M167">
        <v>32</v>
      </c>
      <c r="N167" t="s">
        <v>99</v>
      </c>
      <c r="O167" t="s">
        <v>102</v>
      </c>
      <c r="P167" t="s">
        <v>43</v>
      </c>
      <c r="Q167" s="20" t="s">
        <v>99</v>
      </c>
      <c r="R167" t="s">
        <v>48</v>
      </c>
      <c r="S167">
        <v>4534</v>
      </c>
      <c r="T167">
        <v>13352</v>
      </c>
      <c r="U167">
        <v>0</v>
      </c>
      <c r="V167" t="s">
        <v>42</v>
      </c>
      <c r="W167" t="s">
        <v>35</v>
      </c>
      <c r="X167">
        <v>11</v>
      </c>
      <c r="Y167">
        <v>3</v>
      </c>
      <c r="Z167" s="20" t="s">
        <v>97</v>
      </c>
      <c r="AA167">
        <v>80</v>
      </c>
      <c r="AB167">
        <v>0</v>
      </c>
      <c r="AC167">
        <v>9</v>
      </c>
      <c r="AD167">
        <v>6</v>
      </c>
      <c r="AE167">
        <v>3</v>
      </c>
      <c r="AF167">
        <v>8</v>
      </c>
      <c r="AG167">
        <v>7</v>
      </c>
      <c r="AH167">
        <v>1</v>
      </c>
      <c r="AI167">
        <v>7</v>
      </c>
      <c r="AJ167" s="5" t="str">
        <f t="shared" si="6"/>
        <v>R&amp;D</v>
      </c>
      <c r="AK167" s="9" t="str">
        <f>IF(S167="","",VLOOKUP(S167,matrice_M_I,2,TRUE))</f>
        <v>de 4 000 à 6 000</v>
      </c>
      <c r="AL167" s="7" t="str">
        <f t="shared" si="7"/>
        <v>Job_High + Relation_Low</v>
      </c>
      <c r="AM167" s="22">
        <f t="shared" si="8"/>
        <v>0.875</v>
      </c>
    </row>
    <row r="168" spans="1:39" x14ac:dyDescent="0.3">
      <c r="A168">
        <v>30</v>
      </c>
      <c r="B168" t="s">
        <v>35</v>
      </c>
      <c r="C168" t="s">
        <v>57</v>
      </c>
      <c r="D168">
        <v>829</v>
      </c>
      <c r="E168" t="s">
        <v>37</v>
      </c>
      <c r="F168">
        <v>1</v>
      </c>
      <c r="G168" t="s">
        <v>92</v>
      </c>
      <c r="H168" t="s">
        <v>53</v>
      </c>
      <c r="I168">
        <v>1</v>
      </c>
      <c r="J168">
        <v>292</v>
      </c>
      <c r="K168" t="s">
        <v>99</v>
      </c>
      <c r="L168" t="s">
        <v>39</v>
      </c>
      <c r="M168">
        <v>88</v>
      </c>
      <c r="N168" t="s">
        <v>98</v>
      </c>
      <c r="O168" t="s">
        <v>103</v>
      </c>
      <c r="P168" t="s">
        <v>43</v>
      </c>
      <c r="Q168" s="20" t="s">
        <v>99</v>
      </c>
      <c r="R168" t="s">
        <v>48</v>
      </c>
      <c r="S168">
        <v>8474</v>
      </c>
      <c r="T168">
        <v>20925</v>
      </c>
      <c r="U168">
        <v>1</v>
      </c>
      <c r="V168" t="s">
        <v>42</v>
      </c>
      <c r="W168" t="s">
        <v>35</v>
      </c>
      <c r="X168">
        <v>22</v>
      </c>
      <c r="Y168">
        <v>4</v>
      </c>
      <c r="Z168" s="20" t="s">
        <v>99</v>
      </c>
      <c r="AA168">
        <v>80</v>
      </c>
      <c r="AB168">
        <v>0</v>
      </c>
      <c r="AC168">
        <v>12</v>
      </c>
      <c r="AD168">
        <v>2</v>
      </c>
      <c r="AE168">
        <v>3</v>
      </c>
      <c r="AF168">
        <v>11</v>
      </c>
      <c r="AG168">
        <v>8</v>
      </c>
      <c r="AH168">
        <v>5</v>
      </c>
      <c r="AI168">
        <v>8</v>
      </c>
      <c r="AJ168" s="5" t="str">
        <f t="shared" si="6"/>
        <v>R&amp;D</v>
      </c>
      <c r="AK168" s="9" t="str">
        <f>IF(S168="","",VLOOKUP(S168,matrice_M_I,2,TRUE))</f>
        <v>de 8 000 à 10 000</v>
      </c>
      <c r="AL168" s="7" t="str">
        <f t="shared" si="7"/>
        <v>Job_High + Relation_High</v>
      </c>
      <c r="AM168" s="22">
        <f t="shared" si="8"/>
        <v>0.72727272727272729</v>
      </c>
    </row>
    <row r="169" spans="1:39" x14ac:dyDescent="0.3">
      <c r="A169">
        <v>51</v>
      </c>
      <c r="B169" t="s">
        <v>35</v>
      </c>
      <c r="C169" t="s">
        <v>49</v>
      </c>
      <c r="D169">
        <v>541</v>
      </c>
      <c r="E169" t="s">
        <v>45</v>
      </c>
      <c r="F169">
        <v>2</v>
      </c>
      <c r="G169" t="s">
        <v>94</v>
      </c>
      <c r="H169" t="s">
        <v>46</v>
      </c>
      <c r="I169">
        <v>1</v>
      </c>
      <c r="J169">
        <v>1391</v>
      </c>
      <c r="K169" t="s">
        <v>98</v>
      </c>
      <c r="L169" t="s">
        <v>39</v>
      </c>
      <c r="M169">
        <v>52</v>
      </c>
      <c r="N169" t="s">
        <v>99</v>
      </c>
      <c r="O169" t="s">
        <v>103</v>
      </c>
      <c r="P169" t="s">
        <v>58</v>
      </c>
      <c r="Q169" s="20" t="s">
        <v>98</v>
      </c>
      <c r="R169" t="s">
        <v>52</v>
      </c>
      <c r="S169">
        <v>10596</v>
      </c>
      <c r="T169">
        <v>15395</v>
      </c>
      <c r="U169">
        <v>2</v>
      </c>
      <c r="V169" t="s">
        <v>42</v>
      </c>
      <c r="W169" t="s">
        <v>35</v>
      </c>
      <c r="X169">
        <v>11</v>
      </c>
      <c r="Y169">
        <v>3</v>
      </c>
      <c r="Z169" s="20" t="s">
        <v>98</v>
      </c>
      <c r="AA169">
        <v>80</v>
      </c>
      <c r="AB169">
        <v>0</v>
      </c>
      <c r="AC169">
        <v>14</v>
      </c>
      <c r="AD169">
        <v>5</v>
      </c>
      <c r="AE169">
        <v>3</v>
      </c>
      <c r="AF169">
        <v>4</v>
      </c>
      <c r="AG169">
        <v>2</v>
      </c>
      <c r="AH169">
        <v>3</v>
      </c>
      <c r="AI169">
        <v>2</v>
      </c>
      <c r="AJ169" s="5" t="str">
        <f t="shared" si="6"/>
        <v>Sales</v>
      </c>
      <c r="AK169" s="9" t="str">
        <f>IF(S169="","",VLOOKUP(S169,matrice_M_I,2,TRUE))</f>
        <v>de 10 000 à 12 000</v>
      </c>
      <c r="AL169" s="7" t="str">
        <f t="shared" si="7"/>
        <v>Job_Medium + Relation_Medium</v>
      </c>
      <c r="AM169" s="22">
        <f t="shared" si="8"/>
        <v>0.5</v>
      </c>
    </row>
    <row r="170" spans="1:39" x14ac:dyDescent="0.3">
      <c r="B170" t="s">
        <v>35</v>
      </c>
      <c r="C170" t="s">
        <v>36</v>
      </c>
      <c r="D170">
        <v>735</v>
      </c>
      <c r="E170" t="s">
        <v>37</v>
      </c>
      <c r="F170">
        <v>6</v>
      </c>
      <c r="G170" t="s">
        <v>92</v>
      </c>
      <c r="H170" t="s">
        <v>53</v>
      </c>
      <c r="I170">
        <v>1</v>
      </c>
      <c r="J170">
        <v>1291</v>
      </c>
      <c r="K170" t="s">
        <v>99</v>
      </c>
      <c r="L170" t="s">
        <v>39</v>
      </c>
      <c r="M170">
        <v>66</v>
      </c>
      <c r="N170" t="s">
        <v>99</v>
      </c>
      <c r="O170" t="s">
        <v>101</v>
      </c>
      <c r="P170" t="s">
        <v>56</v>
      </c>
      <c r="Q170" s="20" t="s">
        <v>99</v>
      </c>
      <c r="R170" t="s">
        <v>52</v>
      </c>
      <c r="S170">
        <v>3506</v>
      </c>
      <c r="T170">
        <v>6020</v>
      </c>
      <c r="U170">
        <v>0</v>
      </c>
      <c r="V170" t="s">
        <v>42</v>
      </c>
      <c r="W170" t="s">
        <v>44</v>
      </c>
      <c r="X170">
        <v>14</v>
      </c>
      <c r="Y170">
        <v>3</v>
      </c>
      <c r="Z170" s="20" t="s">
        <v>100</v>
      </c>
      <c r="AA170">
        <v>80</v>
      </c>
      <c r="AB170">
        <v>0</v>
      </c>
      <c r="AC170">
        <v>4</v>
      </c>
      <c r="AD170">
        <v>3</v>
      </c>
      <c r="AE170">
        <v>3</v>
      </c>
      <c r="AF170">
        <v>3</v>
      </c>
      <c r="AG170">
        <v>2</v>
      </c>
      <c r="AH170">
        <v>2</v>
      </c>
      <c r="AI170">
        <v>2</v>
      </c>
      <c r="AJ170" s="5" t="str">
        <f t="shared" si="6"/>
        <v>R&amp;D</v>
      </c>
      <c r="AK170" s="9" t="str">
        <f>IF(S170="","",VLOOKUP(S170,matrice_M_I,2,TRUE))</f>
        <v>de 2 000 à 4 000</v>
      </c>
      <c r="AL170" s="7" t="str">
        <f t="shared" si="7"/>
        <v>Job_High + Relation_Very High</v>
      </c>
      <c r="AM170" s="22">
        <f t="shared" si="8"/>
        <v>0.66666666666666663</v>
      </c>
    </row>
    <row r="171" spans="1:39" x14ac:dyDescent="0.3">
      <c r="A171">
        <v>60</v>
      </c>
      <c r="B171" t="s">
        <v>35</v>
      </c>
      <c r="C171" t="s">
        <v>36</v>
      </c>
      <c r="D171">
        <v>1179</v>
      </c>
      <c r="E171" t="s">
        <v>45</v>
      </c>
      <c r="F171">
        <v>16</v>
      </c>
      <c r="G171" t="s">
        <v>95</v>
      </c>
      <c r="H171" t="s">
        <v>46</v>
      </c>
      <c r="I171">
        <v>1</v>
      </c>
      <c r="J171">
        <v>732</v>
      </c>
      <c r="K171" t="s">
        <v>97</v>
      </c>
      <c r="L171" t="s">
        <v>39</v>
      </c>
      <c r="M171">
        <v>84</v>
      </c>
      <c r="N171" t="s">
        <v>99</v>
      </c>
      <c r="O171" t="s">
        <v>102</v>
      </c>
      <c r="P171" t="s">
        <v>58</v>
      </c>
      <c r="Q171" s="20" t="s">
        <v>97</v>
      </c>
      <c r="R171" t="s">
        <v>48</v>
      </c>
      <c r="S171">
        <v>5405</v>
      </c>
      <c r="T171">
        <v>11924</v>
      </c>
      <c r="U171">
        <v>8</v>
      </c>
      <c r="V171" t="s">
        <v>42</v>
      </c>
      <c r="W171" t="s">
        <v>35</v>
      </c>
      <c r="X171">
        <v>14</v>
      </c>
      <c r="Y171">
        <v>3</v>
      </c>
      <c r="Z171" s="20" t="s">
        <v>100</v>
      </c>
      <c r="AA171">
        <v>80</v>
      </c>
      <c r="AB171">
        <v>0</v>
      </c>
      <c r="AC171">
        <v>10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2</v>
      </c>
      <c r="AJ171" s="5" t="str">
        <f t="shared" si="6"/>
        <v>Sales</v>
      </c>
      <c r="AK171" s="9" t="str">
        <f>IF(S171="","",VLOOKUP(S171,matrice_M_I,2,TRUE))</f>
        <v>de 4 000 à 6 000</v>
      </c>
      <c r="AL171" s="7" t="str">
        <f t="shared" si="7"/>
        <v>Job_Low + Relation_Very High</v>
      </c>
      <c r="AM171" s="22">
        <f t="shared" si="8"/>
        <v>1</v>
      </c>
    </row>
    <row r="172" spans="1:39" x14ac:dyDescent="0.3">
      <c r="A172">
        <v>50</v>
      </c>
      <c r="B172" t="s">
        <v>44</v>
      </c>
      <c r="C172" t="s">
        <v>49</v>
      </c>
      <c r="D172">
        <v>878</v>
      </c>
      <c r="E172" t="s">
        <v>45</v>
      </c>
      <c r="F172">
        <v>1</v>
      </c>
      <c r="G172" t="s">
        <v>95</v>
      </c>
      <c r="H172" t="s">
        <v>53</v>
      </c>
      <c r="I172">
        <v>1</v>
      </c>
      <c r="J172">
        <v>2044</v>
      </c>
      <c r="K172" t="s">
        <v>98</v>
      </c>
      <c r="L172" t="s">
        <v>39</v>
      </c>
      <c r="M172">
        <v>94</v>
      </c>
      <c r="N172" t="s">
        <v>99</v>
      </c>
      <c r="O172" t="s">
        <v>102</v>
      </c>
      <c r="P172" t="s">
        <v>58</v>
      </c>
      <c r="Q172" s="20" t="s">
        <v>99</v>
      </c>
      <c r="R172" t="s">
        <v>41</v>
      </c>
      <c r="S172">
        <v>6728</v>
      </c>
      <c r="T172">
        <v>14255</v>
      </c>
      <c r="U172">
        <v>7</v>
      </c>
      <c r="V172" t="s">
        <v>42</v>
      </c>
      <c r="W172" t="s">
        <v>35</v>
      </c>
      <c r="X172">
        <v>12</v>
      </c>
      <c r="Y172">
        <v>3</v>
      </c>
      <c r="Z172" s="20" t="s">
        <v>100</v>
      </c>
      <c r="AA172">
        <v>80</v>
      </c>
      <c r="AB172">
        <v>2</v>
      </c>
      <c r="AC172">
        <v>12</v>
      </c>
      <c r="AD172">
        <v>3</v>
      </c>
      <c r="AE172">
        <v>3</v>
      </c>
      <c r="AF172">
        <v>6</v>
      </c>
      <c r="AG172">
        <v>3</v>
      </c>
      <c r="AH172">
        <v>0</v>
      </c>
      <c r="AI172">
        <v>1</v>
      </c>
      <c r="AJ172" s="5" t="str">
        <f t="shared" si="6"/>
        <v>Sales</v>
      </c>
      <c r="AK172" s="9" t="str">
        <f>IF(S172="","",VLOOKUP(S172,matrice_M_I,2,TRUE))</f>
        <v>de 6 000 à 8 000</v>
      </c>
      <c r="AL172" s="7" t="str">
        <f t="shared" si="7"/>
        <v>Job_High + Relation_Very High</v>
      </c>
      <c r="AM172" s="22">
        <f t="shared" si="8"/>
        <v>0.5</v>
      </c>
    </row>
    <row r="173" spans="1:39" x14ac:dyDescent="0.3">
      <c r="A173">
        <v>45</v>
      </c>
      <c r="B173" t="s">
        <v>35</v>
      </c>
      <c r="D173">
        <v>950</v>
      </c>
      <c r="E173" t="s">
        <v>37</v>
      </c>
      <c r="F173">
        <v>28</v>
      </c>
      <c r="G173" t="s">
        <v>94</v>
      </c>
      <c r="H173" t="s">
        <v>60</v>
      </c>
      <c r="I173">
        <v>1</v>
      </c>
      <c r="J173">
        <v>1546</v>
      </c>
      <c r="K173" t="s">
        <v>100</v>
      </c>
      <c r="L173" t="s">
        <v>39</v>
      </c>
      <c r="M173">
        <v>97</v>
      </c>
      <c r="N173" t="s">
        <v>99</v>
      </c>
      <c r="O173" t="s">
        <v>101</v>
      </c>
      <c r="P173" t="s">
        <v>56</v>
      </c>
      <c r="Q173" s="20" t="s">
        <v>100</v>
      </c>
      <c r="R173" t="s">
        <v>52</v>
      </c>
      <c r="S173">
        <v>2132</v>
      </c>
      <c r="T173">
        <v>4585</v>
      </c>
      <c r="U173">
        <v>4</v>
      </c>
      <c r="V173" t="s">
        <v>42</v>
      </c>
      <c r="W173" t="s">
        <v>35</v>
      </c>
      <c r="X173">
        <v>20</v>
      </c>
      <c r="Y173">
        <v>4</v>
      </c>
      <c r="Z173" s="20" t="s">
        <v>100</v>
      </c>
      <c r="AA173">
        <v>80</v>
      </c>
      <c r="AB173">
        <v>1</v>
      </c>
      <c r="AC173">
        <v>8</v>
      </c>
      <c r="AD173">
        <v>3</v>
      </c>
      <c r="AE173">
        <v>3</v>
      </c>
      <c r="AF173">
        <v>5</v>
      </c>
      <c r="AG173">
        <v>4</v>
      </c>
      <c r="AH173">
        <v>0</v>
      </c>
      <c r="AI173">
        <v>3</v>
      </c>
      <c r="AJ173" s="5" t="str">
        <f t="shared" si="6"/>
        <v>R&amp;D</v>
      </c>
      <c r="AK173" s="9" t="str">
        <f>IF(S173="","",VLOOKUP(S173,matrice_M_I,2,TRUE))</f>
        <v>de 2 000 à 4 000</v>
      </c>
      <c r="AL173" s="7" t="str">
        <f t="shared" si="7"/>
        <v>Job_Very High + Relation_Very High</v>
      </c>
      <c r="AM173" s="22">
        <f t="shared" si="8"/>
        <v>0.8</v>
      </c>
    </row>
    <row r="174" spans="1:39" x14ac:dyDescent="0.3">
      <c r="A174">
        <v>56</v>
      </c>
      <c r="B174" t="s">
        <v>35</v>
      </c>
      <c r="C174" t="s">
        <v>36</v>
      </c>
      <c r="D174">
        <v>1400</v>
      </c>
      <c r="E174" t="s">
        <v>37</v>
      </c>
      <c r="F174">
        <v>7</v>
      </c>
      <c r="G174" t="s">
        <v>94</v>
      </c>
      <c r="H174" t="s">
        <v>53</v>
      </c>
      <c r="I174">
        <v>1</v>
      </c>
      <c r="J174">
        <v>112</v>
      </c>
      <c r="K174" t="s">
        <v>100</v>
      </c>
      <c r="L174" t="s">
        <v>39</v>
      </c>
      <c r="M174">
        <v>49</v>
      </c>
      <c r="N174" t="s">
        <v>97</v>
      </c>
      <c r="O174" t="s">
        <v>103</v>
      </c>
      <c r="P174" t="s">
        <v>43</v>
      </c>
      <c r="Q174" s="20" t="s">
        <v>100</v>
      </c>
      <c r="R174" t="s">
        <v>48</v>
      </c>
      <c r="S174">
        <v>7260</v>
      </c>
      <c r="T174">
        <v>21698</v>
      </c>
      <c r="U174">
        <v>4</v>
      </c>
      <c r="V174" t="s">
        <v>42</v>
      </c>
      <c r="W174" t="s">
        <v>35</v>
      </c>
      <c r="X174">
        <v>11</v>
      </c>
      <c r="Y174">
        <v>3</v>
      </c>
      <c r="Z174" s="20" t="s">
        <v>97</v>
      </c>
      <c r="AA174">
        <v>80</v>
      </c>
      <c r="AB174">
        <v>0</v>
      </c>
      <c r="AC174">
        <v>37</v>
      </c>
      <c r="AD174">
        <v>3</v>
      </c>
      <c r="AE174">
        <v>2</v>
      </c>
      <c r="AF174">
        <v>6</v>
      </c>
      <c r="AG174">
        <v>4</v>
      </c>
      <c r="AH174">
        <v>0</v>
      </c>
      <c r="AI174">
        <v>2</v>
      </c>
      <c r="AJ174" s="5" t="str">
        <f t="shared" si="6"/>
        <v>R&amp;D</v>
      </c>
      <c r="AK174" s="9" t="str">
        <f>IF(S174="","",VLOOKUP(S174,matrice_M_I,2,TRUE))</f>
        <v>de 6 000 à 8 000</v>
      </c>
      <c r="AL174" s="7" t="str">
        <f t="shared" si="7"/>
        <v>Job_Very High + Relation_Low</v>
      </c>
      <c r="AM174" s="22">
        <f t="shared" si="8"/>
        <v>0.66666666666666663</v>
      </c>
    </row>
    <row r="175" spans="1:39" x14ac:dyDescent="0.3">
      <c r="A175">
        <v>46</v>
      </c>
      <c r="B175" t="s">
        <v>35</v>
      </c>
      <c r="C175" t="s">
        <v>36</v>
      </c>
      <c r="D175">
        <v>706</v>
      </c>
      <c r="E175" t="s">
        <v>37</v>
      </c>
      <c r="F175">
        <v>2</v>
      </c>
      <c r="G175" t="s">
        <v>93</v>
      </c>
      <c r="H175" t="s">
        <v>53</v>
      </c>
      <c r="I175">
        <v>1</v>
      </c>
      <c r="J175">
        <v>1857</v>
      </c>
      <c r="K175" t="s">
        <v>100</v>
      </c>
      <c r="L175" t="s">
        <v>39</v>
      </c>
      <c r="M175">
        <v>82</v>
      </c>
      <c r="N175" t="s">
        <v>99</v>
      </c>
      <c r="O175" t="s">
        <v>103</v>
      </c>
      <c r="P175" t="s">
        <v>43</v>
      </c>
      <c r="Q175" s="20" t="s">
        <v>100</v>
      </c>
      <c r="R175" t="s">
        <v>41</v>
      </c>
      <c r="S175">
        <v>8578</v>
      </c>
      <c r="T175">
        <v>19989</v>
      </c>
      <c r="U175">
        <v>3</v>
      </c>
      <c r="V175" t="s">
        <v>42</v>
      </c>
      <c r="W175" t="s">
        <v>35</v>
      </c>
      <c r="X175">
        <v>14</v>
      </c>
      <c r="Y175">
        <v>3</v>
      </c>
      <c r="Z175" s="20" t="s">
        <v>99</v>
      </c>
      <c r="AA175">
        <v>80</v>
      </c>
      <c r="AB175">
        <v>1</v>
      </c>
      <c r="AC175">
        <v>12</v>
      </c>
      <c r="AD175">
        <v>4</v>
      </c>
      <c r="AE175">
        <v>2</v>
      </c>
      <c r="AF175">
        <v>9</v>
      </c>
      <c r="AG175">
        <v>8</v>
      </c>
      <c r="AH175">
        <v>4</v>
      </c>
      <c r="AI175">
        <v>7</v>
      </c>
      <c r="AJ175" s="5" t="str">
        <f t="shared" si="6"/>
        <v>R&amp;D</v>
      </c>
      <c r="AK175" s="9" t="str">
        <f>IF(S175="","",VLOOKUP(S175,matrice_M_I,2,TRUE))</f>
        <v>de 8 000 à 10 000</v>
      </c>
      <c r="AL175" s="7" t="str">
        <f t="shared" si="7"/>
        <v>Job_Very High + Relation_High</v>
      </c>
      <c r="AM175" s="22">
        <f t="shared" si="8"/>
        <v>0.88888888888888884</v>
      </c>
    </row>
    <row r="176" spans="1:39" x14ac:dyDescent="0.3">
      <c r="A176">
        <v>42</v>
      </c>
      <c r="B176" t="s">
        <v>35</v>
      </c>
      <c r="C176" t="s">
        <v>36</v>
      </c>
      <c r="D176">
        <v>855</v>
      </c>
      <c r="E176" t="s">
        <v>37</v>
      </c>
      <c r="F176">
        <v>12</v>
      </c>
      <c r="G176" t="s">
        <v>94</v>
      </c>
      <c r="H176" t="s">
        <v>38</v>
      </c>
      <c r="I176">
        <v>1</v>
      </c>
      <c r="J176">
        <v>1768</v>
      </c>
      <c r="K176" t="s">
        <v>98</v>
      </c>
      <c r="L176" t="s">
        <v>39</v>
      </c>
      <c r="M176">
        <v>57</v>
      </c>
      <c r="N176" t="s">
        <v>99</v>
      </c>
      <c r="O176" t="s">
        <v>101</v>
      </c>
      <c r="P176" t="s">
        <v>59</v>
      </c>
      <c r="Q176" s="20" t="s">
        <v>98</v>
      </c>
      <c r="R176" t="s">
        <v>41</v>
      </c>
      <c r="S176">
        <v>2766</v>
      </c>
      <c r="T176">
        <v>8952</v>
      </c>
      <c r="U176">
        <v>8</v>
      </c>
      <c r="V176" t="s">
        <v>42</v>
      </c>
      <c r="W176" t="s">
        <v>35</v>
      </c>
      <c r="X176">
        <v>22</v>
      </c>
      <c r="Y176">
        <v>4</v>
      </c>
      <c r="Z176" s="20" t="s">
        <v>98</v>
      </c>
      <c r="AA176">
        <v>80</v>
      </c>
      <c r="AB176">
        <v>3</v>
      </c>
      <c r="AC176">
        <v>7</v>
      </c>
      <c r="AD176">
        <v>6</v>
      </c>
      <c r="AE176">
        <v>2</v>
      </c>
      <c r="AF176">
        <v>5</v>
      </c>
      <c r="AG176">
        <v>3</v>
      </c>
      <c r="AH176">
        <v>0</v>
      </c>
      <c r="AI176">
        <v>4</v>
      </c>
      <c r="AJ176" s="5" t="str">
        <f t="shared" si="6"/>
        <v>R&amp;D</v>
      </c>
      <c r="AK176" s="9" t="str">
        <f>IF(S176="","",VLOOKUP(S176,matrice_M_I,2,TRUE))</f>
        <v>de 2 000 à 4 000</v>
      </c>
      <c r="AL176" s="7" t="str">
        <f t="shared" si="7"/>
        <v>Job_Medium + Relation_Medium</v>
      </c>
      <c r="AM176" s="22">
        <f t="shared" si="8"/>
        <v>0.6</v>
      </c>
    </row>
    <row r="177" spans="1:39" x14ac:dyDescent="0.3">
      <c r="A177">
        <v>60</v>
      </c>
      <c r="B177" t="s">
        <v>35</v>
      </c>
      <c r="C177" t="s">
        <v>36</v>
      </c>
      <c r="E177" t="s">
        <v>37</v>
      </c>
      <c r="F177">
        <v>1</v>
      </c>
      <c r="G177" t="s">
        <v>95</v>
      </c>
      <c r="H177" t="s">
        <v>38</v>
      </c>
      <c r="I177">
        <v>1</v>
      </c>
      <c r="J177">
        <v>1697</v>
      </c>
      <c r="K177" t="s">
        <v>99</v>
      </c>
      <c r="L177" t="s">
        <v>39</v>
      </c>
      <c r="M177">
        <v>92</v>
      </c>
      <c r="N177" t="s">
        <v>97</v>
      </c>
      <c r="O177" t="s">
        <v>103</v>
      </c>
      <c r="P177" t="s">
        <v>54</v>
      </c>
      <c r="Q177" s="20" t="s">
        <v>100</v>
      </c>
      <c r="R177" t="s">
        <v>41</v>
      </c>
      <c r="S177">
        <v>10883</v>
      </c>
      <c r="T177">
        <v>20467</v>
      </c>
      <c r="U177">
        <v>3</v>
      </c>
      <c r="V177" t="s">
        <v>42</v>
      </c>
      <c r="W177" t="s">
        <v>35</v>
      </c>
      <c r="X177">
        <v>20</v>
      </c>
      <c r="Y177">
        <v>4</v>
      </c>
      <c r="Z177" s="20" t="s">
        <v>99</v>
      </c>
      <c r="AA177">
        <v>80</v>
      </c>
      <c r="AB177">
        <v>1</v>
      </c>
      <c r="AC177">
        <v>19</v>
      </c>
      <c r="AD177">
        <v>2</v>
      </c>
      <c r="AE177">
        <v>4</v>
      </c>
      <c r="AF177">
        <v>1</v>
      </c>
      <c r="AG177">
        <v>0</v>
      </c>
      <c r="AH177">
        <v>0</v>
      </c>
      <c r="AI177">
        <v>0</v>
      </c>
      <c r="AJ177" s="5" t="str">
        <f t="shared" si="6"/>
        <v>R&amp;D</v>
      </c>
      <c r="AK177" s="9" t="str">
        <f>IF(S177="","",VLOOKUP(S177,matrice_M_I,2,TRUE))</f>
        <v>de 10 000 à 12 000</v>
      </c>
      <c r="AL177" s="7" t="str">
        <f t="shared" si="7"/>
        <v>Job_Very High + Relation_High</v>
      </c>
      <c r="AM177" s="22">
        <f t="shared" si="8"/>
        <v>0</v>
      </c>
    </row>
    <row r="178" spans="1:39" x14ac:dyDescent="0.3">
      <c r="B178" t="s">
        <v>35</v>
      </c>
      <c r="C178" t="s">
        <v>36</v>
      </c>
      <c r="D178">
        <v>141</v>
      </c>
      <c r="E178" t="s">
        <v>45</v>
      </c>
      <c r="G178" t="s">
        <v>92</v>
      </c>
      <c r="H178" t="s">
        <v>61</v>
      </c>
      <c r="I178">
        <v>1</v>
      </c>
      <c r="J178">
        <v>879</v>
      </c>
      <c r="K178" t="s">
        <v>99</v>
      </c>
      <c r="L178" t="s">
        <v>39</v>
      </c>
      <c r="M178">
        <v>98</v>
      </c>
      <c r="N178" t="s">
        <v>99</v>
      </c>
      <c r="O178" t="s">
        <v>102</v>
      </c>
      <c r="P178" t="s">
        <v>58</v>
      </c>
      <c r="Q178" s="20" t="s">
        <v>97</v>
      </c>
      <c r="R178" t="s">
        <v>52</v>
      </c>
      <c r="S178">
        <v>4194</v>
      </c>
      <c r="T178">
        <v>14363</v>
      </c>
      <c r="U178">
        <v>1</v>
      </c>
      <c r="V178" t="s">
        <v>42</v>
      </c>
      <c r="W178" t="s">
        <v>44</v>
      </c>
      <c r="X178">
        <v>18</v>
      </c>
      <c r="Y178">
        <v>3</v>
      </c>
      <c r="Z178" s="20" t="s">
        <v>100</v>
      </c>
      <c r="AA178">
        <v>80</v>
      </c>
      <c r="AB178">
        <v>0</v>
      </c>
      <c r="AC178">
        <v>5</v>
      </c>
      <c r="AD178">
        <v>3</v>
      </c>
      <c r="AE178">
        <v>3</v>
      </c>
      <c r="AF178">
        <v>5</v>
      </c>
      <c r="AG178">
        <v>3</v>
      </c>
      <c r="AH178">
        <v>0</v>
      </c>
      <c r="AI178">
        <v>3</v>
      </c>
      <c r="AJ178" s="5" t="str">
        <f t="shared" si="6"/>
        <v>Sales</v>
      </c>
      <c r="AK178" s="9" t="str">
        <f>IF(S178="","",VLOOKUP(S178,matrice_M_I,2,TRUE))</f>
        <v>de 4 000 à 6 000</v>
      </c>
      <c r="AL178" s="7" t="str">
        <f t="shared" si="7"/>
        <v>Job_Low + Relation_Very High</v>
      </c>
      <c r="AM178" s="22">
        <f t="shared" si="8"/>
        <v>0.6</v>
      </c>
    </row>
    <row r="179" spans="1:39" x14ac:dyDescent="0.3">
      <c r="B179" t="s">
        <v>35</v>
      </c>
      <c r="C179" t="s">
        <v>57</v>
      </c>
      <c r="D179">
        <v>280</v>
      </c>
      <c r="E179" t="s">
        <v>50</v>
      </c>
      <c r="F179">
        <v>1</v>
      </c>
      <c r="G179" t="s">
        <v>93</v>
      </c>
      <c r="H179" t="s">
        <v>53</v>
      </c>
      <c r="I179">
        <v>1</v>
      </c>
      <c r="J179">
        <v>1858</v>
      </c>
      <c r="K179" t="s">
        <v>99</v>
      </c>
      <c r="L179" t="s">
        <v>39</v>
      </c>
      <c r="M179">
        <v>43</v>
      </c>
      <c r="N179" t="s">
        <v>99</v>
      </c>
      <c r="O179" t="s">
        <v>101</v>
      </c>
      <c r="P179" t="s">
        <v>50</v>
      </c>
      <c r="Q179" s="20" t="s">
        <v>100</v>
      </c>
      <c r="R179" t="s">
        <v>41</v>
      </c>
      <c r="S179">
        <v>2706</v>
      </c>
      <c r="T179">
        <v>10494</v>
      </c>
      <c r="U179">
        <v>1</v>
      </c>
      <c r="V179" t="s">
        <v>42</v>
      </c>
      <c r="W179" t="s">
        <v>35</v>
      </c>
      <c r="X179">
        <v>15</v>
      </c>
      <c r="Y179">
        <v>3</v>
      </c>
      <c r="Z179" s="20" t="s">
        <v>98</v>
      </c>
      <c r="AA179">
        <v>80</v>
      </c>
      <c r="AB179">
        <v>1</v>
      </c>
      <c r="AC179">
        <v>3</v>
      </c>
      <c r="AD179">
        <v>2</v>
      </c>
      <c r="AE179">
        <v>3</v>
      </c>
      <c r="AF179">
        <v>3</v>
      </c>
      <c r="AG179">
        <v>2</v>
      </c>
      <c r="AH179">
        <v>2</v>
      </c>
      <c r="AI179">
        <v>2</v>
      </c>
      <c r="AJ179" s="5" t="str">
        <f t="shared" si="6"/>
        <v>RH</v>
      </c>
      <c r="AK179" s="9" t="str">
        <f>IF(S179="","",VLOOKUP(S179,matrice_M_I,2,TRUE))</f>
        <v>de 2 000 à 4 000</v>
      </c>
      <c r="AL179" s="7" t="str">
        <f t="shared" si="7"/>
        <v>Job_Very High + Relation_Medium</v>
      </c>
      <c r="AM179" s="22">
        <f t="shared" si="8"/>
        <v>0.66666666666666663</v>
      </c>
    </row>
    <row r="180" spans="1:39" x14ac:dyDescent="0.3">
      <c r="A180">
        <v>53</v>
      </c>
      <c r="B180" t="s">
        <v>44</v>
      </c>
      <c r="C180" t="s">
        <v>36</v>
      </c>
      <c r="D180">
        <v>607</v>
      </c>
      <c r="E180" t="s">
        <v>37</v>
      </c>
      <c r="F180">
        <v>2</v>
      </c>
      <c r="G180" t="s">
        <v>96</v>
      </c>
      <c r="H180" t="s">
        <v>60</v>
      </c>
      <c r="I180">
        <v>1</v>
      </c>
      <c r="J180">
        <v>1572</v>
      </c>
      <c r="K180" t="s">
        <v>99</v>
      </c>
      <c r="L180" t="s">
        <v>55</v>
      </c>
      <c r="M180">
        <v>78</v>
      </c>
      <c r="N180" t="s">
        <v>98</v>
      </c>
      <c r="O180" t="s">
        <v>103</v>
      </c>
      <c r="P180" t="s">
        <v>43</v>
      </c>
      <c r="Q180" s="20" t="s">
        <v>100</v>
      </c>
      <c r="R180" t="s">
        <v>52</v>
      </c>
      <c r="S180">
        <v>10169</v>
      </c>
      <c r="T180">
        <v>14618</v>
      </c>
      <c r="U180">
        <v>0</v>
      </c>
      <c r="V180" t="s">
        <v>42</v>
      </c>
      <c r="W180" t="s">
        <v>35</v>
      </c>
      <c r="X180">
        <v>16</v>
      </c>
      <c r="Y180">
        <v>3</v>
      </c>
      <c r="Z180" s="20" t="s">
        <v>98</v>
      </c>
      <c r="AA180">
        <v>80</v>
      </c>
      <c r="AB180">
        <v>1</v>
      </c>
      <c r="AC180">
        <v>34</v>
      </c>
      <c r="AD180">
        <v>4</v>
      </c>
      <c r="AE180">
        <v>3</v>
      </c>
      <c r="AF180">
        <v>33</v>
      </c>
      <c r="AG180">
        <v>7</v>
      </c>
      <c r="AH180">
        <v>1</v>
      </c>
      <c r="AI180">
        <v>9</v>
      </c>
      <c r="AJ180" s="5" t="str">
        <f t="shared" si="6"/>
        <v>R&amp;D</v>
      </c>
      <c r="AK180" s="9" t="str">
        <f>IF(S180="","",VLOOKUP(S180,matrice_M_I,2,TRUE))</f>
        <v>de 10 000 à 12 000</v>
      </c>
      <c r="AL180" s="7" t="str">
        <f t="shared" si="7"/>
        <v>Job_Very High + Relation_Medium</v>
      </c>
      <c r="AM180" s="22">
        <f t="shared" si="8"/>
        <v>0.21212121212121213</v>
      </c>
    </row>
    <row r="181" spans="1:39" x14ac:dyDescent="0.3">
      <c r="A181">
        <v>39</v>
      </c>
      <c r="B181" t="s">
        <v>35</v>
      </c>
      <c r="C181" t="s">
        <v>36</v>
      </c>
      <c r="D181">
        <v>867</v>
      </c>
      <c r="E181" t="s">
        <v>37</v>
      </c>
      <c r="F181">
        <v>9</v>
      </c>
      <c r="G181" t="s">
        <v>93</v>
      </c>
      <c r="H181" t="s">
        <v>38</v>
      </c>
      <c r="I181">
        <v>1</v>
      </c>
      <c r="J181">
        <v>1936</v>
      </c>
      <c r="K181" t="s">
        <v>97</v>
      </c>
      <c r="L181" t="s">
        <v>39</v>
      </c>
      <c r="M181">
        <v>87</v>
      </c>
      <c r="N181" t="s">
        <v>99</v>
      </c>
      <c r="O181" t="s">
        <v>102</v>
      </c>
      <c r="P181" t="s">
        <v>43</v>
      </c>
      <c r="Q181" s="20" t="s">
        <v>97</v>
      </c>
      <c r="R181" t="s">
        <v>52</v>
      </c>
      <c r="S181">
        <v>5151</v>
      </c>
      <c r="T181">
        <v>12315</v>
      </c>
      <c r="U181">
        <v>1</v>
      </c>
      <c r="V181" t="s">
        <v>42</v>
      </c>
      <c r="W181" t="s">
        <v>35</v>
      </c>
      <c r="X181">
        <v>25</v>
      </c>
      <c r="Y181">
        <v>4</v>
      </c>
      <c r="Z181" s="20" t="s">
        <v>100</v>
      </c>
      <c r="AA181">
        <v>80</v>
      </c>
      <c r="AB181">
        <v>1</v>
      </c>
      <c r="AC181">
        <v>10</v>
      </c>
      <c r="AD181">
        <v>3</v>
      </c>
      <c r="AE181">
        <v>3</v>
      </c>
      <c r="AF181">
        <v>10</v>
      </c>
      <c r="AG181">
        <v>0</v>
      </c>
      <c r="AH181">
        <v>7</v>
      </c>
      <c r="AI181">
        <v>9</v>
      </c>
      <c r="AJ181" s="5" t="str">
        <f t="shared" si="6"/>
        <v>R&amp;D</v>
      </c>
      <c r="AK181" s="9" t="str">
        <f>IF(S181="","",VLOOKUP(S181,matrice_M_I,2,TRUE))</f>
        <v>de 4 000 à 6 000</v>
      </c>
      <c r="AL181" s="7" t="str">
        <f t="shared" si="7"/>
        <v>Job_Low + Relation_Very High</v>
      </c>
      <c r="AM181" s="22">
        <f t="shared" si="8"/>
        <v>0</v>
      </c>
    </row>
    <row r="182" spans="1:39" x14ac:dyDescent="0.3">
      <c r="A182">
        <v>48</v>
      </c>
      <c r="B182" t="s">
        <v>35</v>
      </c>
      <c r="C182" t="s">
        <v>36</v>
      </c>
      <c r="D182">
        <v>1224</v>
      </c>
      <c r="E182" t="s">
        <v>37</v>
      </c>
      <c r="F182">
        <v>10</v>
      </c>
      <c r="G182" t="s">
        <v>94</v>
      </c>
      <c r="H182" t="s">
        <v>53</v>
      </c>
      <c r="I182">
        <v>1</v>
      </c>
      <c r="J182">
        <v>1867</v>
      </c>
      <c r="K182" t="s">
        <v>100</v>
      </c>
      <c r="L182" t="s">
        <v>39</v>
      </c>
      <c r="M182">
        <v>91</v>
      </c>
      <c r="N182" t="s">
        <v>98</v>
      </c>
      <c r="O182" t="s">
        <v>105</v>
      </c>
      <c r="P182" t="s">
        <v>40</v>
      </c>
      <c r="Q182" s="20" t="s">
        <v>98</v>
      </c>
      <c r="R182" t="s">
        <v>52</v>
      </c>
      <c r="S182">
        <v>19665</v>
      </c>
      <c r="T182">
        <v>13583</v>
      </c>
      <c r="U182">
        <v>4</v>
      </c>
      <c r="V182" t="s">
        <v>42</v>
      </c>
      <c r="W182" t="s">
        <v>35</v>
      </c>
      <c r="X182">
        <v>12</v>
      </c>
      <c r="Y182">
        <v>3</v>
      </c>
      <c r="Z182" s="20" t="s">
        <v>100</v>
      </c>
      <c r="AA182">
        <v>80</v>
      </c>
      <c r="AB182">
        <v>0</v>
      </c>
      <c r="AC182">
        <v>29</v>
      </c>
      <c r="AD182">
        <v>3</v>
      </c>
      <c r="AE182">
        <v>3</v>
      </c>
      <c r="AF182">
        <v>22</v>
      </c>
      <c r="AG182">
        <v>10</v>
      </c>
      <c r="AH182">
        <v>12</v>
      </c>
      <c r="AI182">
        <v>9</v>
      </c>
      <c r="AJ182" s="5" t="str">
        <f t="shared" si="6"/>
        <v>R&amp;D</v>
      </c>
      <c r="AK182" s="9" t="str">
        <f>IF(S182="","",VLOOKUP(S182,matrice_M_I,2,TRUE))</f>
        <v>de 18 000 à 20 000</v>
      </c>
      <c r="AL182" s="7" t="str">
        <f t="shared" si="7"/>
        <v>Job_Medium + Relation_Very High</v>
      </c>
      <c r="AM182" s="22">
        <f t="shared" si="8"/>
        <v>0.45454545454545453</v>
      </c>
    </row>
    <row r="183" spans="1:39" x14ac:dyDescent="0.3">
      <c r="A183">
        <v>37</v>
      </c>
      <c r="B183" t="s">
        <v>35</v>
      </c>
      <c r="C183" t="s">
        <v>36</v>
      </c>
      <c r="D183">
        <v>228</v>
      </c>
      <c r="E183" t="s">
        <v>45</v>
      </c>
      <c r="F183">
        <v>6</v>
      </c>
      <c r="G183" t="s">
        <v>95</v>
      </c>
      <c r="H183" t="s">
        <v>38</v>
      </c>
      <c r="I183">
        <v>1</v>
      </c>
      <c r="J183">
        <v>378</v>
      </c>
      <c r="K183" t="s">
        <v>99</v>
      </c>
      <c r="L183" t="s">
        <v>39</v>
      </c>
      <c r="M183">
        <v>98</v>
      </c>
      <c r="N183" t="s">
        <v>99</v>
      </c>
      <c r="O183" t="s">
        <v>102</v>
      </c>
      <c r="P183" t="s">
        <v>58</v>
      </c>
      <c r="Q183" s="20" t="s">
        <v>100</v>
      </c>
      <c r="R183" t="s">
        <v>52</v>
      </c>
      <c r="S183">
        <v>6502</v>
      </c>
      <c r="T183">
        <v>22825</v>
      </c>
      <c r="U183">
        <v>4</v>
      </c>
      <c r="V183" t="s">
        <v>42</v>
      </c>
      <c r="W183" t="s">
        <v>35</v>
      </c>
      <c r="X183">
        <v>14</v>
      </c>
      <c r="Y183">
        <v>3</v>
      </c>
      <c r="Z183" s="20" t="s">
        <v>98</v>
      </c>
      <c r="AA183">
        <v>80</v>
      </c>
      <c r="AB183">
        <v>1</v>
      </c>
      <c r="AC183">
        <v>7</v>
      </c>
      <c r="AD183">
        <v>5</v>
      </c>
      <c r="AE183">
        <v>4</v>
      </c>
      <c r="AF183">
        <v>5</v>
      </c>
      <c r="AG183">
        <v>4</v>
      </c>
      <c r="AH183">
        <v>0</v>
      </c>
      <c r="AI183">
        <v>1</v>
      </c>
      <c r="AJ183" s="5" t="str">
        <f t="shared" si="6"/>
        <v>Sales</v>
      </c>
      <c r="AK183" s="9" t="str">
        <f>IF(S183="","",VLOOKUP(S183,matrice_M_I,2,TRUE))</f>
        <v>de 6 000 à 8 000</v>
      </c>
      <c r="AL183" s="7" t="str">
        <f t="shared" si="7"/>
        <v>Job_Very High + Relation_Medium</v>
      </c>
      <c r="AM183" s="22">
        <f t="shared" si="8"/>
        <v>0.8</v>
      </c>
    </row>
    <row r="184" spans="1:39" x14ac:dyDescent="0.3">
      <c r="A184">
        <v>41</v>
      </c>
      <c r="B184" t="s">
        <v>35</v>
      </c>
      <c r="C184" t="s">
        <v>49</v>
      </c>
      <c r="D184">
        <v>1200</v>
      </c>
      <c r="E184" t="s">
        <v>37</v>
      </c>
      <c r="F184">
        <v>22</v>
      </c>
      <c r="G184" t="s">
        <v>94</v>
      </c>
      <c r="H184" t="s">
        <v>53</v>
      </c>
      <c r="I184">
        <v>1</v>
      </c>
      <c r="J184">
        <v>1392</v>
      </c>
      <c r="K184" t="s">
        <v>100</v>
      </c>
      <c r="L184" t="s">
        <v>55</v>
      </c>
      <c r="M184">
        <v>75</v>
      </c>
      <c r="N184" t="s">
        <v>99</v>
      </c>
      <c r="O184" t="s">
        <v>102</v>
      </c>
      <c r="P184" t="s">
        <v>56</v>
      </c>
      <c r="Q184" s="20" t="s">
        <v>100</v>
      </c>
      <c r="R184" t="s">
        <v>41</v>
      </c>
      <c r="S184">
        <v>5467</v>
      </c>
      <c r="T184">
        <v>13953</v>
      </c>
      <c r="U184">
        <v>3</v>
      </c>
      <c r="V184" t="s">
        <v>42</v>
      </c>
      <c r="W184" t="s">
        <v>44</v>
      </c>
      <c r="X184">
        <v>14</v>
      </c>
      <c r="Y184">
        <v>3</v>
      </c>
      <c r="Z184" s="20" t="s">
        <v>97</v>
      </c>
      <c r="AA184">
        <v>80</v>
      </c>
      <c r="AB184">
        <v>2</v>
      </c>
      <c r="AC184">
        <v>12</v>
      </c>
      <c r="AD184">
        <v>4</v>
      </c>
      <c r="AE184">
        <v>2</v>
      </c>
      <c r="AF184">
        <v>6</v>
      </c>
      <c r="AG184">
        <v>2</v>
      </c>
      <c r="AH184">
        <v>3</v>
      </c>
      <c r="AI184">
        <v>3</v>
      </c>
      <c r="AJ184" s="5" t="str">
        <f t="shared" si="6"/>
        <v>R&amp;D</v>
      </c>
      <c r="AK184" s="9" t="str">
        <f>IF(S184="","",VLOOKUP(S184,matrice_M_I,2,TRUE))</f>
        <v>de 4 000 à 6 000</v>
      </c>
      <c r="AL184" s="7" t="str">
        <f t="shared" si="7"/>
        <v>Job_Very High + Relation_Low</v>
      </c>
      <c r="AM184" s="22">
        <f t="shared" si="8"/>
        <v>0.33333333333333331</v>
      </c>
    </row>
    <row r="185" spans="1:39" x14ac:dyDescent="0.3">
      <c r="A185">
        <v>21</v>
      </c>
      <c r="B185" t="s">
        <v>35</v>
      </c>
      <c r="C185" t="s">
        <v>57</v>
      </c>
      <c r="D185">
        <v>895</v>
      </c>
      <c r="E185" t="s">
        <v>45</v>
      </c>
      <c r="F185">
        <v>9</v>
      </c>
      <c r="G185" t="s">
        <v>93</v>
      </c>
      <c r="H185" t="s">
        <v>38</v>
      </c>
      <c r="I185">
        <v>1</v>
      </c>
      <c r="J185">
        <v>484</v>
      </c>
      <c r="K185" t="s">
        <v>97</v>
      </c>
      <c r="L185" t="s">
        <v>39</v>
      </c>
      <c r="M185">
        <v>39</v>
      </c>
      <c r="N185" t="s">
        <v>99</v>
      </c>
      <c r="O185" t="s">
        <v>101</v>
      </c>
      <c r="P185" t="s">
        <v>47</v>
      </c>
      <c r="Q185" s="20" t="s">
        <v>100</v>
      </c>
      <c r="R185" t="s">
        <v>48</v>
      </c>
      <c r="S185">
        <v>2610</v>
      </c>
      <c r="T185">
        <v>2851</v>
      </c>
      <c r="U185">
        <v>1</v>
      </c>
      <c r="V185" t="s">
        <v>42</v>
      </c>
      <c r="W185" t="s">
        <v>35</v>
      </c>
      <c r="X185">
        <v>24</v>
      </c>
      <c r="Y185">
        <v>4</v>
      </c>
      <c r="Z185" s="20" t="s">
        <v>99</v>
      </c>
      <c r="AA185">
        <v>80</v>
      </c>
      <c r="AB185">
        <v>0</v>
      </c>
      <c r="AC185">
        <v>3</v>
      </c>
      <c r="AD185">
        <v>3</v>
      </c>
      <c r="AE185">
        <v>2</v>
      </c>
      <c r="AF185">
        <v>3</v>
      </c>
      <c r="AG185">
        <v>2</v>
      </c>
      <c r="AH185">
        <v>2</v>
      </c>
      <c r="AI185">
        <v>2</v>
      </c>
      <c r="AJ185" s="5" t="str">
        <f t="shared" si="6"/>
        <v>Sales</v>
      </c>
      <c r="AK185" s="9" t="str">
        <f>IF(S185="","",VLOOKUP(S185,matrice_M_I,2,TRUE))</f>
        <v>de 2 000 à 4 000</v>
      </c>
      <c r="AL185" s="7" t="str">
        <f t="shared" si="7"/>
        <v>Job_Very High + Relation_High</v>
      </c>
      <c r="AM185" s="22">
        <f t="shared" si="8"/>
        <v>0.66666666666666663</v>
      </c>
    </row>
    <row r="186" spans="1:39" x14ac:dyDescent="0.3">
      <c r="A186">
        <v>32</v>
      </c>
      <c r="B186" t="s">
        <v>35</v>
      </c>
      <c r="C186" t="s">
        <v>36</v>
      </c>
      <c r="D186">
        <v>117</v>
      </c>
      <c r="E186" t="s">
        <v>45</v>
      </c>
      <c r="F186">
        <v>13</v>
      </c>
      <c r="G186" t="s">
        <v>95</v>
      </c>
      <c r="H186" t="s">
        <v>53</v>
      </c>
      <c r="I186">
        <v>1</v>
      </c>
      <c r="J186">
        <v>859</v>
      </c>
      <c r="K186" t="s">
        <v>98</v>
      </c>
      <c r="L186" t="s">
        <v>39</v>
      </c>
      <c r="M186">
        <v>73</v>
      </c>
      <c r="N186" t="s">
        <v>99</v>
      </c>
      <c r="O186" t="s">
        <v>102</v>
      </c>
      <c r="P186" t="s">
        <v>58</v>
      </c>
      <c r="Q186" s="20" t="s">
        <v>100</v>
      </c>
      <c r="R186" t="s">
        <v>41</v>
      </c>
      <c r="S186">
        <v>4403</v>
      </c>
      <c r="T186">
        <v>9250</v>
      </c>
      <c r="U186">
        <v>2</v>
      </c>
      <c r="V186" t="s">
        <v>42</v>
      </c>
      <c r="W186" t="s">
        <v>35</v>
      </c>
      <c r="X186">
        <v>11</v>
      </c>
      <c r="Y186">
        <v>3</v>
      </c>
      <c r="Z186" s="20" t="s">
        <v>99</v>
      </c>
      <c r="AA186">
        <v>80</v>
      </c>
      <c r="AB186">
        <v>1</v>
      </c>
      <c r="AC186">
        <v>8</v>
      </c>
      <c r="AD186">
        <v>3</v>
      </c>
      <c r="AE186">
        <v>2</v>
      </c>
      <c r="AF186">
        <v>5</v>
      </c>
      <c r="AG186">
        <v>2</v>
      </c>
      <c r="AH186">
        <v>0</v>
      </c>
      <c r="AI186">
        <v>3</v>
      </c>
      <c r="AJ186" s="5" t="str">
        <f t="shared" si="6"/>
        <v>Sales</v>
      </c>
      <c r="AK186" s="9" t="str">
        <f>IF(S186="","",VLOOKUP(S186,matrice_M_I,2,TRUE))</f>
        <v>de 4 000 à 6 000</v>
      </c>
      <c r="AL186" s="7" t="str">
        <f t="shared" si="7"/>
        <v>Job_Very High + Relation_High</v>
      </c>
      <c r="AM186" s="22">
        <f t="shared" si="8"/>
        <v>0.4</v>
      </c>
    </row>
    <row r="187" spans="1:39" x14ac:dyDescent="0.3">
      <c r="A187">
        <v>37</v>
      </c>
      <c r="B187" t="s">
        <v>44</v>
      </c>
      <c r="C187" t="s">
        <v>36</v>
      </c>
      <c r="D187">
        <v>1373</v>
      </c>
      <c r="E187" t="s">
        <v>37</v>
      </c>
      <c r="F187">
        <v>2</v>
      </c>
      <c r="G187" t="s">
        <v>93</v>
      </c>
      <c r="H187" t="s">
        <v>61</v>
      </c>
      <c r="I187">
        <v>1</v>
      </c>
      <c r="J187">
        <v>4</v>
      </c>
      <c r="K187" t="s">
        <v>100</v>
      </c>
      <c r="L187" t="s">
        <v>39</v>
      </c>
      <c r="M187">
        <v>92</v>
      </c>
      <c r="N187" t="s">
        <v>98</v>
      </c>
      <c r="O187" t="s">
        <v>101</v>
      </c>
      <c r="P187" t="s">
        <v>59</v>
      </c>
      <c r="Q187" s="20" t="s">
        <v>99</v>
      </c>
      <c r="R187" t="s">
        <v>48</v>
      </c>
      <c r="S187">
        <v>2090</v>
      </c>
      <c r="T187">
        <v>2396</v>
      </c>
      <c r="U187">
        <v>6</v>
      </c>
      <c r="V187" t="s">
        <v>42</v>
      </c>
      <c r="W187" t="s">
        <v>44</v>
      </c>
      <c r="X187">
        <v>15</v>
      </c>
      <c r="Y187">
        <v>3</v>
      </c>
      <c r="Z187" s="20" t="s">
        <v>98</v>
      </c>
      <c r="AA187">
        <v>80</v>
      </c>
      <c r="AB187">
        <v>0</v>
      </c>
      <c r="AC187">
        <v>7</v>
      </c>
      <c r="AD187">
        <v>3</v>
      </c>
      <c r="AE187">
        <v>3</v>
      </c>
      <c r="AF187">
        <v>0</v>
      </c>
      <c r="AG187">
        <v>0</v>
      </c>
      <c r="AH187">
        <v>0</v>
      </c>
      <c r="AI187">
        <v>0</v>
      </c>
      <c r="AJ187" s="5" t="str">
        <f t="shared" si="6"/>
        <v>R&amp;D</v>
      </c>
      <c r="AK187" s="9" t="str">
        <f>IF(S187="","",VLOOKUP(S187,matrice_M_I,2,TRUE))</f>
        <v>de 2 000 à 4 000</v>
      </c>
      <c r="AL187" s="7" t="str">
        <f t="shared" si="7"/>
        <v>Job_High + Relation_Medium</v>
      </c>
      <c r="AM187" s="22" t="str">
        <f t="shared" si="8"/>
        <v/>
      </c>
    </row>
    <row r="188" spans="1:39" x14ac:dyDescent="0.3">
      <c r="A188">
        <v>59</v>
      </c>
      <c r="B188" t="s">
        <v>35</v>
      </c>
      <c r="C188" t="s">
        <v>36</v>
      </c>
      <c r="D188">
        <v>1324</v>
      </c>
      <c r="E188" t="s">
        <v>37</v>
      </c>
      <c r="G188" t="s">
        <v>94</v>
      </c>
      <c r="H188" t="s">
        <v>38</v>
      </c>
      <c r="I188">
        <v>1</v>
      </c>
      <c r="J188">
        <v>10</v>
      </c>
      <c r="K188" t="s">
        <v>99</v>
      </c>
      <c r="L188" t="s">
        <v>55</v>
      </c>
      <c r="M188">
        <v>81</v>
      </c>
      <c r="N188" t="s">
        <v>100</v>
      </c>
      <c r="O188" t="s">
        <v>101</v>
      </c>
      <c r="P188" t="s">
        <v>59</v>
      </c>
      <c r="Q188" s="20" t="s">
        <v>97</v>
      </c>
      <c r="R188" t="s">
        <v>52</v>
      </c>
      <c r="S188">
        <v>2670</v>
      </c>
      <c r="T188">
        <v>9964</v>
      </c>
      <c r="U188">
        <v>4</v>
      </c>
      <c r="V188" t="s">
        <v>42</v>
      </c>
      <c r="W188" t="s">
        <v>44</v>
      </c>
      <c r="X188">
        <v>20</v>
      </c>
      <c r="Y188">
        <v>4</v>
      </c>
      <c r="Z188" s="20" t="s">
        <v>97</v>
      </c>
      <c r="AA188">
        <v>80</v>
      </c>
      <c r="AB188">
        <v>3</v>
      </c>
      <c r="AC188">
        <v>12</v>
      </c>
      <c r="AD188">
        <v>3</v>
      </c>
      <c r="AE188">
        <v>2</v>
      </c>
      <c r="AF188">
        <v>1</v>
      </c>
      <c r="AG188">
        <v>0</v>
      </c>
      <c r="AH188">
        <v>0</v>
      </c>
      <c r="AI188">
        <v>0</v>
      </c>
      <c r="AJ188" s="5" t="str">
        <f t="shared" si="6"/>
        <v>R&amp;D</v>
      </c>
      <c r="AK188" s="9" t="str">
        <f>IF(S188="","",VLOOKUP(S188,matrice_M_I,2,TRUE))</f>
        <v>de 2 000 à 4 000</v>
      </c>
      <c r="AL188" s="7" t="str">
        <f t="shared" si="7"/>
        <v>Job_Low + Relation_Low</v>
      </c>
      <c r="AM188" s="22">
        <f t="shared" si="8"/>
        <v>0</v>
      </c>
    </row>
    <row r="189" spans="1:39" x14ac:dyDescent="0.3">
      <c r="A189">
        <v>45</v>
      </c>
      <c r="B189" t="s">
        <v>35</v>
      </c>
      <c r="C189" t="s">
        <v>49</v>
      </c>
      <c r="D189">
        <v>1249</v>
      </c>
      <c r="E189" t="s">
        <v>37</v>
      </c>
      <c r="F189">
        <v>7</v>
      </c>
      <c r="G189" t="s">
        <v>94</v>
      </c>
      <c r="H189" t="s">
        <v>53</v>
      </c>
      <c r="I189">
        <v>1</v>
      </c>
      <c r="J189">
        <v>425</v>
      </c>
      <c r="K189" t="s">
        <v>97</v>
      </c>
      <c r="L189" t="s">
        <v>39</v>
      </c>
      <c r="M189">
        <v>97</v>
      </c>
      <c r="N189" t="s">
        <v>99</v>
      </c>
      <c r="O189" t="s">
        <v>103</v>
      </c>
      <c r="P189" t="s">
        <v>59</v>
      </c>
      <c r="Q189" s="20" t="s">
        <v>97</v>
      </c>
      <c r="R189" t="s">
        <v>41</v>
      </c>
      <c r="S189">
        <v>5210</v>
      </c>
      <c r="T189">
        <v>20308</v>
      </c>
      <c r="U189">
        <v>1</v>
      </c>
      <c r="V189" t="s">
        <v>42</v>
      </c>
      <c r="W189" t="s">
        <v>35</v>
      </c>
      <c r="X189">
        <v>18</v>
      </c>
      <c r="Y189">
        <v>3</v>
      </c>
      <c r="Z189" s="20" t="s">
        <v>97</v>
      </c>
      <c r="AA189">
        <v>80</v>
      </c>
      <c r="AB189">
        <v>1</v>
      </c>
      <c r="AC189">
        <v>24</v>
      </c>
      <c r="AD189">
        <v>2</v>
      </c>
      <c r="AE189">
        <v>3</v>
      </c>
      <c r="AF189">
        <v>24</v>
      </c>
      <c r="AG189">
        <v>9</v>
      </c>
      <c r="AH189">
        <v>9</v>
      </c>
      <c r="AI189">
        <v>11</v>
      </c>
      <c r="AJ189" s="5" t="str">
        <f t="shared" si="6"/>
        <v>R&amp;D</v>
      </c>
      <c r="AK189" s="9" t="str">
        <f>IF(S189="","",VLOOKUP(S189,matrice_M_I,2,TRUE))</f>
        <v>de 4 000 à 6 000</v>
      </c>
      <c r="AL189" s="7" t="str">
        <f t="shared" si="7"/>
        <v>Job_Low + Relation_Low</v>
      </c>
      <c r="AM189" s="22">
        <f t="shared" si="8"/>
        <v>0.375</v>
      </c>
    </row>
    <row r="190" spans="1:39" x14ac:dyDescent="0.3">
      <c r="B190" t="s">
        <v>44</v>
      </c>
      <c r="C190" t="s">
        <v>49</v>
      </c>
      <c r="D190">
        <v>130</v>
      </c>
      <c r="E190" t="s">
        <v>37</v>
      </c>
      <c r="F190">
        <v>25</v>
      </c>
      <c r="G190" t="s">
        <v>95</v>
      </c>
      <c r="H190" t="s">
        <v>53</v>
      </c>
      <c r="I190">
        <v>1</v>
      </c>
      <c r="J190">
        <v>881</v>
      </c>
      <c r="K190" t="s">
        <v>100</v>
      </c>
      <c r="L190" t="s">
        <v>55</v>
      </c>
      <c r="M190">
        <v>96</v>
      </c>
      <c r="N190" t="s">
        <v>99</v>
      </c>
      <c r="O190" t="s">
        <v>101</v>
      </c>
      <c r="P190" t="s">
        <v>56</v>
      </c>
      <c r="Q190" s="20" t="s">
        <v>98</v>
      </c>
      <c r="R190" t="s">
        <v>41</v>
      </c>
      <c r="S190">
        <v>2022</v>
      </c>
      <c r="T190">
        <v>16612</v>
      </c>
      <c r="U190">
        <v>1</v>
      </c>
      <c r="V190" t="s">
        <v>42</v>
      </c>
      <c r="W190" t="s">
        <v>44</v>
      </c>
      <c r="X190">
        <v>19</v>
      </c>
      <c r="Y190">
        <v>3</v>
      </c>
      <c r="Z190" s="20" t="s">
        <v>97</v>
      </c>
      <c r="AA190">
        <v>80</v>
      </c>
      <c r="AB190">
        <v>1</v>
      </c>
      <c r="AC190">
        <v>10</v>
      </c>
      <c r="AD190">
        <v>3</v>
      </c>
      <c r="AE190">
        <v>2</v>
      </c>
      <c r="AF190">
        <v>10</v>
      </c>
      <c r="AG190">
        <v>2</v>
      </c>
      <c r="AH190">
        <v>7</v>
      </c>
      <c r="AI190">
        <v>8</v>
      </c>
      <c r="AJ190" s="5" t="str">
        <f t="shared" si="6"/>
        <v>R&amp;D</v>
      </c>
      <c r="AK190" s="9" t="str">
        <f>IF(S190="","",VLOOKUP(S190,matrice_M_I,2,TRUE))</f>
        <v>de 2 000 à 4 000</v>
      </c>
      <c r="AL190" s="7" t="str">
        <f t="shared" si="7"/>
        <v>Job_Medium + Relation_Low</v>
      </c>
      <c r="AM190" s="22">
        <f t="shared" si="8"/>
        <v>0.2</v>
      </c>
    </row>
    <row r="191" spans="1:39" x14ac:dyDescent="0.3">
      <c r="A191">
        <v>36</v>
      </c>
      <c r="B191" t="s">
        <v>35</v>
      </c>
      <c r="C191" t="s">
        <v>49</v>
      </c>
      <c r="D191">
        <v>469</v>
      </c>
      <c r="E191" t="s">
        <v>37</v>
      </c>
      <c r="G191" t="s">
        <v>94</v>
      </c>
      <c r="H191" t="s">
        <v>60</v>
      </c>
      <c r="I191">
        <v>1</v>
      </c>
      <c r="J191">
        <v>1257</v>
      </c>
      <c r="K191" t="s">
        <v>99</v>
      </c>
      <c r="L191" t="s">
        <v>39</v>
      </c>
      <c r="M191">
        <v>46</v>
      </c>
      <c r="N191" t="s">
        <v>99</v>
      </c>
      <c r="O191" t="s">
        <v>101</v>
      </c>
      <c r="P191" t="s">
        <v>56</v>
      </c>
      <c r="Q191" s="20" t="s">
        <v>98</v>
      </c>
      <c r="R191" t="s">
        <v>52</v>
      </c>
      <c r="S191">
        <v>3692</v>
      </c>
      <c r="T191">
        <v>9256</v>
      </c>
      <c r="U191">
        <v>1</v>
      </c>
      <c r="V191" t="s">
        <v>42</v>
      </c>
      <c r="W191" t="s">
        <v>35</v>
      </c>
      <c r="X191">
        <v>12</v>
      </c>
      <c r="Y191">
        <v>3</v>
      </c>
      <c r="Z191" s="20" t="s">
        <v>99</v>
      </c>
      <c r="AA191">
        <v>80</v>
      </c>
      <c r="AB191">
        <v>0</v>
      </c>
      <c r="AC191">
        <v>12</v>
      </c>
      <c r="AD191">
        <v>2</v>
      </c>
      <c r="AE191">
        <v>2</v>
      </c>
      <c r="AF191">
        <v>11</v>
      </c>
      <c r="AG191">
        <v>10</v>
      </c>
      <c r="AH191">
        <v>0</v>
      </c>
      <c r="AI191">
        <v>7</v>
      </c>
      <c r="AJ191" s="5" t="str">
        <f t="shared" si="6"/>
        <v>R&amp;D</v>
      </c>
      <c r="AK191" s="9" t="str">
        <f>IF(S191="","",VLOOKUP(S191,matrice_M_I,2,TRUE))</f>
        <v>de 2 000 à 4 000</v>
      </c>
      <c r="AL191" s="7" t="str">
        <f t="shared" si="7"/>
        <v>Job_Medium + Relation_High</v>
      </c>
      <c r="AM191" s="22">
        <f t="shared" si="8"/>
        <v>0.90909090909090906</v>
      </c>
    </row>
    <row r="192" spans="1:39" x14ac:dyDescent="0.3">
      <c r="A192">
        <v>41</v>
      </c>
      <c r="B192" t="s">
        <v>35</v>
      </c>
      <c r="C192" t="s">
        <v>36</v>
      </c>
      <c r="D192">
        <v>930</v>
      </c>
      <c r="E192" t="s">
        <v>45</v>
      </c>
      <c r="G192" t="s">
        <v>94</v>
      </c>
      <c r="H192" t="s">
        <v>53</v>
      </c>
      <c r="I192">
        <v>1</v>
      </c>
      <c r="J192">
        <v>2037</v>
      </c>
      <c r="K192" t="s">
        <v>99</v>
      </c>
      <c r="L192" t="s">
        <v>39</v>
      </c>
      <c r="M192">
        <v>57</v>
      </c>
      <c r="N192" t="s">
        <v>98</v>
      </c>
      <c r="O192" t="s">
        <v>102</v>
      </c>
      <c r="P192" t="s">
        <v>58</v>
      </c>
      <c r="Q192" s="20" t="s">
        <v>98</v>
      </c>
      <c r="R192" t="s">
        <v>41</v>
      </c>
      <c r="S192">
        <v>8938</v>
      </c>
      <c r="T192">
        <v>12227</v>
      </c>
      <c r="U192">
        <v>2</v>
      </c>
      <c r="V192" t="s">
        <v>42</v>
      </c>
      <c r="W192" t="s">
        <v>35</v>
      </c>
      <c r="X192">
        <v>11</v>
      </c>
      <c r="Y192">
        <v>3</v>
      </c>
      <c r="Z192" s="20" t="s">
        <v>99</v>
      </c>
      <c r="AA192">
        <v>80</v>
      </c>
      <c r="AB192">
        <v>1</v>
      </c>
      <c r="AC192">
        <v>14</v>
      </c>
      <c r="AD192">
        <v>5</v>
      </c>
      <c r="AE192">
        <v>3</v>
      </c>
      <c r="AF192">
        <v>5</v>
      </c>
      <c r="AG192">
        <v>4</v>
      </c>
      <c r="AH192">
        <v>0</v>
      </c>
      <c r="AI192">
        <v>4</v>
      </c>
      <c r="AJ192" s="5" t="str">
        <f t="shared" si="6"/>
        <v>Sales</v>
      </c>
      <c r="AK192" s="9" t="str">
        <f>IF(S192="","",VLOOKUP(S192,matrice_M_I,2,TRUE))</f>
        <v>de 8 000 à 10 000</v>
      </c>
      <c r="AL192" s="7" t="str">
        <f t="shared" si="7"/>
        <v>Job_Medium + Relation_High</v>
      </c>
      <c r="AM192" s="22">
        <f t="shared" si="8"/>
        <v>0.8</v>
      </c>
    </row>
    <row r="193" spans="1:39" x14ac:dyDescent="0.3">
      <c r="A193">
        <v>41</v>
      </c>
      <c r="B193" t="s">
        <v>35</v>
      </c>
      <c r="C193" t="s">
        <v>36</v>
      </c>
      <c r="D193">
        <v>896</v>
      </c>
      <c r="E193" t="s">
        <v>45</v>
      </c>
      <c r="F193">
        <v>6</v>
      </c>
      <c r="G193" t="s">
        <v>94</v>
      </c>
      <c r="H193" t="s">
        <v>53</v>
      </c>
      <c r="I193">
        <v>1</v>
      </c>
      <c r="J193">
        <v>298</v>
      </c>
      <c r="K193" t="s">
        <v>100</v>
      </c>
      <c r="L193" t="s">
        <v>55</v>
      </c>
      <c r="M193">
        <v>75</v>
      </c>
      <c r="N193" t="s">
        <v>99</v>
      </c>
      <c r="O193" t="s">
        <v>103</v>
      </c>
      <c r="P193" t="s">
        <v>51</v>
      </c>
      <c r="Q193" s="20" t="s">
        <v>100</v>
      </c>
      <c r="R193" t="s">
        <v>48</v>
      </c>
      <c r="S193">
        <v>13591</v>
      </c>
      <c r="T193">
        <v>14674</v>
      </c>
      <c r="U193">
        <v>3</v>
      </c>
      <c r="V193" t="s">
        <v>42</v>
      </c>
      <c r="W193" t="s">
        <v>44</v>
      </c>
      <c r="X193">
        <v>18</v>
      </c>
      <c r="Y193">
        <v>3</v>
      </c>
      <c r="Z193" s="20" t="s">
        <v>99</v>
      </c>
      <c r="AA193">
        <v>80</v>
      </c>
      <c r="AB193">
        <v>0</v>
      </c>
      <c r="AC193">
        <v>16</v>
      </c>
      <c r="AD193">
        <v>3</v>
      </c>
      <c r="AE193">
        <v>3</v>
      </c>
      <c r="AF193">
        <v>1</v>
      </c>
      <c r="AG193">
        <v>0</v>
      </c>
      <c r="AH193">
        <v>0</v>
      </c>
      <c r="AI193">
        <v>0</v>
      </c>
      <c r="AJ193" s="5" t="str">
        <f t="shared" si="6"/>
        <v>Sales</v>
      </c>
      <c r="AK193" s="9" t="str">
        <f>IF(S193="","",VLOOKUP(S193,matrice_M_I,2,TRUE))</f>
        <v>de 12 000 à 14 000</v>
      </c>
      <c r="AL193" s="7" t="str">
        <f t="shared" si="7"/>
        <v>Job_Very High + Relation_High</v>
      </c>
      <c r="AM193" s="22">
        <f t="shared" si="8"/>
        <v>0</v>
      </c>
    </row>
    <row r="194" spans="1:39" x14ac:dyDescent="0.3">
      <c r="A194">
        <v>42</v>
      </c>
      <c r="B194" t="s">
        <v>35</v>
      </c>
      <c r="C194" t="s">
        <v>36</v>
      </c>
      <c r="D194">
        <v>603</v>
      </c>
      <c r="E194" t="s">
        <v>37</v>
      </c>
      <c r="F194">
        <v>7</v>
      </c>
      <c r="G194" t="s">
        <v>95</v>
      </c>
      <c r="H194" t="s">
        <v>38</v>
      </c>
      <c r="I194">
        <v>1</v>
      </c>
      <c r="J194">
        <v>1292</v>
      </c>
      <c r="K194" t="s">
        <v>98</v>
      </c>
      <c r="L194" t="s">
        <v>55</v>
      </c>
      <c r="M194">
        <v>78</v>
      </c>
      <c r="N194" t="s">
        <v>100</v>
      </c>
      <c r="O194" t="s">
        <v>102</v>
      </c>
      <c r="P194" t="s">
        <v>56</v>
      </c>
      <c r="Q194" s="20" t="s">
        <v>98</v>
      </c>
      <c r="R194" t="s">
        <v>52</v>
      </c>
      <c r="S194">
        <v>2372</v>
      </c>
      <c r="T194">
        <v>5628</v>
      </c>
      <c r="U194">
        <v>6</v>
      </c>
      <c r="V194" t="s">
        <v>42</v>
      </c>
      <c r="W194" t="s">
        <v>44</v>
      </c>
      <c r="X194">
        <v>16</v>
      </c>
      <c r="Y194">
        <v>3</v>
      </c>
      <c r="Z194" s="20" t="s">
        <v>100</v>
      </c>
      <c r="AA194">
        <v>80</v>
      </c>
      <c r="AB194">
        <v>0</v>
      </c>
      <c r="AC194">
        <v>18</v>
      </c>
      <c r="AD194">
        <v>2</v>
      </c>
      <c r="AE194">
        <v>3</v>
      </c>
      <c r="AF194">
        <v>1</v>
      </c>
      <c r="AG194">
        <v>0</v>
      </c>
      <c r="AH194">
        <v>0</v>
      </c>
      <c r="AI194">
        <v>0</v>
      </c>
      <c r="AJ194" s="5" t="str">
        <f t="shared" ref="AJ194:AJ257" si="9">IF(E194="","",VLOOKUP(E194,Department_cod,2,FALSE))</f>
        <v>R&amp;D</v>
      </c>
      <c r="AK194" s="9" t="str">
        <f>IF(S194="","",VLOOKUP(S194,matrice_M_I,2,TRUE))</f>
        <v>de 2 000 à 4 000</v>
      </c>
      <c r="AL194" s="7" t="str">
        <f t="shared" si="7"/>
        <v>Job_Medium + Relation_Very High</v>
      </c>
      <c r="AM194" s="22">
        <f t="shared" si="8"/>
        <v>0</v>
      </c>
    </row>
    <row r="195" spans="1:39" x14ac:dyDescent="0.3">
      <c r="A195">
        <v>42</v>
      </c>
      <c r="B195" t="s">
        <v>35</v>
      </c>
      <c r="C195" t="s">
        <v>36</v>
      </c>
      <c r="D195">
        <v>691</v>
      </c>
      <c r="E195" t="s">
        <v>45</v>
      </c>
      <c r="F195">
        <v>8</v>
      </c>
      <c r="G195" t="s">
        <v>95</v>
      </c>
      <c r="H195" t="s">
        <v>46</v>
      </c>
      <c r="I195">
        <v>1</v>
      </c>
      <c r="J195">
        <v>35</v>
      </c>
      <c r="K195" t="s">
        <v>99</v>
      </c>
      <c r="L195" t="s">
        <v>39</v>
      </c>
      <c r="M195">
        <v>48</v>
      </c>
      <c r="N195" t="s">
        <v>99</v>
      </c>
      <c r="O195" t="s">
        <v>102</v>
      </c>
      <c r="P195" t="s">
        <v>58</v>
      </c>
      <c r="Q195" s="20" t="s">
        <v>98</v>
      </c>
      <c r="R195" t="s">
        <v>52</v>
      </c>
      <c r="S195">
        <v>6825</v>
      </c>
      <c r="T195">
        <v>21173</v>
      </c>
      <c r="U195">
        <v>0</v>
      </c>
      <c r="V195" t="s">
        <v>42</v>
      </c>
      <c r="W195" t="s">
        <v>35</v>
      </c>
      <c r="X195">
        <v>11</v>
      </c>
      <c r="Y195">
        <v>3</v>
      </c>
      <c r="Z195" s="20" t="s">
        <v>100</v>
      </c>
      <c r="AA195">
        <v>80</v>
      </c>
      <c r="AB195">
        <v>1</v>
      </c>
      <c r="AC195">
        <v>10</v>
      </c>
      <c r="AD195">
        <v>2</v>
      </c>
      <c r="AE195">
        <v>3</v>
      </c>
      <c r="AF195">
        <v>9</v>
      </c>
      <c r="AG195">
        <v>7</v>
      </c>
      <c r="AH195">
        <v>4</v>
      </c>
      <c r="AI195">
        <v>2</v>
      </c>
      <c r="AJ195" s="5" t="str">
        <f t="shared" si="9"/>
        <v>Sales</v>
      </c>
      <c r="AK195" s="9" t="str">
        <f>IF(S195="","",VLOOKUP(S195,matrice_M_I,2,TRUE))</f>
        <v>de 6 000 à 8 000</v>
      </c>
      <c r="AL195" s="7" t="str">
        <f t="shared" ref="AL195:AL258" si="10">CONCATENATE("Job_",Q195," + Relation_",Z195)</f>
        <v>Job_Medium + Relation_Very High</v>
      </c>
      <c r="AM195" s="22">
        <f t="shared" ref="AM195:AM258" si="11">IF(AF195=0,"",AG195/AF195)</f>
        <v>0.77777777777777779</v>
      </c>
    </row>
    <row r="196" spans="1:39" x14ac:dyDescent="0.3">
      <c r="A196">
        <v>24</v>
      </c>
      <c r="B196" t="s">
        <v>35</v>
      </c>
      <c r="C196" t="s">
        <v>57</v>
      </c>
      <c r="D196">
        <v>830</v>
      </c>
      <c r="E196" t="s">
        <v>45</v>
      </c>
      <c r="F196">
        <v>13</v>
      </c>
      <c r="G196" t="s">
        <v>93</v>
      </c>
      <c r="H196" t="s">
        <v>53</v>
      </c>
      <c r="I196">
        <v>1</v>
      </c>
      <c r="J196">
        <v>1495</v>
      </c>
      <c r="K196" t="s">
        <v>100</v>
      </c>
      <c r="L196" t="s">
        <v>55</v>
      </c>
      <c r="M196">
        <v>78</v>
      </c>
      <c r="N196" t="s">
        <v>99</v>
      </c>
      <c r="O196" t="s">
        <v>101</v>
      </c>
      <c r="P196" t="s">
        <v>47</v>
      </c>
      <c r="Q196" s="20" t="s">
        <v>98</v>
      </c>
      <c r="R196" t="s">
        <v>52</v>
      </c>
      <c r="S196">
        <v>2033</v>
      </c>
      <c r="T196">
        <v>7103</v>
      </c>
      <c r="U196">
        <v>1</v>
      </c>
      <c r="V196" t="s">
        <v>42</v>
      </c>
      <c r="W196" t="s">
        <v>35</v>
      </c>
      <c r="X196">
        <v>13</v>
      </c>
      <c r="Y196">
        <v>3</v>
      </c>
      <c r="Z196" s="20" t="s">
        <v>99</v>
      </c>
      <c r="AA196">
        <v>80</v>
      </c>
      <c r="AB196">
        <v>1</v>
      </c>
      <c r="AC196">
        <v>1</v>
      </c>
      <c r="AD196">
        <v>2</v>
      </c>
      <c r="AE196">
        <v>3</v>
      </c>
      <c r="AF196">
        <v>1</v>
      </c>
      <c r="AG196">
        <v>0</v>
      </c>
      <c r="AH196">
        <v>0</v>
      </c>
      <c r="AI196">
        <v>0</v>
      </c>
      <c r="AJ196" s="5" t="str">
        <f t="shared" si="9"/>
        <v>Sales</v>
      </c>
      <c r="AK196" s="9" t="str">
        <f>IF(S196="","",VLOOKUP(S196,matrice_M_I,2,TRUE))</f>
        <v>de 2 000 à 4 000</v>
      </c>
      <c r="AL196" s="7" t="str">
        <f t="shared" si="10"/>
        <v>Job_Medium + Relation_High</v>
      </c>
      <c r="AM196" s="22">
        <f t="shared" si="11"/>
        <v>0</v>
      </c>
    </row>
    <row r="197" spans="1:39" x14ac:dyDescent="0.3">
      <c r="A197">
        <v>33</v>
      </c>
      <c r="B197" t="s">
        <v>44</v>
      </c>
      <c r="C197" t="s">
        <v>36</v>
      </c>
      <c r="D197">
        <v>603</v>
      </c>
      <c r="E197" t="s">
        <v>45</v>
      </c>
      <c r="F197">
        <v>9</v>
      </c>
      <c r="G197" t="s">
        <v>95</v>
      </c>
      <c r="H197" t="s">
        <v>46</v>
      </c>
      <c r="I197">
        <v>1</v>
      </c>
      <c r="J197">
        <v>1157</v>
      </c>
      <c r="K197" t="s">
        <v>97</v>
      </c>
      <c r="L197" t="s">
        <v>55</v>
      </c>
      <c r="M197">
        <v>77</v>
      </c>
      <c r="N197" t="s">
        <v>99</v>
      </c>
      <c r="O197" t="s">
        <v>102</v>
      </c>
      <c r="P197" t="s">
        <v>58</v>
      </c>
      <c r="Q197" s="20" t="s">
        <v>97</v>
      </c>
      <c r="R197" t="s">
        <v>48</v>
      </c>
      <c r="S197">
        <v>8224</v>
      </c>
      <c r="T197">
        <v>18385</v>
      </c>
      <c r="U197">
        <v>0</v>
      </c>
      <c r="V197" t="s">
        <v>42</v>
      </c>
      <c r="W197" t="s">
        <v>44</v>
      </c>
      <c r="X197">
        <v>17</v>
      </c>
      <c r="Y197">
        <v>3</v>
      </c>
      <c r="Z197" s="20" t="s">
        <v>97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5</v>
      </c>
      <c r="AG197">
        <v>2</v>
      </c>
      <c r="AH197">
        <v>0</v>
      </c>
      <c r="AI197">
        <v>3</v>
      </c>
      <c r="AJ197" s="5" t="str">
        <f t="shared" si="9"/>
        <v>Sales</v>
      </c>
      <c r="AK197" s="9" t="str">
        <f>IF(S197="","",VLOOKUP(S197,matrice_M_I,2,TRUE))</f>
        <v>de 8 000 à 10 000</v>
      </c>
      <c r="AL197" s="7" t="str">
        <f t="shared" si="10"/>
        <v>Job_Low + Relation_Low</v>
      </c>
      <c r="AM197" s="22">
        <f t="shared" si="11"/>
        <v>0.4</v>
      </c>
    </row>
    <row r="198" spans="1:39" x14ac:dyDescent="0.3">
      <c r="A198">
        <v>43</v>
      </c>
      <c r="B198" t="s">
        <v>35</v>
      </c>
      <c r="C198" t="s">
        <v>49</v>
      </c>
      <c r="D198">
        <v>422</v>
      </c>
      <c r="E198" t="s">
        <v>37</v>
      </c>
      <c r="F198">
        <v>1</v>
      </c>
      <c r="G198" t="s">
        <v>94</v>
      </c>
      <c r="H198" t="s">
        <v>53</v>
      </c>
      <c r="I198">
        <v>1</v>
      </c>
      <c r="J198">
        <v>902</v>
      </c>
      <c r="K198" t="s">
        <v>100</v>
      </c>
      <c r="L198" t="s">
        <v>55</v>
      </c>
      <c r="M198">
        <v>33</v>
      </c>
      <c r="N198" t="s">
        <v>99</v>
      </c>
      <c r="O198" t="s">
        <v>102</v>
      </c>
      <c r="P198" t="s">
        <v>54</v>
      </c>
      <c r="Q198" s="20" t="s">
        <v>100</v>
      </c>
      <c r="R198" t="s">
        <v>52</v>
      </c>
      <c r="S198">
        <v>5562</v>
      </c>
      <c r="T198">
        <v>21782</v>
      </c>
      <c r="U198">
        <v>4</v>
      </c>
      <c r="V198" t="s">
        <v>42</v>
      </c>
      <c r="W198" t="s">
        <v>35</v>
      </c>
      <c r="X198">
        <v>13</v>
      </c>
      <c r="Y198">
        <v>3</v>
      </c>
      <c r="Z198" s="20" t="s">
        <v>98</v>
      </c>
      <c r="AA198">
        <v>80</v>
      </c>
      <c r="AB198">
        <v>1</v>
      </c>
      <c r="AC198">
        <v>12</v>
      </c>
      <c r="AD198">
        <v>2</v>
      </c>
      <c r="AE198">
        <v>2</v>
      </c>
      <c r="AF198">
        <v>5</v>
      </c>
      <c r="AG198">
        <v>2</v>
      </c>
      <c r="AH198">
        <v>2</v>
      </c>
      <c r="AI198">
        <v>2</v>
      </c>
      <c r="AJ198" s="5" t="str">
        <f t="shared" si="9"/>
        <v>R&amp;D</v>
      </c>
      <c r="AK198" s="9" t="str">
        <f>IF(S198="","",VLOOKUP(S198,matrice_M_I,2,TRUE))</f>
        <v>de 4 000 à 6 000</v>
      </c>
      <c r="AL198" s="7" t="str">
        <f t="shared" si="10"/>
        <v>Job_Very High + Relation_Medium</v>
      </c>
      <c r="AM198" s="22">
        <f t="shared" si="11"/>
        <v>0.4</v>
      </c>
    </row>
    <row r="199" spans="1:39" x14ac:dyDescent="0.3">
      <c r="B199" t="s">
        <v>35</v>
      </c>
      <c r="C199" t="s">
        <v>36</v>
      </c>
      <c r="D199">
        <v>583</v>
      </c>
      <c r="E199" t="s">
        <v>45</v>
      </c>
      <c r="F199">
        <v>4</v>
      </c>
      <c r="G199" t="s">
        <v>92</v>
      </c>
      <c r="H199" t="s">
        <v>46</v>
      </c>
      <c r="I199">
        <v>1</v>
      </c>
      <c r="J199">
        <v>885</v>
      </c>
      <c r="K199" t="s">
        <v>99</v>
      </c>
      <c r="L199" t="s">
        <v>39</v>
      </c>
      <c r="M199">
        <v>87</v>
      </c>
      <c r="N199" t="s">
        <v>98</v>
      </c>
      <c r="O199" t="s">
        <v>102</v>
      </c>
      <c r="P199" t="s">
        <v>58</v>
      </c>
      <c r="Q199" s="20" t="s">
        <v>97</v>
      </c>
      <c r="R199" t="s">
        <v>52</v>
      </c>
      <c r="S199">
        <v>4256</v>
      </c>
      <c r="T199">
        <v>18154</v>
      </c>
      <c r="U199">
        <v>1</v>
      </c>
      <c r="V199" t="s">
        <v>42</v>
      </c>
      <c r="W199" t="s">
        <v>35</v>
      </c>
      <c r="X199">
        <v>12</v>
      </c>
      <c r="Y199">
        <v>3</v>
      </c>
      <c r="Z199" s="20" t="s">
        <v>97</v>
      </c>
      <c r="AA199">
        <v>80</v>
      </c>
      <c r="AB199">
        <v>0</v>
      </c>
      <c r="AC199">
        <v>5</v>
      </c>
      <c r="AD199">
        <v>1</v>
      </c>
      <c r="AE199">
        <v>4</v>
      </c>
      <c r="AF199">
        <v>5</v>
      </c>
      <c r="AG199">
        <v>2</v>
      </c>
      <c r="AH199">
        <v>0</v>
      </c>
      <c r="AI199">
        <v>3</v>
      </c>
      <c r="AJ199" s="5" t="str">
        <f t="shared" si="9"/>
        <v>Sales</v>
      </c>
      <c r="AK199" s="9" t="str">
        <f>IF(S199="","",VLOOKUP(S199,matrice_M_I,2,TRUE))</f>
        <v>de 4 000 à 6 000</v>
      </c>
      <c r="AL199" s="7" t="str">
        <f t="shared" si="10"/>
        <v>Job_Low + Relation_Low</v>
      </c>
      <c r="AM199" s="22">
        <f t="shared" si="11"/>
        <v>0.4</v>
      </c>
    </row>
    <row r="200" spans="1:39" x14ac:dyDescent="0.3">
      <c r="A200">
        <v>38</v>
      </c>
      <c r="B200" t="s">
        <v>35</v>
      </c>
      <c r="C200" t="s">
        <v>49</v>
      </c>
      <c r="D200">
        <v>1391</v>
      </c>
      <c r="E200" t="s">
        <v>37</v>
      </c>
      <c r="F200">
        <v>10</v>
      </c>
      <c r="G200" t="s">
        <v>92</v>
      </c>
      <c r="H200" t="s">
        <v>38</v>
      </c>
      <c r="I200">
        <v>1</v>
      </c>
      <c r="J200">
        <v>1006</v>
      </c>
      <c r="K200" t="s">
        <v>99</v>
      </c>
      <c r="L200" t="s">
        <v>39</v>
      </c>
      <c r="M200">
        <v>66</v>
      </c>
      <c r="N200" t="s">
        <v>99</v>
      </c>
      <c r="O200" t="s">
        <v>101</v>
      </c>
      <c r="P200" t="s">
        <v>56</v>
      </c>
      <c r="Q200" s="20" t="s">
        <v>99</v>
      </c>
      <c r="R200" t="s">
        <v>52</v>
      </c>
      <c r="S200">
        <v>2684</v>
      </c>
      <c r="T200">
        <v>12127</v>
      </c>
      <c r="U200">
        <v>0</v>
      </c>
      <c r="V200" t="s">
        <v>42</v>
      </c>
      <c r="W200" t="s">
        <v>35</v>
      </c>
      <c r="X200">
        <v>17</v>
      </c>
      <c r="Y200">
        <v>3</v>
      </c>
      <c r="Z200" s="20" t="s">
        <v>98</v>
      </c>
      <c r="AA200">
        <v>80</v>
      </c>
      <c r="AB200">
        <v>1</v>
      </c>
      <c r="AC200">
        <v>3</v>
      </c>
      <c r="AD200">
        <v>0</v>
      </c>
      <c r="AE200">
        <v>2</v>
      </c>
      <c r="AF200">
        <v>2</v>
      </c>
      <c r="AG200">
        <v>1</v>
      </c>
      <c r="AH200">
        <v>0</v>
      </c>
      <c r="AI200">
        <v>2</v>
      </c>
      <c r="AJ200" s="5" t="str">
        <f t="shared" si="9"/>
        <v>R&amp;D</v>
      </c>
      <c r="AK200" s="9" t="str">
        <f>IF(S200="","",VLOOKUP(S200,matrice_M_I,2,TRUE))</f>
        <v>de 2 000 à 4 000</v>
      </c>
      <c r="AL200" s="7" t="str">
        <f t="shared" si="10"/>
        <v>Job_High + Relation_Medium</v>
      </c>
      <c r="AM200" s="22">
        <f t="shared" si="11"/>
        <v>0.5</v>
      </c>
    </row>
    <row r="201" spans="1:39" x14ac:dyDescent="0.3">
      <c r="A201">
        <v>33</v>
      </c>
      <c r="B201" t="s">
        <v>35</v>
      </c>
      <c r="C201" t="s">
        <v>36</v>
      </c>
      <c r="D201">
        <v>516</v>
      </c>
      <c r="E201" t="s">
        <v>37</v>
      </c>
      <c r="F201">
        <v>8</v>
      </c>
      <c r="G201" t="s">
        <v>96</v>
      </c>
      <c r="H201" t="s">
        <v>53</v>
      </c>
      <c r="I201">
        <v>1</v>
      </c>
      <c r="J201">
        <v>1515</v>
      </c>
      <c r="K201" t="s">
        <v>100</v>
      </c>
      <c r="L201" t="s">
        <v>39</v>
      </c>
      <c r="M201">
        <v>69</v>
      </c>
      <c r="N201" t="s">
        <v>99</v>
      </c>
      <c r="O201" t="s">
        <v>102</v>
      </c>
      <c r="P201" t="s">
        <v>54</v>
      </c>
      <c r="Q201" s="20" t="s">
        <v>99</v>
      </c>
      <c r="R201" t="s">
        <v>48</v>
      </c>
      <c r="S201">
        <v>6388</v>
      </c>
      <c r="T201">
        <v>22049</v>
      </c>
      <c r="U201">
        <v>2</v>
      </c>
      <c r="V201" t="s">
        <v>42</v>
      </c>
      <c r="W201" t="s">
        <v>44</v>
      </c>
      <c r="X201">
        <v>17</v>
      </c>
      <c r="Y201">
        <v>3</v>
      </c>
      <c r="Z201" s="20" t="s">
        <v>97</v>
      </c>
      <c r="AA201">
        <v>80</v>
      </c>
      <c r="AB201">
        <v>0</v>
      </c>
      <c r="AC201">
        <v>14</v>
      </c>
      <c r="AD201">
        <v>6</v>
      </c>
      <c r="AE201">
        <v>3</v>
      </c>
      <c r="AF201">
        <v>0</v>
      </c>
      <c r="AG201">
        <v>0</v>
      </c>
      <c r="AH201">
        <v>0</v>
      </c>
      <c r="AI201">
        <v>0</v>
      </c>
      <c r="AJ201" s="5" t="str">
        <f t="shared" si="9"/>
        <v>R&amp;D</v>
      </c>
      <c r="AK201" s="9" t="str">
        <f>IF(S201="","",VLOOKUP(S201,matrice_M_I,2,TRUE))</f>
        <v>de 6 000 à 8 000</v>
      </c>
      <c r="AL201" s="7" t="str">
        <f t="shared" si="10"/>
        <v>Job_High + Relation_Low</v>
      </c>
      <c r="AM201" s="22" t="str">
        <f t="shared" si="11"/>
        <v/>
      </c>
    </row>
    <row r="202" spans="1:39" x14ac:dyDescent="0.3">
      <c r="A202">
        <v>53</v>
      </c>
      <c r="B202" t="s">
        <v>35</v>
      </c>
      <c r="C202" t="s">
        <v>36</v>
      </c>
      <c r="D202">
        <v>661</v>
      </c>
      <c r="E202" t="s">
        <v>45</v>
      </c>
      <c r="F202">
        <v>7</v>
      </c>
      <c r="G202" t="s">
        <v>93</v>
      </c>
      <c r="H202" t="s">
        <v>46</v>
      </c>
      <c r="I202">
        <v>1</v>
      </c>
      <c r="J202">
        <v>862</v>
      </c>
      <c r="K202" t="s">
        <v>97</v>
      </c>
      <c r="L202" t="s">
        <v>55</v>
      </c>
      <c r="M202">
        <v>78</v>
      </c>
      <c r="N202" t="s">
        <v>98</v>
      </c>
      <c r="O202" t="s">
        <v>103</v>
      </c>
      <c r="P202" t="s">
        <v>58</v>
      </c>
      <c r="Q202" s="20" t="s">
        <v>100</v>
      </c>
      <c r="R202" t="s">
        <v>52</v>
      </c>
      <c r="S202">
        <v>10934</v>
      </c>
      <c r="T202">
        <v>20715</v>
      </c>
      <c r="U202">
        <v>7</v>
      </c>
      <c r="V202" t="s">
        <v>42</v>
      </c>
      <c r="W202" t="s">
        <v>44</v>
      </c>
      <c r="X202">
        <v>18</v>
      </c>
      <c r="Y202">
        <v>3</v>
      </c>
      <c r="Z202" s="20" t="s">
        <v>100</v>
      </c>
      <c r="AA202">
        <v>80</v>
      </c>
      <c r="AB202">
        <v>1</v>
      </c>
      <c r="AC202">
        <v>35</v>
      </c>
      <c r="AD202">
        <v>3</v>
      </c>
      <c r="AE202">
        <v>3</v>
      </c>
      <c r="AF202">
        <v>5</v>
      </c>
      <c r="AG202">
        <v>2</v>
      </c>
      <c r="AH202">
        <v>0</v>
      </c>
      <c r="AI202">
        <v>4</v>
      </c>
      <c r="AJ202" s="5" t="str">
        <f t="shared" si="9"/>
        <v>Sales</v>
      </c>
      <c r="AK202" s="9" t="str">
        <f>IF(S202="","",VLOOKUP(S202,matrice_M_I,2,TRUE))</f>
        <v>de 10 000 à 12 000</v>
      </c>
      <c r="AL202" s="7" t="str">
        <f t="shared" si="10"/>
        <v>Job_Very High + Relation_Very High</v>
      </c>
      <c r="AM202" s="22">
        <f t="shared" si="11"/>
        <v>0.4</v>
      </c>
    </row>
    <row r="203" spans="1:39" x14ac:dyDescent="0.3">
      <c r="A203">
        <v>43</v>
      </c>
      <c r="B203" t="s">
        <v>35</v>
      </c>
      <c r="C203" t="s">
        <v>49</v>
      </c>
      <c r="D203">
        <v>1082</v>
      </c>
      <c r="E203" t="s">
        <v>37</v>
      </c>
      <c r="F203">
        <v>27</v>
      </c>
      <c r="G203" t="s">
        <v>94</v>
      </c>
      <c r="H203" t="s">
        <v>53</v>
      </c>
      <c r="I203">
        <v>1</v>
      </c>
      <c r="J203">
        <v>1126</v>
      </c>
      <c r="K203" t="s">
        <v>99</v>
      </c>
      <c r="L203" t="s">
        <v>55</v>
      </c>
      <c r="M203">
        <v>83</v>
      </c>
      <c r="N203" t="s">
        <v>99</v>
      </c>
      <c r="O203" t="s">
        <v>103</v>
      </c>
      <c r="P203" t="s">
        <v>43</v>
      </c>
      <c r="Q203" s="20" t="s">
        <v>97</v>
      </c>
      <c r="R203" t="s">
        <v>52</v>
      </c>
      <c r="S203">
        <v>10820</v>
      </c>
      <c r="T203">
        <v>11535</v>
      </c>
      <c r="U203">
        <v>8</v>
      </c>
      <c r="V203" t="s">
        <v>42</v>
      </c>
      <c r="W203" t="s">
        <v>35</v>
      </c>
      <c r="X203">
        <v>11</v>
      </c>
      <c r="Y203">
        <v>3</v>
      </c>
      <c r="Z203" s="20" t="s">
        <v>99</v>
      </c>
      <c r="AA203">
        <v>80</v>
      </c>
      <c r="AB203">
        <v>1</v>
      </c>
      <c r="AC203">
        <v>18</v>
      </c>
      <c r="AD203">
        <v>1</v>
      </c>
      <c r="AE203">
        <v>3</v>
      </c>
      <c r="AF203">
        <v>8</v>
      </c>
      <c r="AG203">
        <v>7</v>
      </c>
      <c r="AH203">
        <v>0</v>
      </c>
      <c r="AI203">
        <v>1</v>
      </c>
      <c r="AJ203" s="5" t="str">
        <f t="shared" si="9"/>
        <v>R&amp;D</v>
      </c>
      <c r="AK203" s="9" t="str">
        <f>IF(S203="","",VLOOKUP(S203,matrice_M_I,2,TRUE))</f>
        <v>de 10 000 à 12 000</v>
      </c>
      <c r="AL203" s="7" t="str">
        <f t="shared" si="10"/>
        <v>Job_Low + Relation_High</v>
      </c>
      <c r="AM203" s="22">
        <f t="shared" si="11"/>
        <v>0.875</v>
      </c>
    </row>
    <row r="204" spans="1:39" x14ac:dyDescent="0.3">
      <c r="A204">
        <v>42</v>
      </c>
      <c r="B204" t="s">
        <v>35</v>
      </c>
      <c r="C204" t="s">
        <v>36</v>
      </c>
      <c r="D204">
        <v>269</v>
      </c>
      <c r="E204" t="s">
        <v>37</v>
      </c>
      <c r="F204">
        <v>2</v>
      </c>
      <c r="G204" t="s">
        <v>94</v>
      </c>
      <c r="H204" t="s">
        <v>38</v>
      </c>
      <c r="I204">
        <v>1</v>
      </c>
      <c r="J204">
        <v>351</v>
      </c>
      <c r="K204" t="s">
        <v>100</v>
      </c>
      <c r="L204" t="s">
        <v>55</v>
      </c>
      <c r="M204">
        <v>56</v>
      </c>
      <c r="N204" t="s">
        <v>98</v>
      </c>
      <c r="O204" t="s">
        <v>101</v>
      </c>
      <c r="P204" t="s">
        <v>59</v>
      </c>
      <c r="Q204" s="20" t="s">
        <v>97</v>
      </c>
      <c r="R204" t="s">
        <v>41</v>
      </c>
      <c r="S204">
        <v>2593</v>
      </c>
      <c r="T204">
        <v>8007</v>
      </c>
      <c r="U204">
        <v>0</v>
      </c>
      <c r="V204" t="s">
        <v>42</v>
      </c>
      <c r="W204" t="s">
        <v>44</v>
      </c>
      <c r="X204">
        <v>11</v>
      </c>
      <c r="Y204">
        <v>3</v>
      </c>
      <c r="Z204" s="20" t="s">
        <v>99</v>
      </c>
      <c r="AA204">
        <v>80</v>
      </c>
      <c r="AB204">
        <v>1</v>
      </c>
      <c r="AC204">
        <v>10</v>
      </c>
      <c r="AD204">
        <v>4</v>
      </c>
      <c r="AE204">
        <v>3</v>
      </c>
      <c r="AF204">
        <v>9</v>
      </c>
      <c r="AG204">
        <v>6</v>
      </c>
      <c r="AH204">
        <v>7</v>
      </c>
      <c r="AI204">
        <v>8</v>
      </c>
      <c r="AJ204" s="5" t="str">
        <f t="shared" si="9"/>
        <v>R&amp;D</v>
      </c>
      <c r="AK204" s="9" t="str">
        <f>IF(S204="","",VLOOKUP(S204,matrice_M_I,2,TRUE))</f>
        <v>de 2 000 à 4 000</v>
      </c>
      <c r="AL204" s="7" t="str">
        <f t="shared" si="10"/>
        <v>Job_Low + Relation_High</v>
      </c>
      <c r="AM204" s="22">
        <f t="shared" si="11"/>
        <v>0.66666666666666663</v>
      </c>
    </row>
    <row r="205" spans="1:39" x14ac:dyDescent="0.3">
      <c r="A205">
        <v>53</v>
      </c>
      <c r="B205" t="s">
        <v>35</v>
      </c>
      <c r="C205" t="s">
        <v>36</v>
      </c>
      <c r="D205">
        <v>1282</v>
      </c>
      <c r="E205" t="s">
        <v>37</v>
      </c>
      <c r="G205" t="s">
        <v>94</v>
      </c>
      <c r="H205" t="s">
        <v>61</v>
      </c>
      <c r="I205">
        <v>1</v>
      </c>
      <c r="J205">
        <v>32</v>
      </c>
      <c r="K205" t="s">
        <v>99</v>
      </c>
      <c r="L205" t="s">
        <v>55</v>
      </c>
      <c r="M205">
        <v>58</v>
      </c>
      <c r="N205" t="s">
        <v>99</v>
      </c>
      <c r="O205" t="s">
        <v>105</v>
      </c>
      <c r="P205" t="s">
        <v>51</v>
      </c>
      <c r="Q205" s="20" t="s">
        <v>99</v>
      </c>
      <c r="R205" t="s">
        <v>41</v>
      </c>
      <c r="S205">
        <v>19094</v>
      </c>
      <c r="T205">
        <v>10735</v>
      </c>
      <c r="U205">
        <v>4</v>
      </c>
      <c r="V205" t="s">
        <v>42</v>
      </c>
      <c r="W205" t="s">
        <v>35</v>
      </c>
      <c r="X205">
        <v>11</v>
      </c>
      <c r="Y205">
        <v>3</v>
      </c>
      <c r="Z205" s="20" t="s">
        <v>100</v>
      </c>
      <c r="AA205">
        <v>80</v>
      </c>
      <c r="AB205">
        <v>1</v>
      </c>
      <c r="AC205">
        <v>26</v>
      </c>
      <c r="AD205">
        <v>3</v>
      </c>
      <c r="AE205">
        <v>2</v>
      </c>
      <c r="AF205">
        <v>14</v>
      </c>
      <c r="AG205">
        <v>13</v>
      </c>
      <c r="AH205">
        <v>4</v>
      </c>
      <c r="AI205">
        <v>8</v>
      </c>
      <c r="AJ205" s="5" t="str">
        <f t="shared" si="9"/>
        <v>R&amp;D</v>
      </c>
      <c r="AK205" s="9" t="str">
        <f>IF(S205="","",VLOOKUP(S205,matrice_M_I,2,TRUE))</f>
        <v>de 18 000 à 20 000</v>
      </c>
      <c r="AL205" s="7" t="str">
        <f t="shared" si="10"/>
        <v>Job_High + Relation_Very High</v>
      </c>
      <c r="AM205" s="22">
        <f t="shared" si="11"/>
        <v>0.9285714285714286</v>
      </c>
    </row>
    <row r="206" spans="1:39" x14ac:dyDescent="0.3">
      <c r="A206">
        <v>29</v>
      </c>
      <c r="B206" t="s">
        <v>44</v>
      </c>
      <c r="C206" t="s">
        <v>36</v>
      </c>
      <c r="D206">
        <v>318</v>
      </c>
      <c r="E206" t="s">
        <v>37</v>
      </c>
      <c r="F206">
        <v>8</v>
      </c>
      <c r="G206" t="s">
        <v>95</v>
      </c>
      <c r="H206" t="s">
        <v>61</v>
      </c>
      <c r="I206">
        <v>1</v>
      </c>
      <c r="J206">
        <v>454</v>
      </c>
      <c r="K206" t="s">
        <v>98</v>
      </c>
      <c r="L206" t="s">
        <v>39</v>
      </c>
      <c r="M206">
        <v>77</v>
      </c>
      <c r="N206" t="s">
        <v>97</v>
      </c>
      <c r="O206" t="s">
        <v>101</v>
      </c>
      <c r="P206" t="s">
        <v>59</v>
      </c>
      <c r="Q206" s="20" t="s">
        <v>97</v>
      </c>
      <c r="R206" t="s">
        <v>52</v>
      </c>
      <c r="S206">
        <v>2119</v>
      </c>
      <c r="T206">
        <v>4759</v>
      </c>
      <c r="U206">
        <v>1</v>
      </c>
      <c r="V206" t="s">
        <v>42</v>
      </c>
      <c r="W206" t="s">
        <v>44</v>
      </c>
      <c r="X206">
        <v>11</v>
      </c>
      <c r="Y206">
        <v>3</v>
      </c>
      <c r="Z206" s="20" t="s">
        <v>100</v>
      </c>
      <c r="AA206">
        <v>80</v>
      </c>
      <c r="AB206">
        <v>0</v>
      </c>
      <c r="AC206">
        <v>7</v>
      </c>
      <c r="AD206">
        <v>4</v>
      </c>
      <c r="AE206">
        <v>2</v>
      </c>
      <c r="AF206">
        <v>7</v>
      </c>
      <c r="AG206">
        <v>7</v>
      </c>
      <c r="AH206">
        <v>0</v>
      </c>
      <c r="AI206">
        <v>7</v>
      </c>
      <c r="AJ206" s="5" t="str">
        <f t="shared" si="9"/>
        <v>R&amp;D</v>
      </c>
      <c r="AK206" s="9" t="str">
        <f>IF(S206="","",VLOOKUP(S206,matrice_M_I,2,TRUE))</f>
        <v>de 2 000 à 4 000</v>
      </c>
      <c r="AL206" s="7" t="str">
        <f t="shared" si="10"/>
        <v>Job_Low + Relation_Very High</v>
      </c>
      <c r="AM206" s="22">
        <f t="shared" si="11"/>
        <v>1</v>
      </c>
    </row>
    <row r="207" spans="1:39" x14ac:dyDescent="0.3">
      <c r="A207">
        <v>29</v>
      </c>
      <c r="B207" t="s">
        <v>35</v>
      </c>
      <c r="C207" t="s">
        <v>36</v>
      </c>
      <c r="D207">
        <v>657</v>
      </c>
      <c r="E207" t="s">
        <v>37</v>
      </c>
      <c r="F207">
        <v>27</v>
      </c>
      <c r="G207" t="s">
        <v>94</v>
      </c>
      <c r="H207" t="s">
        <v>38</v>
      </c>
      <c r="I207">
        <v>1</v>
      </c>
      <c r="J207">
        <v>793</v>
      </c>
      <c r="K207" t="s">
        <v>98</v>
      </c>
      <c r="L207" t="s">
        <v>55</v>
      </c>
      <c r="M207">
        <v>66</v>
      </c>
      <c r="N207" t="s">
        <v>99</v>
      </c>
      <c r="O207" t="s">
        <v>102</v>
      </c>
      <c r="P207" t="s">
        <v>54</v>
      </c>
      <c r="Q207" s="20" t="s">
        <v>99</v>
      </c>
      <c r="R207" t="s">
        <v>52</v>
      </c>
      <c r="S207">
        <v>4335</v>
      </c>
      <c r="T207">
        <v>25549</v>
      </c>
      <c r="U207">
        <v>4</v>
      </c>
      <c r="V207" t="s">
        <v>42</v>
      </c>
      <c r="W207" t="s">
        <v>35</v>
      </c>
      <c r="X207">
        <v>12</v>
      </c>
      <c r="Y207">
        <v>3</v>
      </c>
      <c r="Z207" s="20" t="s">
        <v>97</v>
      </c>
      <c r="AA207">
        <v>80</v>
      </c>
      <c r="AB207">
        <v>1</v>
      </c>
      <c r="AC207">
        <v>11</v>
      </c>
      <c r="AD207">
        <v>3</v>
      </c>
      <c r="AE207">
        <v>2</v>
      </c>
      <c r="AF207">
        <v>8</v>
      </c>
      <c r="AG207">
        <v>7</v>
      </c>
      <c r="AH207">
        <v>1</v>
      </c>
      <c r="AI207">
        <v>1</v>
      </c>
      <c r="AJ207" s="5" t="str">
        <f t="shared" si="9"/>
        <v>R&amp;D</v>
      </c>
      <c r="AK207" s="9" t="str">
        <f>IF(S207="","",VLOOKUP(S207,matrice_M_I,2,TRUE))</f>
        <v>de 4 000 à 6 000</v>
      </c>
      <c r="AL207" s="7" t="str">
        <f t="shared" si="10"/>
        <v>Job_High + Relation_Low</v>
      </c>
      <c r="AM207" s="22">
        <f t="shared" si="11"/>
        <v>0.875</v>
      </c>
    </row>
    <row r="208" spans="1:39" x14ac:dyDescent="0.3">
      <c r="A208">
        <v>37</v>
      </c>
      <c r="B208" t="s">
        <v>35</v>
      </c>
      <c r="C208" t="s">
        <v>36</v>
      </c>
      <c r="D208">
        <v>408</v>
      </c>
      <c r="E208" t="s">
        <v>37</v>
      </c>
      <c r="F208">
        <v>19</v>
      </c>
      <c r="G208" t="s">
        <v>93</v>
      </c>
      <c r="H208" t="s">
        <v>53</v>
      </c>
      <c r="I208">
        <v>1</v>
      </c>
      <c r="J208">
        <v>61</v>
      </c>
      <c r="K208" t="s">
        <v>98</v>
      </c>
      <c r="L208" t="s">
        <v>39</v>
      </c>
      <c r="M208">
        <v>73</v>
      </c>
      <c r="N208" t="s">
        <v>99</v>
      </c>
      <c r="O208" t="s">
        <v>101</v>
      </c>
      <c r="P208" t="s">
        <v>56</v>
      </c>
      <c r="Q208" s="20" t="s">
        <v>98</v>
      </c>
      <c r="R208" t="s">
        <v>52</v>
      </c>
      <c r="S208">
        <v>3022</v>
      </c>
      <c r="T208">
        <v>10227</v>
      </c>
      <c r="U208">
        <v>4</v>
      </c>
      <c r="V208" t="s">
        <v>42</v>
      </c>
      <c r="W208" t="s">
        <v>35</v>
      </c>
      <c r="X208">
        <v>21</v>
      </c>
      <c r="Y208">
        <v>4</v>
      </c>
      <c r="Z208" s="20" t="s">
        <v>97</v>
      </c>
      <c r="AA208">
        <v>80</v>
      </c>
      <c r="AB208">
        <v>0</v>
      </c>
      <c r="AC208">
        <v>8</v>
      </c>
      <c r="AD208">
        <v>1</v>
      </c>
      <c r="AE208">
        <v>3</v>
      </c>
      <c r="AF208">
        <v>1</v>
      </c>
      <c r="AG208">
        <v>0</v>
      </c>
      <c r="AH208">
        <v>0</v>
      </c>
      <c r="AI208">
        <v>0</v>
      </c>
      <c r="AJ208" s="5" t="str">
        <f t="shared" si="9"/>
        <v>R&amp;D</v>
      </c>
      <c r="AK208" s="9" t="str">
        <f>IF(S208="","",VLOOKUP(S208,matrice_M_I,2,TRUE))</f>
        <v>de 2 000 à 4 000</v>
      </c>
      <c r="AL208" s="7" t="str">
        <f t="shared" si="10"/>
        <v>Job_Medium + Relation_Low</v>
      </c>
      <c r="AM208" s="22">
        <f t="shared" si="11"/>
        <v>0</v>
      </c>
    </row>
    <row r="209" spans="1:39" x14ac:dyDescent="0.3">
      <c r="A209">
        <v>50</v>
      </c>
      <c r="B209" t="s">
        <v>35</v>
      </c>
      <c r="C209" t="s">
        <v>49</v>
      </c>
      <c r="D209">
        <v>1115</v>
      </c>
      <c r="E209" t="s">
        <v>37</v>
      </c>
      <c r="F209">
        <v>1</v>
      </c>
      <c r="G209" t="s">
        <v>94</v>
      </c>
      <c r="H209" t="s">
        <v>53</v>
      </c>
      <c r="I209">
        <v>1</v>
      </c>
      <c r="J209">
        <v>141</v>
      </c>
      <c r="K209" t="s">
        <v>97</v>
      </c>
      <c r="L209" t="s">
        <v>55</v>
      </c>
      <c r="M209">
        <v>73</v>
      </c>
      <c r="N209" t="s">
        <v>99</v>
      </c>
      <c r="O209" t="s">
        <v>105</v>
      </c>
      <c r="P209" t="s">
        <v>40</v>
      </c>
      <c r="Q209" s="20" t="s">
        <v>98</v>
      </c>
      <c r="R209" t="s">
        <v>52</v>
      </c>
      <c r="S209">
        <v>18172</v>
      </c>
      <c r="T209">
        <v>9755</v>
      </c>
      <c r="U209">
        <v>3</v>
      </c>
      <c r="V209" t="s">
        <v>42</v>
      </c>
      <c r="W209" t="s">
        <v>44</v>
      </c>
      <c r="X209">
        <v>19</v>
      </c>
      <c r="Y209">
        <v>3</v>
      </c>
      <c r="Z209" s="20" t="s">
        <v>97</v>
      </c>
      <c r="AA209">
        <v>80</v>
      </c>
      <c r="AB209">
        <v>0</v>
      </c>
      <c r="AC209">
        <v>28</v>
      </c>
      <c r="AD209">
        <v>1</v>
      </c>
      <c r="AE209">
        <v>2</v>
      </c>
      <c r="AF209">
        <v>8</v>
      </c>
      <c r="AG209">
        <v>3</v>
      </c>
      <c r="AH209">
        <v>0</v>
      </c>
      <c r="AI209">
        <v>7</v>
      </c>
      <c r="AJ209" s="5" t="str">
        <f t="shared" si="9"/>
        <v>R&amp;D</v>
      </c>
      <c r="AK209" s="9" t="str">
        <f>IF(S209="","",VLOOKUP(S209,matrice_M_I,2,TRUE))</f>
        <v>de 18 000 à 20 000</v>
      </c>
      <c r="AL209" s="7" t="str">
        <f t="shared" si="10"/>
        <v>Job_Medium + Relation_Low</v>
      </c>
      <c r="AM209" s="22">
        <f t="shared" si="11"/>
        <v>0.375</v>
      </c>
    </row>
    <row r="210" spans="1:39" x14ac:dyDescent="0.3">
      <c r="A210">
        <v>29</v>
      </c>
      <c r="B210" t="s">
        <v>35</v>
      </c>
      <c r="C210" t="s">
        <v>57</v>
      </c>
      <c r="D210">
        <v>746</v>
      </c>
      <c r="E210" t="s">
        <v>45</v>
      </c>
      <c r="F210">
        <v>2</v>
      </c>
      <c r="G210" t="s">
        <v>94</v>
      </c>
      <c r="H210" t="s">
        <v>53</v>
      </c>
      <c r="I210">
        <v>1</v>
      </c>
      <c r="J210">
        <v>469</v>
      </c>
      <c r="K210" t="s">
        <v>100</v>
      </c>
      <c r="L210" t="s">
        <v>39</v>
      </c>
      <c r="M210">
        <v>61</v>
      </c>
      <c r="N210" t="s">
        <v>99</v>
      </c>
      <c r="O210" t="s">
        <v>102</v>
      </c>
      <c r="P210" t="s">
        <v>58</v>
      </c>
      <c r="Q210" s="20" t="s">
        <v>99</v>
      </c>
      <c r="R210" t="s">
        <v>52</v>
      </c>
      <c r="S210">
        <v>4649</v>
      </c>
      <c r="T210">
        <v>16928</v>
      </c>
      <c r="U210">
        <v>1</v>
      </c>
      <c r="V210" t="s">
        <v>42</v>
      </c>
      <c r="W210" t="s">
        <v>35</v>
      </c>
      <c r="X210">
        <v>14</v>
      </c>
      <c r="Y210">
        <v>3</v>
      </c>
      <c r="Z210" s="20" t="s">
        <v>97</v>
      </c>
      <c r="AA210">
        <v>80</v>
      </c>
      <c r="AB210">
        <v>1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0</v>
      </c>
      <c r="AI210">
        <v>2</v>
      </c>
      <c r="AJ210" s="5" t="str">
        <f t="shared" si="9"/>
        <v>Sales</v>
      </c>
      <c r="AK210" s="9" t="str">
        <f>IF(S210="","",VLOOKUP(S210,matrice_M_I,2,TRUE))</f>
        <v>de 4 000 à 6 000</v>
      </c>
      <c r="AL210" s="7" t="str">
        <f t="shared" si="10"/>
        <v>Job_High + Relation_Low</v>
      </c>
      <c r="AM210" s="22">
        <f t="shared" si="11"/>
        <v>0.75</v>
      </c>
    </row>
    <row r="211" spans="1:39" x14ac:dyDescent="0.3">
      <c r="A211">
        <v>33</v>
      </c>
      <c r="B211" t="s">
        <v>35</v>
      </c>
      <c r="C211" t="s">
        <v>49</v>
      </c>
      <c r="D211">
        <v>515</v>
      </c>
      <c r="E211" t="s">
        <v>37</v>
      </c>
      <c r="F211">
        <v>1</v>
      </c>
      <c r="G211" t="s">
        <v>93</v>
      </c>
      <c r="H211" t="s">
        <v>53</v>
      </c>
      <c r="I211">
        <v>1</v>
      </c>
      <c r="J211">
        <v>73</v>
      </c>
      <c r="K211" t="s">
        <v>97</v>
      </c>
      <c r="L211" t="s">
        <v>55</v>
      </c>
      <c r="M211">
        <v>98</v>
      </c>
      <c r="N211" t="s">
        <v>99</v>
      </c>
      <c r="O211" t="s">
        <v>103</v>
      </c>
      <c r="P211" t="s">
        <v>40</v>
      </c>
      <c r="Q211" s="20" t="s">
        <v>100</v>
      </c>
      <c r="R211" t="s">
        <v>48</v>
      </c>
      <c r="S211">
        <v>13458</v>
      </c>
      <c r="T211">
        <v>15146</v>
      </c>
      <c r="U211">
        <v>1</v>
      </c>
      <c r="V211" t="s">
        <v>42</v>
      </c>
      <c r="W211" t="s">
        <v>44</v>
      </c>
      <c r="X211">
        <v>12</v>
      </c>
      <c r="Y211">
        <v>3</v>
      </c>
      <c r="Z211" s="20" t="s">
        <v>99</v>
      </c>
      <c r="AA211">
        <v>80</v>
      </c>
      <c r="AB211">
        <v>0</v>
      </c>
      <c r="AC211">
        <v>15</v>
      </c>
      <c r="AD211">
        <v>1</v>
      </c>
      <c r="AE211">
        <v>3</v>
      </c>
      <c r="AF211">
        <v>15</v>
      </c>
      <c r="AG211">
        <v>14</v>
      </c>
      <c r="AH211">
        <v>8</v>
      </c>
      <c r="AI211">
        <v>12</v>
      </c>
      <c r="AJ211" s="5" t="str">
        <f t="shared" si="9"/>
        <v>R&amp;D</v>
      </c>
      <c r="AK211" s="9" t="str">
        <f>IF(S211="","",VLOOKUP(S211,matrice_M_I,2,TRUE))</f>
        <v>de 12 000 à 14 000</v>
      </c>
      <c r="AL211" s="7" t="str">
        <f t="shared" si="10"/>
        <v>Job_Very High + Relation_High</v>
      </c>
      <c r="AM211" s="22">
        <f t="shared" si="11"/>
        <v>0.93333333333333335</v>
      </c>
    </row>
    <row r="212" spans="1:39" x14ac:dyDescent="0.3">
      <c r="A212">
        <v>55</v>
      </c>
      <c r="B212" t="s">
        <v>35</v>
      </c>
      <c r="C212" t="s">
        <v>57</v>
      </c>
      <c r="D212">
        <v>444</v>
      </c>
      <c r="E212" t="s">
        <v>37</v>
      </c>
      <c r="F212">
        <v>2</v>
      </c>
      <c r="G212" t="s">
        <v>92</v>
      </c>
      <c r="H212" t="s">
        <v>38</v>
      </c>
      <c r="I212">
        <v>1</v>
      </c>
      <c r="J212">
        <v>1074</v>
      </c>
      <c r="K212" t="s">
        <v>99</v>
      </c>
      <c r="L212" t="s">
        <v>39</v>
      </c>
      <c r="M212">
        <v>40</v>
      </c>
      <c r="N212" t="s">
        <v>98</v>
      </c>
      <c r="O212" t="s">
        <v>104</v>
      </c>
      <c r="P212" t="s">
        <v>51</v>
      </c>
      <c r="Q212" s="20" t="s">
        <v>97</v>
      </c>
      <c r="R212" t="s">
        <v>48</v>
      </c>
      <c r="S212">
        <v>16756</v>
      </c>
      <c r="T212">
        <v>17323</v>
      </c>
      <c r="U212">
        <v>7</v>
      </c>
      <c r="V212" t="s">
        <v>42</v>
      </c>
      <c r="W212" t="s">
        <v>35</v>
      </c>
      <c r="X212">
        <v>15</v>
      </c>
      <c r="Y212">
        <v>3</v>
      </c>
      <c r="Z212" s="20" t="s">
        <v>98</v>
      </c>
      <c r="AA212">
        <v>80</v>
      </c>
      <c r="AB212">
        <v>0</v>
      </c>
      <c r="AC212">
        <v>31</v>
      </c>
      <c r="AD212">
        <v>3</v>
      </c>
      <c r="AE212">
        <v>4</v>
      </c>
      <c r="AF212">
        <v>9</v>
      </c>
      <c r="AG212">
        <v>7</v>
      </c>
      <c r="AH212">
        <v>6</v>
      </c>
      <c r="AI212">
        <v>2</v>
      </c>
      <c r="AJ212" s="5" t="str">
        <f t="shared" si="9"/>
        <v>R&amp;D</v>
      </c>
      <c r="AK212" s="9" t="str">
        <f>IF(S212="","",VLOOKUP(S212,matrice_M_I,2,TRUE))</f>
        <v>de 16 000 à 18 000</v>
      </c>
      <c r="AL212" s="7" t="str">
        <f t="shared" si="10"/>
        <v>Job_Low + Relation_Medium</v>
      </c>
      <c r="AM212" s="22">
        <f t="shared" si="11"/>
        <v>0.77777777777777779</v>
      </c>
    </row>
    <row r="213" spans="1:39" x14ac:dyDescent="0.3">
      <c r="A213">
        <v>51</v>
      </c>
      <c r="B213" t="s">
        <v>35</v>
      </c>
      <c r="C213" t="s">
        <v>36</v>
      </c>
      <c r="D213">
        <v>1469</v>
      </c>
      <c r="E213" t="s">
        <v>37</v>
      </c>
      <c r="F213">
        <v>8</v>
      </c>
      <c r="G213" t="s">
        <v>95</v>
      </c>
      <c r="H213" t="s">
        <v>53</v>
      </c>
      <c r="I213">
        <v>1</v>
      </c>
      <c r="J213">
        <v>296</v>
      </c>
      <c r="K213" t="s">
        <v>98</v>
      </c>
      <c r="L213" t="s">
        <v>39</v>
      </c>
      <c r="M213">
        <v>81</v>
      </c>
      <c r="N213" t="s">
        <v>98</v>
      </c>
      <c r="O213" t="s">
        <v>103</v>
      </c>
      <c r="P213" t="s">
        <v>40</v>
      </c>
      <c r="Q213" s="20" t="s">
        <v>98</v>
      </c>
      <c r="R213" t="s">
        <v>52</v>
      </c>
      <c r="S213">
        <v>12490</v>
      </c>
      <c r="T213">
        <v>15736</v>
      </c>
      <c r="U213">
        <v>5</v>
      </c>
      <c r="V213" t="s">
        <v>42</v>
      </c>
      <c r="W213" t="s">
        <v>35</v>
      </c>
      <c r="X213">
        <v>16</v>
      </c>
      <c r="Y213">
        <v>3</v>
      </c>
      <c r="Z213" s="20" t="s">
        <v>100</v>
      </c>
      <c r="AA213">
        <v>80</v>
      </c>
      <c r="AB213">
        <v>2</v>
      </c>
      <c r="AC213">
        <v>16</v>
      </c>
      <c r="AD213">
        <v>5</v>
      </c>
      <c r="AE213">
        <v>1</v>
      </c>
      <c r="AF213">
        <v>10</v>
      </c>
      <c r="AG213">
        <v>9</v>
      </c>
      <c r="AH213">
        <v>4</v>
      </c>
      <c r="AI213">
        <v>7</v>
      </c>
      <c r="AJ213" s="5" t="str">
        <f t="shared" si="9"/>
        <v>R&amp;D</v>
      </c>
      <c r="AK213" s="9" t="str">
        <f>IF(S213="","",VLOOKUP(S213,matrice_M_I,2,TRUE))</f>
        <v>de 12 000 à 14 000</v>
      </c>
      <c r="AL213" s="7" t="str">
        <f t="shared" si="10"/>
        <v>Job_Medium + Relation_Very High</v>
      </c>
      <c r="AM213" s="22">
        <f t="shared" si="11"/>
        <v>0.9</v>
      </c>
    </row>
    <row r="214" spans="1:39" x14ac:dyDescent="0.3">
      <c r="A214">
        <v>30</v>
      </c>
      <c r="B214" t="s">
        <v>35</v>
      </c>
      <c r="C214" t="s">
        <v>49</v>
      </c>
      <c r="D214">
        <v>1312</v>
      </c>
      <c r="E214" t="s">
        <v>37</v>
      </c>
      <c r="F214">
        <v>23</v>
      </c>
      <c r="G214" t="s">
        <v>94</v>
      </c>
      <c r="H214" t="s">
        <v>53</v>
      </c>
      <c r="I214">
        <v>1</v>
      </c>
      <c r="J214">
        <v>159</v>
      </c>
      <c r="K214" t="s">
        <v>97</v>
      </c>
      <c r="L214" t="s">
        <v>39</v>
      </c>
      <c r="M214">
        <v>96</v>
      </c>
      <c r="N214" t="s">
        <v>97</v>
      </c>
      <c r="O214" t="s">
        <v>101</v>
      </c>
      <c r="P214" t="s">
        <v>56</v>
      </c>
      <c r="Q214" s="20" t="s">
        <v>99</v>
      </c>
      <c r="R214" t="s">
        <v>41</v>
      </c>
      <c r="S214">
        <v>2613</v>
      </c>
      <c r="T214">
        <v>22310</v>
      </c>
      <c r="U214">
        <v>1</v>
      </c>
      <c r="V214" t="s">
        <v>42</v>
      </c>
      <c r="W214" t="s">
        <v>35</v>
      </c>
      <c r="X214">
        <v>25</v>
      </c>
      <c r="Y214">
        <v>4</v>
      </c>
      <c r="Z214" s="20" t="s">
        <v>99</v>
      </c>
      <c r="AA214">
        <v>80</v>
      </c>
      <c r="AB214">
        <v>3</v>
      </c>
      <c r="AC214">
        <v>10</v>
      </c>
      <c r="AD214">
        <v>2</v>
      </c>
      <c r="AE214">
        <v>2</v>
      </c>
      <c r="AF214">
        <v>10</v>
      </c>
      <c r="AG214">
        <v>7</v>
      </c>
      <c r="AH214">
        <v>0</v>
      </c>
      <c r="AI214">
        <v>9</v>
      </c>
      <c r="AJ214" s="5" t="str">
        <f t="shared" si="9"/>
        <v>R&amp;D</v>
      </c>
      <c r="AK214" s="9" t="str">
        <f>IF(S214="","",VLOOKUP(S214,matrice_M_I,2,TRUE))</f>
        <v>de 2 000 à 4 000</v>
      </c>
      <c r="AL214" s="7" t="str">
        <f t="shared" si="10"/>
        <v>Job_High + Relation_High</v>
      </c>
      <c r="AM214" s="22">
        <f t="shared" si="11"/>
        <v>0.7</v>
      </c>
    </row>
    <row r="215" spans="1:39" x14ac:dyDescent="0.3">
      <c r="A215">
        <v>49</v>
      </c>
      <c r="B215" t="s">
        <v>35</v>
      </c>
      <c r="C215" t="s">
        <v>36</v>
      </c>
      <c r="D215">
        <v>1098</v>
      </c>
      <c r="E215" t="s">
        <v>37</v>
      </c>
      <c r="F215">
        <v>4</v>
      </c>
      <c r="G215" t="s">
        <v>93</v>
      </c>
      <c r="H215" t="s">
        <v>38</v>
      </c>
      <c r="I215">
        <v>1</v>
      </c>
      <c r="J215">
        <v>1256</v>
      </c>
      <c r="K215" t="s">
        <v>97</v>
      </c>
      <c r="L215" t="s">
        <v>39</v>
      </c>
      <c r="M215">
        <v>85</v>
      </c>
      <c r="N215" t="s">
        <v>98</v>
      </c>
      <c r="O215" t="s">
        <v>105</v>
      </c>
      <c r="P215" t="s">
        <v>51</v>
      </c>
      <c r="Q215" s="20" t="s">
        <v>99</v>
      </c>
      <c r="R215" t="s">
        <v>52</v>
      </c>
      <c r="S215">
        <v>18711</v>
      </c>
      <c r="T215">
        <v>12124</v>
      </c>
      <c r="U215">
        <v>2</v>
      </c>
      <c r="V215" t="s">
        <v>42</v>
      </c>
      <c r="W215" t="s">
        <v>35</v>
      </c>
      <c r="X215">
        <v>13</v>
      </c>
      <c r="Y215">
        <v>3</v>
      </c>
      <c r="Z215" s="20" t="s">
        <v>99</v>
      </c>
      <c r="AA215">
        <v>80</v>
      </c>
      <c r="AB215">
        <v>1</v>
      </c>
      <c r="AC215">
        <v>23</v>
      </c>
      <c r="AD215">
        <v>2</v>
      </c>
      <c r="AE215">
        <v>4</v>
      </c>
      <c r="AF215">
        <v>1</v>
      </c>
      <c r="AG215">
        <v>0</v>
      </c>
      <c r="AH215">
        <v>0</v>
      </c>
      <c r="AI215">
        <v>0</v>
      </c>
      <c r="AJ215" s="5" t="str">
        <f t="shared" si="9"/>
        <v>R&amp;D</v>
      </c>
      <c r="AK215" s="9" t="str">
        <f>IF(S215="","",VLOOKUP(S215,matrice_M_I,2,TRUE))</f>
        <v>de 18 000 à 20 000</v>
      </c>
      <c r="AL215" s="7" t="str">
        <f t="shared" si="10"/>
        <v>Job_High + Relation_High</v>
      </c>
      <c r="AM215" s="22">
        <f t="shared" si="11"/>
        <v>0</v>
      </c>
    </row>
    <row r="216" spans="1:39" x14ac:dyDescent="0.3">
      <c r="A216">
        <v>47</v>
      </c>
      <c r="B216" t="s">
        <v>35</v>
      </c>
      <c r="C216" t="s">
        <v>49</v>
      </c>
      <c r="D216">
        <v>1379</v>
      </c>
      <c r="E216" t="s">
        <v>37</v>
      </c>
      <c r="F216">
        <v>16</v>
      </c>
      <c r="G216" t="s">
        <v>95</v>
      </c>
      <c r="H216" t="s">
        <v>38</v>
      </c>
      <c r="I216">
        <v>1</v>
      </c>
      <c r="J216">
        <v>987</v>
      </c>
      <c r="K216" t="s">
        <v>99</v>
      </c>
      <c r="L216" t="s">
        <v>39</v>
      </c>
      <c r="M216">
        <v>64</v>
      </c>
      <c r="N216" t="s">
        <v>100</v>
      </c>
      <c r="O216" t="s">
        <v>102</v>
      </c>
      <c r="P216" t="s">
        <v>43</v>
      </c>
      <c r="Q216" s="20" t="s">
        <v>99</v>
      </c>
      <c r="R216" t="s">
        <v>41</v>
      </c>
      <c r="S216">
        <v>5067</v>
      </c>
      <c r="T216">
        <v>6759</v>
      </c>
      <c r="U216">
        <v>1</v>
      </c>
      <c r="V216" t="s">
        <v>42</v>
      </c>
      <c r="W216" t="s">
        <v>44</v>
      </c>
      <c r="X216">
        <v>19</v>
      </c>
      <c r="Y216">
        <v>3</v>
      </c>
      <c r="Z216" s="20" t="s">
        <v>99</v>
      </c>
      <c r="AA216">
        <v>80</v>
      </c>
      <c r="AB216">
        <v>0</v>
      </c>
      <c r="AC216">
        <v>20</v>
      </c>
      <c r="AD216">
        <v>3</v>
      </c>
      <c r="AE216">
        <v>4</v>
      </c>
      <c r="AF216">
        <v>19</v>
      </c>
      <c r="AG216">
        <v>10</v>
      </c>
      <c r="AH216">
        <v>2</v>
      </c>
      <c r="AI216">
        <v>7</v>
      </c>
      <c r="AJ216" s="5" t="str">
        <f t="shared" si="9"/>
        <v>R&amp;D</v>
      </c>
      <c r="AK216" s="9" t="str">
        <f>IF(S216="","",VLOOKUP(S216,matrice_M_I,2,TRUE))</f>
        <v>de 4 000 à 6 000</v>
      </c>
      <c r="AL216" s="7" t="str">
        <f t="shared" si="10"/>
        <v>Job_High + Relation_High</v>
      </c>
      <c r="AM216" s="22">
        <f t="shared" si="11"/>
        <v>0.52631578947368418</v>
      </c>
    </row>
    <row r="217" spans="1:39" x14ac:dyDescent="0.3">
      <c r="A217">
        <v>31</v>
      </c>
      <c r="B217" t="s">
        <v>35</v>
      </c>
      <c r="C217" t="s">
        <v>36</v>
      </c>
      <c r="D217">
        <v>1082</v>
      </c>
      <c r="E217" t="s">
        <v>37</v>
      </c>
      <c r="F217">
        <v>1</v>
      </c>
      <c r="G217" t="s">
        <v>95</v>
      </c>
      <c r="H217" t="s">
        <v>38</v>
      </c>
      <c r="I217">
        <v>1</v>
      </c>
      <c r="J217">
        <v>95</v>
      </c>
      <c r="K217" t="s">
        <v>99</v>
      </c>
      <c r="L217" t="s">
        <v>39</v>
      </c>
      <c r="M217">
        <v>87</v>
      </c>
      <c r="N217" t="s">
        <v>99</v>
      </c>
      <c r="O217" t="s">
        <v>101</v>
      </c>
      <c r="P217" t="s">
        <v>56</v>
      </c>
      <c r="Q217" s="20" t="s">
        <v>98</v>
      </c>
      <c r="R217" t="s">
        <v>48</v>
      </c>
      <c r="S217">
        <v>2501</v>
      </c>
      <c r="T217">
        <v>18775</v>
      </c>
      <c r="U217">
        <v>1</v>
      </c>
      <c r="V217" t="s">
        <v>42</v>
      </c>
      <c r="W217" t="s">
        <v>35</v>
      </c>
      <c r="X217">
        <v>17</v>
      </c>
      <c r="Y217">
        <v>3</v>
      </c>
      <c r="Z217" s="20" t="s">
        <v>98</v>
      </c>
      <c r="AA217">
        <v>80</v>
      </c>
      <c r="AB217">
        <v>0</v>
      </c>
      <c r="AC217">
        <v>1</v>
      </c>
      <c r="AD217">
        <v>4</v>
      </c>
      <c r="AE217">
        <v>3</v>
      </c>
      <c r="AF217">
        <v>1</v>
      </c>
      <c r="AG217">
        <v>1</v>
      </c>
      <c r="AH217">
        <v>1</v>
      </c>
      <c r="AI217">
        <v>0</v>
      </c>
      <c r="AJ217" s="5" t="str">
        <f t="shared" si="9"/>
        <v>R&amp;D</v>
      </c>
      <c r="AK217" s="9" t="str">
        <f>IF(S217="","",VLOOKUP(S217,matrice_M_I,2,TRUE))</f>
        <v>de 2 000 à 4 000</v>
      </c>
      <c r="AL217" s="7" t="str">
        <f t="shared" si="10"/>
        <v>Job_Medium + Relation_Medium</v>
      </c>
      <c r="AM217" s="22">
        <f t="shared" si="11"/>
        <v>1</v>
      </c>
    </row>
    <row r="218" spans="1:39" x14ac:dyDescent="0.3">
      <c r="A218">
        <v>47</v>
      </c>
      <c r="B218" t="s">
        <v>35</v>
      </c>
      <c r="C218" t="s">
        <v>36</v>
      </c>
      <c r="D218">
        <v>207</v>
      </c>
      <c r="E218" t="s">
        <v>37</v>
      </c>
      <c r="F218">
        <v>9</v>
      </c>
      <c r="G218" t="s">
        <v>95</v>
      </c>
      <c r="H218" t="s">
        <v>53</v>
      </c>
      <c r="I218">
        <v>1</v>
      </c>
      <c r="J218">
        <v>1856</v>
      </c>
      <c r="K218" t="s">
        <v>98</v>
      </c>
      <c r="L218" t="s">
        <v>55</v>
      </c>
      <c r="M218">
        <v>64</v>
      </c>
      <c r="N218" t="s">
        <v>99</v>
      </c>
      <c r="O218" t="s">
        <v>101</v>
      </c>
      <c r="P218" t="s">
        <v>59</v>
      </c>
      <c r="Q218" s="20" t="s">
        <v>99</v>
      </c>
      <c r="R218" t="s">
        <v>48</v>
      </c>
      <c r="S218">
        <v>2105</v>
      </c>
      <c r="T218">
        <v>5411</v>
      </c>
      <c r="U218">
        <v>4</v>
      </c>
      <c r="V218" t="s">
        <v>42</v>
      </c>
      <c r="W218" t="s">
        <v>35</v>
      </c>
      <c r="X218">
        <v>12</v>
      </c>
      <c r="Y218">
        <v>3</v>
      </c>
      <c r="Z218" s="20" t="s">
        <v>99</v>
      </c>
      <c r="AA218">
        <v>80</v>
      </c>
      <c r="AB218">
        <v>0</v>
      </c>
      <c r="AC218">
        <v>7</v>
      </c>
      <c r="AD218">
        <v>2</v>
      </c>
      <c r="AE218">
        <v>3</v>
      </c>
      <c r="AF218">
        <v>2</v>
      </c>
      <c r="AG218">
        <v>2</v>
      </c>
      <c r="AH218">
        <v>2</v>
      </c>
      <c r="AI218">
        <v>0</v>
      </c>
      <c r="AJ218" s="5" t="str">
        <f t="shared" si="9"/>
        <v>R&amp;D</v>
      </c>
      <c r="AK218" s="9" t="str">
        <f>IF(S218="","",VLOOKUP(S218,matrice_M_I,2,TRUE))</f>
        <v>de 2 000 à 4 000</v>
      </c>
      <c r="AL218" s="7" t="str">
        <f t="shared" si="10"/>
        <v>Job_High + Relation_High</v>
      </c>
      <c r="AM218" s="22">
        <f t="shared" si="11"/>
        <v>1</v>
      </c>
    </row>
    <row r="219" spans="1:39" x14ac:dyDescent="0.3">
      <c r="A219">
        <v>58</v>
      </c>
      <c r="B219" t="s">
        <v>35</v>
      </c>
      <c r="C219" t="s">
        <v>36</v>
      </c>
      <c r="D219">
        <v>848</v>
      </c>
      <c r="E219" t="s">
        <v>37</v>
      </c>
      <c r="F219">
        <v>23</v>
      </c>
      <c r="G219" t="s">
        <v>95</v>
      </c>
      <c r="H219" t="s">
        <v>53</v>
      </c>
      <c r="I219">
        <v>1</v>
      </c>
      <c r="J219">
        <v>1308</v>
      </c>
      <c r="K219" t="s">
        <v>97</v>
      </c>
      <c r="L219" t="s">
        <v>39</v>
      </c>
      <c r="M219">
        <v>88</v>
      </c>
      <c r="N219" t="s">
        <v>99</v>
      </c>
      <c r="O219" t="s">
        <v>101</v>
      </c>
      <c r="P219" t="s">
        <v>56</v>
      </c>
      <c r="Q219" s="20" t="s">
        <v>99</v>
      </c>
      <c r="R219" t="s">
        <v>41</v>
      </c>
      <c r="S219">
        <v>2372</v>
      </c>
      <c r="T219">
        <v>26076</v>
      </c>
      <c r="U219">
        <v>1</v>
      </c>
      <c r="V219" t="s">
        <v>42</v>
      </c>
      <c r="W219" t="s">
        <v>35</v>
      </c>
      <c r="X219">
        <v>12</v>
      </c>
      <c r="Y219">
        <v>3</v>
      </c>
      <c r="Z219" s="20" t="s">
        <v>100</v>
      </c>
      <c r="AA219">
        <v>80</v>
      </c>
      <c r="AB219">
        <v>2</v>
      </c>
      <c r="AC219">
        <v>2</v>
      </c>
      <c r="AD219">
        <v>3</v>
      </c>
      <c r="AE219">
        <v>3</v>
      </c>
      <c r="AF219">
        <v>2</v>
      </c>
      <c r="AG219">
        <v>2</v>
      </c>
      <c r="AH219">
        <v>2</v>
      </c>
      <c r="AI219">
        <v>2</v>
      </c>
      <c r="AJ219" s="5" t="str">
        <f t="shared" si="9"/>
        <v>R&amp;D</v>
      </c>
      <c r="AK219" s="9" t="str">
        <f>IF(S219="","",VLOOKUP(S219,matrice_M_I,2,TRUE))</f>
        <v>de 2 000 à 4 000</v>
      </c>
      <c r="AL219" s="7" t="str">
        <f t="shared" si="10"/>
        <v>Job_High + Relation_Very High</v>
      </c>
      <c r="AM219" s="22">
        <f t="shared" si="11"/>
        <v>1</v>
      </c>
    </row>
    <row r="220" spans="1:39" x14ac:dyDescent="0.3">
      <c r="A220">
        <v>41</v>
      </c>
      <c r="B220" t="s">
        <v>44</v>
      </c>
      <c r="C220" t="s">
        <v>36</v>
      </c>
      <c r="D220">
        <v>1360</v>
      </c>
      <c r="E220" t="s">
        <v>37</v>
      </c>
      <c r="F220">
        <v>12</v>
      </c>
      <c r="G220" t="s">
        <v>94</v>
      </c>
      <c r="H220" t="s">
        <v>60</v>
      </c>
      <c r="I220">
        <v>1</v>
      </c>
      <c r="J220">
        <v>58</v>
      </c>
      <c r="K220" t="s">
        <v>98</v>
      </c>
      <c r="L220" t="s">
        <v>55</v>
      </c>
      <c r="M220">
        <v>49</v>
      </c>
      <c r="N220" t="s">
        <v>99</v>
      </c>
      <c r="O220" t="s">
        <v>105</v>
      </c>
      <c r="P220" t="s">
        <v>40</v>
      </c>
      <c r="Q220" s="20" t="s">
        <v>99</v>
      </c>
      <c r="R220" t="s">
        <v>52</v>
      </c>
      <c r="S220">
        <v>19545</v>
      </c>
      <c r="T220">
        <v>16280</v>
      </c>
      <c r="U220">
        <v>1</v>
      </c>
      <c r="V220" t="s">
        <v>42</v>
      </c>
      <c r="W220" t="s">
        <v>35</v>
      </c>
      <c r="X220">
        <v>12</v>
      </c>
      <c r="Y220">
        <v>3</v>
      </c>
      <c r="Z220" s="20" t="s">
        <v>100</v>
      </c>
      <c r="AA220">
        <v>80</v>
      </c>
      <c r="AB220">
        <v>0</v>
      </c>
      <c r="AC220">
        <v>23</v>
      </c>
      <c r="AD220">
        <v>0</v>
      </c>
      <c r="AE220">
        <v>3</v>
      </c>
      <c r="AF220">
        <v>22</v>
      </c>
      <c r="AG220">
        <v>15</v>
      </c>
      <c r="AH220">
        <v>15</v>
      </c>
      <c r="AI220">
        <v>8</v>
      </c>
      <c r="AJ220" s="5" t="str">
        <f t="shared" si="9"/>
        <v>R&amp;D</v>
      </c>
      <c r="AK220" s="9" t="str">
        <f>IF(S220="","",VLOOKUP(S220,matrice_M_I,2,TRUE))</f>
        <v>de 18 000 à 20 000</v>
      </c>
      <c r="AL220" s="7" t="str">
        <f t="shared" si="10"/>
        <v>Job_High + Relation_Very High</v>
      </c>
      <c r="AM220" s="22">
        <f t="shared" si="11"/>
        <v>0.68181818181818177</v>
      </c>
    </row>
    <row r="221" spans="1:39" x14ac:dyDescent="0.3">
      <c r="A221">
        <v>29</v>
      </c>
      <c r="B221" t="s">
        <v>35</v>
      </c>
      <c r="C221" t="s">
        <v>36</v>
      </c>
      <c r="D221">
        <v>468</v>
      </c>
      <c r="E221" t="s">
        <v>37</v>
      </c>
      <c r="F221">
        <v>28</v>
      </c>
      <c r="G221" t="s">
        <v>95</v>
      </c>
      <c r="H221" t="s">
        <v>38</v>
      </c>
      <c r="I221">
        <v>1</v>
      </c>
      <c r="J221">
        <v>2054</v>
      </c>
      <c r="K221" t="s">
        <v>100</v>
      </c>
      <c r="L221" t="s">
        <v>55</v>
      </c>
      <c r="M221">
        <v>73</v>
      </c>
      <c r="N221" t="s">
        <v>98</v>
      </c>
      <c r="O221" t="s">
        <v>101</v>
      </c>
      <c r="P221" t="s">
        <v>56</v>
      </c>
      <c r="Q221" s="20" t="s">
        <v>97</v>
      </c>
      <c r="R221" t="s">
        <v>48</v>
      </c>
      <c r="S221">
        <v>3785</v>
      </c>
      <c r="T221">
        <v>8489</v>
      </c>
      <c r="U221">
        <v>1</v>
      </c>
      <c r="V221" t="s">
        <v>42</v>
      </c>
      <c r="W221" t="s">
        <v>35</v>
      </c>
      <c r="X221">
        <v>14</v>
      </c>
      <c r="Y221">
        <v>3</v>
      </c>
      <c r="Z221" s="20" t="s">
        <v>98</v>
      </c>
      <c r="AA221">
        <v>80</v>
      </c>
      <c r="AB221">
        <v>0</v>
      </c>
      <c r="AC221">
        <v>5</v>
      </c>
      <c r="AD221">
        <v>3</v>
      </c>
      <c r="AE221">
        <v>1</v>
      </c>
      <c r="AF221">
        <v>5</v>
      </c>
      <c r="AG221">
        <v>4</v>
      </c>
      <c r="AH221">
        <v>0</v>
      </c>
      <c r="AI221">
        <v>4</v>
      </c>
      <c r="AJ221" s="5" t="str">
        <f t="shared" si="9"/>
        <v>R&amp;D</v>
      </c>
      <c r="AK221" s="9" t="str">
        <f>IF(S221="","",VLOOKUP(S221,matrice_M_I,2,TRUE))</f>
        <v>de 2 000 à 4 000</v>
      </c>
      <c r="AL221" s="7" t="str">
        <f t="shared" si="10"/>
        <v>Job_Low + Relation_Medium</v>
      </c>
      <c r="AM221" s="22">
        <f t="shared" si="11"/>
        <v>0.8</v>
      </c>
    </row>
    <row r="222" spans="1:39" x14ac:dyDescent="0.3">
      <c r="A222">
        <v>50</v>
      </c>
      <c r="B222" t="s">
        <v>35</v>
      </c>
      <c r="C222" t="s">
        <v>36</v>
      </c>
      <c r="D222">
        <v>1207</v>
      </c>
      <c r="E222" t="s">
        <v>37</v>
      </c>
      <c r="F222">
        <v>28</v>
      </c>
      <c r="G222" t="s">
        <v>92</v>
      </c>
      <c r="H222" t="s">
        <v>38</v>
      </c>
      <c r="I222">
        <v>1</v>
      </c>
      <c r="J222">
        <v>716</v>
      </c>
      <c r="K222" t="s">
        <v>100</v>
      </c>
      <c r="L222" t="s">
        <v>39</v>
      </c>
      <c r="M222">
        <v>74</v>
      </c>
      <c r="N222" t="s">
        <v>100</v>
      </c>
      <c r="O222" t="s">
        <v>101</v>
      </c>
      <c r="P222" t="s">
        <v>59</v>
      </c>
      <c r="Q222" s="20" t="s">
        <v>99</v>
      </c>
      <c r="R222" t="s">
        <v>52</v>
      </c>
      <c r="S222">
        <v>3221</v>
      </c>
      <c r="T222">
        <v>3297</v>
      </c>
      <c r="U222">
        <v>1</v>
      </c>
      <c r="V222" t="s">
        <v>42</v>
      </c>
      <c r="W222" t="s">
        <v>44</v>
      </c>
      <c r="X222">
        <v>11</v>
      </c>
      <c r="Y222">
        <v>3</v>
      </c>
      <c r="Z222" s="20" t="s">
        <v>99</v>
      </c>
      <c r="AA222">
        <v>80</v>
      </c>
      <c r="AB222">
        <v>3</v>
      </c>
      <c r="AC222">
        <v>20</v>
      </c>
      <c r="AD222">
        <v>3</v>
      </c>
      <c r="AE222">
        <v>3</v>
      </c>
      <c r="AF222">
        <v>20</v>
      </c>
      <c r="AG222">
        <v>8</v>
      </c>
      <c r="AH222">
        <v>3</v>
      </c>
      <c r="AI222">
        <v>8</v>
      </c>
      <c r="AJ222" s="5" t="str">
        <f t="shared" si="9"/>
        <v>R&amp;D</v>
      </c>
      <c r="AK222" s="9" t="str">
        <f>IF(S222="","",VLOOKUP(S222,matrice_M_I,2,TRUE))</f>
        <v>de 2 000 à 4 000</v>
      </c>
      <c r="AL222" s="7" t="str">
        <f t="shared" si="10"/>
        <v>Job_High + Relation_High</v>
      </c>
      <c r="AM222" s="22">
        <f t="shared" si="11"/>
        <v>0.4</v>
      </c>
    </row>
    <row r="223" spans="1:39" x14ac:dyDescent="0.3">
      <c r="A223">
        <v>32</v>
      </c>
      <c r="B223" t="s">
        <v>35</v>
      </c>
      <c r="C223" t="s">
        <v>36</v>
      </c>
      <c r="D223">
        <v>267</v>
      </c>
      <c r="E223" t="s">
        <v>37</v>
      </c>
      <c r="F223">
        <v>29</v>
      </c>
      <c r="G223" t="s">
        <v>95</v>
      </c>
      <c r="H223" t="s">
        <v>53</v>
      </c>
      <c r="I223">
        <v>1</v>
      </c>
      <c r="J223">
        <v>2010</v>
      </c>
      <c r="K223" t="s">
        <v>99</v>
      </c>
      <c r="L223" t="s">
        <v>55</v>
      </c>
      <c r="M223">
        <v>49</v>
      </c>
      <c r="N223" t="s">
        <v>98</v>
      </c>
      <c r="O223" t="s">
        <v>101</v>
      </c>
      <c r="P223" t="s">
        <v>59</v>
      </c>
      <c r="Q223" s="20" t="s">
        <v>98</v>
      </c>
      <c r="R223" t="s">
        <v>48</v>
      </c>
      <c r="S223">
        <v>2837</v>
      </c>
      <c r="T223">
        <v>15919</v>
      </c>
      <c r="U223">
        <v>1</v>
      </c>
      <c r="V223" t="s">
        <v>42</v>
      </c>
      <c r="W223" t="s">
        <v>35</v>
      </c>
      <c r="X223">
        <v>13</v>
      </c>
      <c r="Y223">
        <v>3</v>
      </c>
      <c r="Z223" s="20" t="s">
        <v>99</v>
      </c>
      <c r="AA223">
        <v>80</v>
      </c>
      <c r="AB223">
        <v>0</v>
      </c>
      <c r="AC223">
        <v>6</v>
      </c>
      <c r="AD223">
        <v>3</v>
      </c>
      <c r="AE223">
        <v>3</v>
      </c>
      <c r="AF223">
        <v>6</v>
      </c>
      <c r="AG223">
        <v>2</v>
      </c>
      <c r="AH223">
        <v>4</v>
      </c>
      <c r="AI223">
        <v>1</v>
      </c>
      <c r="AJ223" s="5" t="str">
        <f t="shared" si="9"/>
        <v>R&amp;D</v>
      </c>
      <c r="AK223" s="9" t="str">
        <f>IF(S223="","",VLOOKUP(S223,matrice_M_I,2,TRUE))</f>
        <v>de 2 000 à 4 000</v>
      </c>
      <c r="AL223" s="7" t="str">
        <f t="shared" si="10"/>
        <v>Job_Medium + Relation_High</v>
      </c>
      <c r="AM223" s="22">
        <f t="shared" si="11"/>
        <v>0.33333333333333331</v>
      </c>
    </row>
    <row r="224" spans="1:39" x14ac:dyDescent="0.3">
      <c r="A224">
        <v>44</v>
      </c>
      <c r="B224" t="s">
        <v>35</v>
      </c>
      <c r="C224" t="s">
        <v>36</v>
      </c>
      <c r="D224">
        <v>1313</v>
      </c>
      <c r="E224" t="s">
        <v>37</v>
      </c>
      <c r="F224">
        <v>7</v>
      </c>
      <c r="G224" t="s">
        <v>94</v>
      </c>
      <c r="H224" t="s">
        <v>38</v>
      </c>
      <c r="I224">
        <v>1</v>
      </c>
      <c r="J224">
        <v>1608</v>
      </c>
      <c r="K224" t="s">
        <v>98</v>
      </c>
      <c r="L224" t="s">
        <v>55</v>
      </c>
      <c r="M224">
        <v>31</v>
      </c>
      <c r="N224" t="s">
        <v>99</v>
      </c>
      <c r="O224" t="s">
        <v>105</v>
      </c>
      <c r="P224" t="s">
        <v>40</v>
      </c>
      <c r="Q224" s="20" t="s">
        <v>100</v>
      </c>
      <c r="R224" t="s">
        <v>41</v>
      </c>
      <c r="S224">
        <v>19049</v>
      </c>
      <c r="T224">
        <v>3549</v>
      </c>
      <c r="U224">
        <v>0</v>
      </c>
      <c r="V224" t="s">
        <v>42</v>
      </c>
      <c r="W224" t="s">
        <v>44</v>
      </c>
      <c r="X224">
        <v>14</v>
      </c>
      <c r="Y224">
        <v>3</v>
      </c>
      <c r="Z224" s="20" t="s">
        <v>100</v>
      </c>
      <c r="AA224">
        <v>80</v>
      </c>
      <c r="AB224">
        <v>1</v>
      </c>
      <c r="AC224">
        <v>23</v>
      </c>
      <c r="AD224">
        <v>4</v>
      </c>
      <c r="AE224">
        <v>2</v>
      </c>
      <c r="AF224">
        <v>22</v>
      </c>
      <c r="AG224">
        <v>7</v>
      </c>
      <c r="AH224">
        <v>1</v>
      </c>
      <c r="AI224">
        <v>10</v>
      </c>
      <c r="AJ224" s="5" t="str">
        <f t="shared" si="9"/>
        <v>R&amp;D</v>
      </c>
      <c r="AK224" s="9" t="str">
        <f>IF(S224="","",VLOOKUP(S224,matrice_M_I,2,TRUE))</f>
        <v>de 18 000 à 20 000</v>
      </c>
      <c r="AL224" s="7" t="str">
        <f t="shared" si="10"/>
        <v>Job_Very High + Relation_Very High</v>
      </c>
      <c r="AM224" s="22">
        <f t="shared" si="11"/>
        <v>0.31818181818181818</v>
      </c>
    </row>
    <row r="225" spans="1:39" x14ac:dyDescent="0.3">
      <c r="A225">
        <v>38</v>
      </c>
      <c r="B225" t="s">
        <v>35</v>
      </c>
      <c r="C225" t="s">
        <v>36</v>
      </c>
      <c r="D225">
        <v>433</v>
      </c>
      <c r="E225" t="s">
        <v>50</v>
      </c>
      <c r="F225">
        <v>1</v>
      </c>
      <c r="G225" t="s">
        <v>94</v>
      </c>
      <c r="H225" t="s">
        <v>50</v>
      </c>
      <c r="I225">
        <v>1</v>
      </c>
      <c r="J225">
        <v>1152</v>
      </c>
      <c r="K225" t="s">
        <v>99</v>
      </c>
      <c r="L225" t="s">
        <v>39</v>
      </c>
      <c r="M225">
        <v>37</v>
      </c>
      <c r="N225" t="s">
        <v>100</v>
      </c>
      <c r="O225" t="s">
        <v>101</v>
      </c>
      <c r="P225" t="s">
        <v>50</v>
      </c>
      <c r="Q225" s="20" t="s">
        <v>99</v>
      </c>
      <c r="R225" t="s">
        <v>52</v>
      </c>
      <c r="S225">
        <v>2844</v>
      </c>
      <c r="T225">
        <v>6004</v>
      </c>
      <c r="U225">
        <v>1</v>
      </c>
      <c r="V225" t="s">
        <v>42</v>
      </c>
      <c r="W225" t="s">
        <v>35</v>
      </c>
      <c r="X225">
        <v>13</v>
      </c>
      <c r="Y225">
        <v>3</v>
      </c>
      <c r="Z225" s="20" t="s">
        <v>100</v>
      </c>
      <c r="AA225">
        <v>80</v>
      </c>
      <c r="AB225">
        <v>1</v>
      </c>
      <c r="AC225">
        <v>7</v>
      </c>
      <c r="AD225">
        <v>2</v>
      </c>
      <c r="AE225">
        <v>4</v>
      </c>
      <c r="AF225">
        <v>7</v>
      </c>
      <c r="AG225">
        <v>6</v>
      </c>
      <c r="AH225">
        <v>5</v>
      </c>
      <c r="AI225">
        <v>0</v>
      </c>
      <c r="AJ225" s="5" t="str">
        <f t="shared" si="9"/>
        <v>RH</v>
      </c>
      <c r="AK225" s="9" t="str">
        <f>IF(S225="","",VLOOKUP(S225,matrice_M_I,2,TRUE))</f>
        <v>de 2 000 à 4 000</v>
      </c>
      <c r="AL225" s="7" t="str">
        <f t="shared" si="10"/>
        <v>Job_High + Relation_Very High</v>
      </c>
      <c r="AM225" s="22">
        <f t="shared" si="11"/>
        <v>0.8571428571428571</v>
      </c>
    </row>
    <row r="226" spans="1:39" x14ac:dyDescent="0.3">
      <c r="B226" t="s">
        <v>44</v>
      </c>
      <c r="C226" t="s">
        <v>49</v>
      </c>
      <c r="D226">
        <v>342</v>
      </c>
      <c r="E226" t="s">
        <v>37</v>
      </c>
      <c r="F226">
        <v>2</v>
      </c>
      <c r="G226" t="s">
        <v>94</v>
      </c>
      <c r="H226" t="s">
        <v>53</v>
      </c>
      <c r="I226">
        <v>1</v>
      </c>
      <c r="J226">
        <v>1053</v>
      </c>
      <c r="K226" t="s">
        <v>97</v>
      </c>
      <c r="L226" t="s">
        <v>39</v>
      </c>
      <c r="M226">
        <v>57</v>
      </c>
      <c r="N226" t="s">
        <v>99</v>
      </c>
      <c r="O226" t="s">
        <v>101</v>
      </c>
      <c r="P226" t="s">
        <v>56</v>
      </c>
      <c r="Q226" s="20" t="s">
        <v>97</v>
      </c>
      <c r="R226" t="s">
        <v>52</v>
      </c>
      <c r="S226">
        <v>2042</v>
      </c>
      <c r="T226">
        <v>15346</v>
      </c>
      <c r="U226">
        <v>6</v>
      </c>
      <c r="V226" t="s">
        <v>42</v>
      </c>
      <c r="W226" t="s">
        <v>44</v>
      </c>
      <c r="X226">
        <v>14</v>
      </c>
      <c r="Y226">
        <v>3</v>
      </c>
      <c r="Z226" s="20" t="s">
        <v>98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3</v>
      </c>
      <c r="AG226">
        <v>2</v>
      </c>
      <c r="AH226">
        <v>1</v>
      </c>
      <c r="AI226">
        <v>2</v>
      </c>
      <c r="AJ226" s="5" t="str">
        <f t="shared" si="9"/>
        <v>R&amp;D</v>
      </c>
      <c r="AK226" s="9" t="str">
        <f>IF(S226="","",VLOOKUP(S226,matrice_M_I,2,TRUE))</f>
        <v>de 2 000 à 4 000</v>
      </c>
      <c r="AL226" s="7" t="str">
        <f t="shared" si="10"/>
        <v>Job_Low + Relation_Medium</v>
      </c>
      <c r="AM226" s="22">
        <f t="shared" si="11"/>
        <v>0.66666666666666663</v>
      </c>
    </row>
    <row r="227" spans="1:39" x14ac:dyDescent="0.3">
      <c r="A227">
        <v>40</v>
      </c>
      <c r="B227" t="s">
        <v>35</v>
      </c>
      <c r="C227" t="s">
        <v>49</v>
      </c>
      <c r="D227">
        <v>580</v>
      </c>
      <c r="E227" t="s">
        <v>45</v>
      </c>
      <c r="G227" t="s">
        <v>95</v>
      </c>
      <c r="H227" t="s">
        <v>53</v>
      </c>
      <c r="I227">
        <v>1</v>
      </c>
      <c r="J227">
        <v>729</v>
      </c>
      <c r="K227" t="s">
        <v>100</v>
      </c>
      <c r="L227" t="s">
        <v>39</v>
      </c>
      <c r="M227">
        <v>48</v>
      </c>
      <c r="N227" t="s">
        <v>98</v>
      </c>
      <c r="O227" t="s">
        <v>103</v>
      </c>
      <c r="P227" t="s">
        <v>58</v>
      </c>
      <c r="Q227" s="20" t="s">
        <v>97</v>
      </c>
      <c r="R227" t="s">
        <v>52</v>
      </c>
      <c r="S227">
        <v>10475</v>
      </c>
      <c r="T227">
        <v>23772</v>
      </c>
      <c r="U227">
        <v>5</v>
      </c>
      <c r="V227" t="s">
        <v>42</v>
      </c>
      <c r="W227" t="s">
        <v>44</v>
      </c>
      <c r="X227">
        <v>21</v>
      </c>
      <c r="Y227">
        <v>4</v>
      </c>
      <c r="Z227" s="20" t="s">
        <v>99</v>
      </c>
      <c r="AA227">
        <v>80</v>
      </c>
      <c r="AB227">
        <v>1</v>
      </c>
      <c r="AC227">
        <v>20</v>
      </c>
      <c r="AD227">
        <v>2</v>
      </c>
      <c r="AE227">
        <v>3</v>
      </c>
      <c r="AF227">
        <v>18</v>
      </c>
      <c r="AG227">
        <v>13</v>
      </c>
      <c r="AH227">
        <v>1</v>
      </c>
      <c r="AI227">
        <v>12</v>
      </c>
      <c r="AJ227" s="5" t="str">
        <f t="shared" si="9"/>
        <v>Sales</v>
      </c>
      <c r="AK227" s="9" t="str">
        <f>IF(S227="","",VLOOKUP(S227,matrice_M_I,2,TRUE))</f>
        <v>de 10 000 à 12 000</v>
      </c>
      <c r="AL227" s="7" t="str">
        <f t="shared" si="10"/>
        <v>Job_Low + Relation_High</v>
      </c>
      <c r="AM227" s="22">
        <f t="shared" si="11"/>
        <v>0.72222222222222221</v>
      </c>
    </row>
    <row r="228" spans="1:39" x14ac:dyDescent="0.3">
      <c r="A228">
        <v>45</v>
      </c>
      <c r="B228" t="s">
        <v>35</v>
      </c>
      <c r="C228" t="s">
        <v>36</v>
      </c>
      <c r="D228">
        <v>252</v>
      </c>
      <c r="E228" t="s">
        <v>37</v>
      </c>
      <c r="F228">
        <v>2</v>
      </c>
      <c r="G228" t="s">
        <v>94</v>
      </c>
      <c r="H228" t="s">
        <v>53</v>
      </c>
      <c r="I228">
        <v>1</v>
      </c>
      <c r="J228">
        <v>834</v>
      </c>
      <c r="K228" t="s">
        <v>98</v>
      </c>
      <c r="L228" t="s">
        <v>55</v>
      </c>
      <c r="M228">
        <v>95</v>
      </c>
      <c r="N228" t="s">
        <v>98</v>
      </c>
      <c r="O228" t="s">
        <v>101</v>
      </c>
      <c r="P228" t="s">
        <v>56</v>
      </c>
      <c r="Q228" s="20" t="s">
        <v>99</v>
      </c>
      <c r="R228" t="s">
        <v>48</v>
      </c>
      <c r="S228">
        <v>2274</v>
      </c>
      <c r="T228">
        <v>6153</v>
      </c>
      <c r="U228">
        <v>1</v>
      </c>
      <c r="V228" t="s">
        <v>42</v>
      </c>
      <c r="W228" t="s">
        <v>35</v>
      </c>
      <c r="X228">
        <v>14</v>
      </c>
      <c r="Y228">
        <v>3</v>
      </c>
      <c r="Z228" s="20" t="s">
        <v>100</v>
      </c>
      <c r="AA228">
        <v>80</v>
      </c>
      <c r="AB228">
        <v>0</v>
      </c>
      <c r="AC228">
        <v>1</v>
      </c>
      <c r="AD228">
        <v>3</v>
      </c>
      <c r="AE228">
        <v>3</v>
      </c>
      <c r="AF228">
        <v>1</v>
      </c>
      <c r="AG228">
        <v>0</v>
      </c>
      <c r="AH228">
        <v>0</v>
      </c>
      <c r="AI228">
        <v>0</v>
      </c>
      <c r="AJ228" s="5" t="str">
        <f t="shared" si="9"/>
        <v>R&amp;D</v>
      </c>
      <c r="AK228" s="9" t="str">
        <f>IF(S228="","",VLOOKUP(S228,matrice_M_I,2,TRUE))</f>
        <v>de 2 000 à 4 000</v>
      </c>
      <c r="AL228" s="7" t="str">
        <f t="shared" si="10"/>
        <v>Job_High + Relation_Very High</v>
      </c>
      <c r="AM228" s="22">
        <f t="shared" si="11"/>
        <v>0</v>
      </c>
    </row>
    <row r="229" spans="1:39" x14ac:dyDescent="0.3">
      <c r="A229">
        <v>46</v>
      </c>
      <c r="B229" t="s">
        <v>35</v>
      </c>
      <c r="C229" t="s">
        <v>49</v>
      </c>
      <c r="D229">
        <v>1034</v>
      </c>
      <c r="E229" t="s">
        <v>37</v>
      </c>
      <c r="F229">
        <v>18</v>
      </c>
      <c r="G229" t="s">
        <v>92</v>
      </c>
      <c r="H229" t="s">
        <v>38</v>
      </c>
      <c r="I229">
        <v>1</v>
      </c>
      <c r="J229">
        <v>624</v>
      </c>
      <c r="K229" t="s">
        <v>97</v>
      </c>
      <c r="L229" t="s">
        <v>55</v>
      </c>
      <c r="M229">
        <v>86</v>
      </c>
      <c r="N229" t="s">
        <v>99</v>
      </c>
      <c r="O229" t="s">
        <v>103</v>
      </c>
      <c r="P229" t="s">
        <v>54</v>
      </c>
      <c r="Q229" s="20" t="s">
        <v>99</v>
      </c>
      <c r="R229" t="s">
        <v>52</v>
      </c>
      <c r="S229">
        <v>10527</v>
      </c>
      <c r="T229">
        <v>8984</v>
      </c>
      <c r="U229">
        <v>5</v>
      </c>
      <c r="V229" t="s">
        <v>42</v>
      </c>
      <c r="W229" t="s">
        <v>35</v>
      </c>
      <c r="X229">
        <v>11</v>
      </c>
      <c r="Y229">
        <v>3</v>
      </c>
      <c r="Z229" s="20" t="s">
        <v>100</v>
      </c>
      <c r="AA229">
        <v>80</v>
      </c>
      <c r="AB229">
        <v>0</v>
      </c>
      <c r="AC229">
        <v>28</v>
      </c>
      <c r="AD229">
        <v>3</v>
      </c>
      <c r="AE229">
        <v>2</v>
      </c>
      <c r="AF229">
        <v>2</v>
      </c>
      <c r="AG229">
        <v>2</v>
      </c>
      <c r="AH229">
        <v>1</v>
      </c>
      <c r="AI229">
        <v>2</v>
      </c>
      <c r="AJ229" s="5" t="str">
        <f t="shared" si="9"/>
        <v>R&amp;D</v>
      </c>
      <c r="AK229" s="9" t="str">
        <f>IF(S229="","",VLOOKUP(S229,matrice_M_I,2,TRUE))</f>
        <v>de 10 000 à 12 000</v>
      </c>
      <c r="AL229" s="7" t="str">
        <f t="shared" si="10"/>
        <v>Job_High + Relation_Very High</v>
      </c>
      <c r="AM229" s="22">
        <f t="shared" si="11"/>
        <v>1</v>
      </c>
    </row>
    <row r="230" spans="1:39" x14ac:dyDescent="0.3">
      <c r="B230" t="s">
        <v>44</v>
      </c>
      <c r="C230" t="s">
        <v>57</v>
      </c>
      <c r="D230">
        <v>1366</v>
      </c>
      <c r="E230" t="s">
        <v>37</v>
      </c>
      <c r="F230">
        <v>24</v>
      </c>
      <c r="G230" t="s">
        <v>93</v>
      </c>
      <c r="H230" t="s">
        <v>60</v>
      </c>
      <c r="I230">
        <v>1</v>
      </c>
      <c r="J230">
        <v>1082</v>
      </c>
      <c r="K230" t="s">
        <v>98</v>
      </c>
      <c r="L230" t="s">
        <v>39</v>
      </c>
      <c r="M230">
        <v>72</v>
      </c>
      <c r="N230" t="s">
        <v>98</v>
      </c>
      <c r="O230" t="s">
        <v>103</v>
      </c>
      <c r="P230" t="s">
        <v>54</v>
      </c>
      <c r="Q230" s="20" t="s">
        <v>97</v>
      </c>
      <c r="R230" t="s">
        <v>48</v>
      </c>
      <c r="S230">
        <v>8722</v>
      </c>
      <c r="T230">
        <v>12355</v>
      </c>
      <c r="U230">
        <v>1</v>
      </c>
      <c r="V230" t="s">
        <v>42</v>
      </c>
      <c r="W230" t="s">
        <v>35</v>
      </c>
      <c r="X230">
        <v>12</v>
      </c>
      <c r="Y230">
        <v>3</v>
      </c>
      <c r="Z230" s="20" t="s">
        <v>97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  <c r="AJ230" s="5" t="str">
        <f t="shared" si="9"/>
        <v>R&amp;D</v>
      </c>
      <c r="AK230" s="9" t="str">
        <f>IF(S230="","",VLOOKUP(S230,matrice_M_I,2,TRUE))</f>
        <v>de 8 000 à 10 000</v>
      </c>
      <c r="AL230" s="7" t="str">
        <f t="shared" si="10"/>
        <v>Job_Low + Relation_Low</v>
      </c>
      <c r="AM230" s="22">
        <f t="shared" si="11"/>
        <v>0.7</v>
      </c>
    </row>
    <row r="231" spans="1:39" x14ac:dyDescent="0.3">
      <c r="A231">
        <v>34</v>
      </c>
      <c r="B231" t="s">
        <v>35</v>
      </c>
      <c r="C231" t="s">
        <v>36</v>
      </c>
      <c r="D231">
        <v>181</v>
      </c>
      <c r="E231" t="s">
        <v>37</v>
      </c>
      <c r="F231">
        <v>2</v>
      </c>
      <c r="G231" t="s">
        <v>95</v>
      </c>
      <c r="H231" t="s">
        <v>38</v>
      </c>
      <c r="I231">
        <v>1</v>
      </c>
      <c r="J231">
        <v>1755</v>
      </c>
      <c r="K231" t="s">
        <v>100</v>
      </c>
      <c r="L231" t="s">
        <v>39</v>
      </c>
      <c r="M231">
        <v>97</v>
      </c>
      <c r="N231" t="s">
        <v>100</v>
      </c>
      <c r="O231" t="s">
        <v>101</v>
      </c>
      <c r="P231" t="s">
        <v>56</v>
      </c>
      <c r="Q231" s="20" t="s">
        <v>100</v>
      </c>
      <c r="R231" t="s">
        <v>52</v>
      </c>
      <c r="S231">
        <v>2932</v>
      </c>
      <c r="T231">
        <v>5586</v>
      </c>
      <c r="U231">
        <v>0</v>
      </c>
      <c r="V231" t="s">
        <v>42</v>
      </c>
      <c r="W231" t="s">
        <v>44</v>
      </c>
      <c r="X231">
        <v>14</v>
      </c>
      <c r="Y231">
        <v>3</v>
      </c>
      <c r="Z231" s="20" t="s">
        <v>97</v>
      </c>
      <c r="AA231">
        <v>80</v>
      </c>
      <c r="AB231">
        <v>3</v>
      </c>
      <c r="AC231">
        <v>6</v>
      </c>
      <c r="AD231">
        <v>3</v>
      </c>
      <c r="AE231">
        <v>3</v>
      </c>
      <c r="AF231">
        <v>5</v>
      </c>
      <c r="AG231">
        <v>0</v>
      </c>
      <c r="AH231">
        <v>1</v>
      </c>
      <c r="AI231">
        <v>2</v>
      </c>
      <c r="AJ231" s="5" t="str">
        <f t="shared" si="9"/>
        <v>R&amp;D</v>
      </c>
      <c r="AK231" s="9" t="str">
        <f>IF(S231="","",VLOOKUP(S231,matrice_M_I,2,TRUE))</f>
        <v>de 2 000 à 4 000</v>
      </c>
      <c r="AL231" s="7" t="str">
        <f t="shared" si="10"/>
        <v>Job_Very High + Relation_Low</v>
      </c>
      <c r="AM231" s="22">
        <f t="shared" si="11"/>
        <v>0</v>
      </c>
    </row>
    <row r="232" spans="1:39" x14ac:dyDescent="0.3">
      <c r="A232">
        <v>55</v>
      </c>
      <c r="B232" t="s">
        <v>35</v>
      </c>
      <c r="C232" t="s">
        <v>49</v>
      </c>
      <c r="D232">
        <v>135</v>
      </c>
      <c r="E232" t="s">
        <v>37</v>
      </c>
      <c r="F232">
        <v>18</v>
      </c>
      <c r="G232" t="s">
        <v>95</v>
      </c>
      <c r="H232" t="s">
        <v>38</v>
      </c>
      <c r="I232">
        <v>1</v>
      </c>
      <c r="J232">
        <v>1034</v>
      </c>
      <c r="K232" t="s">
        <v>99</v>
      </c>
      <c r="L232" t="s">
        <v>39</v>
      </c>
      <c r="M232">
        <v>62</v>
      </c>
      <c r="N232" t="s">
        <v>99</v>
      </c>
      <c r="O232" t="s">
        <v>102</v>
      </c>
      <c r="P232" t="s">
        <v>54</v>
      </c>
      <c r="Q232" s="20" t="s">
        <v>98</v>
      </c>
      <c r="R232" t="s">
        <v>52</v>
      </c>
      <c r="S232">
        <v>6385</v>
      </c>
      <c r="T232">
        <v>12992</v>
      </c>
      <c r="U232">
        <v>3</v>
      </c>
      <c r="V232" t="s">
        <v>42</v>
      </c>
      <c r="W232" t="s">
        <v>44</v>
      </c>
      <c r="X232">
        <v>14</v>
      </c>
      <c r="Y232">
        <v>3</v>
      </c>
      <c r="Z232" s="20" t="s">
        <v>100</v>
      </c>
      <c r="AA232">
        <v>80</v>
      </c>
      <c r="AB232">
        <v>2</v>
      </c>
      <c r="AC232">
        <v>17</v>
      </c>
      <c r="AD232">
        <v>3</v>
      </c>
      <c r="AE232">
        <v>3</v>
      </c>
      <c r="AF232">
        <v>8</v>
      </c>
      <c r="AG232">
        <v>7</v>
      </c>
      <c r="AH232">
        <v>6</v>
      </c>
      <c r="AI232">
        <v>7</v>
      </c>
      <c r="AJ232" s="5" t="str">
        <f t="shared" si="9"/>
        <v>R&amp;D</v>
      </c>
      <c r="AK232" s="9" t="str">
        <f>IF(S232="","",VLOOKUP(S232,matrice_M_I,2,TRUE))</f>
        <v>de 6 000 à 8 000</v>
      </c>
      <c r="AL232" s="7" t="str">
        <f t="shared" si="10"/>
        <v>Job_Medium + Relation_Very High</v>
      </c>
      <c r="AM232" s="22">
        <f t="shared" si="11"/>
        <v>0.875</v>
      </c>
    </row>
    <row r="233" spans="1:39" x14ac:dyDescent="0.3">
      <c r="A233">
        <v>19</v>
      </c>
      <c r="B233" t="s">
        <v>35</v>
      </c>
      <c r="C233" t="s">
        <v>36</v>
      </c>
      <c r="D233">
        <v>265</v>
      </c>
      <c r="E233" t="s">
        <v>37</v>
      </c>
      <c r="F233">
        <v>25</v>
      </c>
      <c r="G233" t="s">
        <v>94</v>
      </c>
      <c r="H233" t="s">
        <v>53</v>
      </c>
      <c r="I233">
        <v>1</v>
      </c>
      <c r="J233">
        <v>1269</v>
      </c>
      <c r="K233" t="s">
        <v>98</v>
      </c>
      <c r="L233" t="s">
        <v>55</v>
      </c>
      <c r="M233">
        <v>57</v>
      </c>
      <c r="N233" t="s">
        <v>100</v>
      </c>
      <c r="O233" t="s">
        <v>101</v>
      </c>
      <c r="P233" t="s">
        <v>56</v>
      </c>
      <c r="Q233" s="20" t="s">
        <v>100</v>
      </c>
      <c r="R233" t="s">
        <v>48</v>
      </c>
      <c r="S233">
        <v>2994</v>
      </c>
      <c r="T233">
        <v>21221</v>
      </c>
      <c r="U233">
        <v>1</v>
      </c>
      <c r="V233" t="s">
        <v>42</v>
      </c>
      <c r="W233" t="s">
        <v>44</v>
      </c>
      <c r="X233">
        <v>12</v>
      </c>
      <c r="Y233">
        <v>3</v>
      </c>
      <c r="Z233" s="20" t="s">
        <v>100</v>
      </c>
      <c r="AA233">
        <v>80</v>
      </c>
      <c r="AB233">
        <v>0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1</v>
      </c>
      <c r="AJ233" s="5" t="str">
        <f t="shared" si="9"/>
        <v>R&amp;D</v>
      </c>
      <c r="AK233" s="9" t="str">
        <f>IF(S233="","",VLOOKUP(S233,matrice_M_I,2,TRUE))</f>
        <v>de 2 000 à 4 000</v>
      </c>
      <c r="AL233" s="7" t="str">
        <f t="shared" si="10"/>
        <v>Job_Very High + Relation_Very High</v>
      </c>
      <c r="AM233" s="22">
        <f t="shared" si="11"/>
        <v>0</v>
      </c>
    </row>
    <row r="234" spans="1:39" x14ac:dyDescent="0.3">
      <c r="A234">
        <v>32</v>
      </c>
      <c r="B234" t="s">
        <v>35</v>
      </c>
      <c r="C234" t="s">
        <v>36</v>
      </c>
      <c r="D234">
        <v>427</v>
      </c>
      <c r="E234" t="s">
        <v>37</v>
      </c>
      <c r="F234">
        <v>1</v>
      </c>
      <c r="G234" t="s">
        <v>94</v>
      </c>
      <c r="H234" t="s">
        <v>38</v>
      </c>
      <c r="I234">
        <v>1</v>
      </c>
      <c r="J234">
        <v>78</v>
      </c>
      <c r="K234" t="s">
        <v>97</v>
      </c>
      <c r="L234" t="s">
        <v>39</v>
      </c>
      <c r="M234">
        <v>33</v>
      </c>
      <c r="N234" t="s">
        <v>99</v>
      </c>
      <c r="O234" t="s">
        <v>102</v>
      </c>
      <c r="P234" t="s">
        <v>43</v>
      </c>
      <c r="Q234" s="20" t="s">
        <v>100</v>
      </c>
      <c r="R234" t="s">
        <v>52</v>
      </c>
      <c r="S234">
        <v>6162</v>
      </c>
      <c r="T234">
        <v>10877</v>
      </c>
      <c r="U234">
        <v>1</v>
      </c>
      <c r="V234" t="s">
        <v>42</v>
      </c>
      <c r="W234" t="s">
        <v>44</v>
      </c>
      <c r="X234">
        <v>22</v>
      </c>
      <c r="Y234">
        <v>4</v>
      </c>
      <c r="Z234" s="20" t="s">
        <v>98</v>
      </c>
      <c r="AA234">
        <v>80</v>
      </c>
      <c r="AB234">
        <v>1</v>
      </c>
      <c r="AC234">
        <v>9</v>
      </c>
      <c r="AD234">
        <v>3</v>
      </c>
      <c r="AE234">
        <v>3</v>
      </c>
      <c r="AF234">
        <v>9</v>
      </c>
      <c r="AG234">
        <v>8</v>
      </c>
      <c r="AH234">
        <v>7</v>
      </c>
      <c r="AI234">
        <v>8</v>
      </c>
      <c r="AJ234" s="5" t="str">
        <f t="shared" si="9"/>
        <v>R&amp;D</v>
      </c>
      <c r="AK234" s="9" t="str">
        <f>IF(S234="","",VLOOKUP(S234,matrice_M_I,2,TRUE))</f>
        <v>de 6 000 à 8 000</v>
      </c>
      <c r="AL234" s="7" t="str">
        <f t="shared" si="10"/>
        <v>Job_Very High + Relation_Medium</v>
      </c>
      <c r="AM234" s="22">
        <f t="shared" si="11"/>
        <v>0.88888888888888884</v>
      </c>
    </row>
    <row r="235" spans="1:39" x14ac:dyDescent="0.3">
      <c r="A235">
        <v>40</v>
      </c>
      <c r="B235" t="s">
        <v>35</v>
      </c>
      <c r="C235" t="s">
        <v>57</v>
      </c>
      <c r="D235">
        <v>663</v>
      </c>
      <c r="E235" t="s">
        <v>37</v>
      </c>
      <c r="F235">
        <v>9</v>
      </c>
      <c r="G235" t="s">
        <v>95</v>
      </c>
      <c r="H235" t="s">
        <v>61</v>
      </c>
      <c r="I235">
        <v>1</v>
      </c>
      <c r="J235">
        <v>1449</v>
      </c>
      <c r="K235" t="s">
        <v>99</v>
      </c>
      <c r="L235" t="s">
        <v>39</v>
      </c>
      <c r="M235">
        <v>81</v>
      </c>
      <c r="N235" t="s">
        <v>99</v>
      </c>
      <c r="O235" t="s">
        <v>102</v>
      </c>
      <c r="P235" t="s">
        <v>59</v>
      </c>
      <c r="Q235" s="20" t="s">
        <v>99</v>
      </c>
      <c r="R235" t="s">
        <v>41</v>
      </c>
      <c r="S235">
        <v>3975</v>
      </c>
      <c r="T235">
        <v>23099</v>
      </c>
      <c r="U235">
        <v>3</v>
      </c>
      <c r="V235" t="s">
        <v>42</v>
      </c>
      <c r="W235" t="s">
        <v>35</v>
      </c>
      <c r="X235">
        <v>11</v>
      </c>
      <c r="Y235">
        <v>3</v>
      </c>
      <c r="Z235" s="20" t="s">
        <v>99</v>
      </c>
      <c r="AA235">
        <v>80</v>
      </c>
      <c r="AB235">
        <v>2</v>
      </c>
      <c r="AC235">
        <v>11</v>
      </c>
      <c r="AD235">
        <v>2</v>
      </c>
      <c r="AE235">
        <v>4</v>
      </c>
      <c r="AF235">
        <v>8</v>
      </c>
      <c r="AG235">
        <v>7</v>
      </c>
      <c r="AH235">
        <v>0</v>
      </c>
      <c r="AI235">
        <v>7</v>
      </c>
      <c r="AJ235" s="5" t="str">
        <f t="shared" si="9"/>
        <v>R&amp;D</v>
      </c>
      <c r="AK235" s="9" t="str">
        <f>IF(S235="","",VLOOKUP(S235,matrice_M_I,2,TRUE))</f>
        <v>de 2 000 à 4 000</v>
      </c>
      <c r="AL235" s="7" t="str">
        <f t="shared" si="10"/>
        <v>Job_High + Relation_High</v>
      </c>
      <c r="AM235" s="22">
        <f t="shared" si="11"/>
        <v>0.875</v>
      </c>
    </row>
    <row r="236" spans="1:39" x14ac:dyDescent="0.3">
      <c r="A236">
        <v>30</v>
      </c>
      <c r="B236" t="s">
        <v>35</v>
      </c>
      <c r="C236" t="s">
        <v>36</v>
      </c>
      <c r="D236">
        <v>1334</v>
      </c>
      <c r="E236" t="s">
        <v>45</v>
      </c>
      <c r="F236">
        <v>4</v>
      </c>
      <c r="G236" t="s">
        <v>93</v>
      </c>
      <c r="H236" t="s">
        <v>38</v>
      </c>
      <c r="I236">
        <v>1</v>
      </c>
      <c r="J236">
        <v>121</v>
      </c>
      <c r="K236" t="s">
        <v>99</v>
      </c>
      <c r="L236" t="s">
        <v>55</v>
      </c>
      <c r="M236">
        <v>63</v>
      </c>
      <c r="N236" t="s">
        <v>98</v>
      </c>
      <c r="O236" t="s">
        <v>102</v>
      </c>
      <c r="P236" t="s">
        <v>58</v>
      </c>
      <c r="Q236" s="20" t="s">
        <v>98</v>
      </c>
      <c r="R236" t="s">
        <v>41</v>
      </c>
      <c r="S236">
        <v>5209</v>
      </c>
      <c r="T236">
        <v>19760</v>
      </c>
      <c r="U236">
        <v>1</v>
      </c>
      <c r="V236" t="s">
        <v>42</v>
      </c>
      <c r="W236" t="s">
        <v>44</v>
      </c>
      <c r="X236">
        <v>12</v>
      </c>
      <c r="Y236">
        <v>3</v>
      </c>
      <c r="Z236" s="20" t="s">
        <v>98</v>
      </c>
      <c r="AA236">
        <v>80</v>
      </c>
      <c r="AB236">
        <v>3</v>
      </c>
      <c r="AC236">
        <v>11</v>
      </c>
      <c r="AD236">
        <v>4</v>
      </c>
      <c r="AE236">
        <v>2</v>
      </c>
      <c r="AF236">
        <v>11</v>
      </c>
      <c r="AG236">
        <v>8</v>
      </c>
      <c r="AH236">
        <v>2</v>
      </c>
      <c r="AI236">
        <v>7</v>
      </c>
      <c r="AJ236" s="5" t="str">
        <f t="shared" si="9"/>
        <v>Sales</v>
      </c>
      <c r="AK236" s="9" t="str">
        <f>IF(S236="","",VLOOKUP(S236,matrice_M_I,2,TRUE))</f>
        <v>de 4 000 à 6 000</v>
      </c>
      <c r="AL236" s="7" t="str">
        <f t="shared" si="10"/>
        <v>Job_Medium + Relation_Medium</v>
      </c>
      <c r="AM236" s="22">
        <f t="shared" si="11"/>
        <v>0.72727272727272729</v>
      </c>
    </row>
    <row r="237" spans="1:39" x14ac:dyDescent="0.3">
      <c r="A237">
        <v>22</v>
      </c>
      <c r="B237" t="s">
        <v>44</v>
      </c>
      <c r="C237" t="s">
        <v>36</v>
      </c>
      <c r="D237">
        <v>617</v>
      </c>
      <c r="E237" t="s">
        <v>37</v>
      </c>
      <c r="G237" t="s">
        <v>92</v>
      </c>
      <c r="H237" t="s">
        <v>53</v>
      </c>
      <c r="I237">
        <v>1</v>
      </c>
      <c r="J237">
        <v>926</v>
      </c>
      <c r="K237" t="s">
        <v>98</v>
      </c>
      <c r="L237" t="s">
        <v>55</v>
      </c>
      <c r="M237">
        <v>34</v>
      </c>
      <c r="N237" t="s">
        <v>99</v>
      </c>
      <c r="O237" t="s">
        <v>102</v>
      </c>
      <c r="P237" t="s">
        <v>43</v>
      </c>
      <c r="Q237" s="20" t="s">
        <v>99</v>
      </c>
      <c r="R237" t="s">
        <v>52</v>
      </c>
      <c r="S237">
        <v>4171</v>
      </c>
      <c r="T237">
        <v>10022</v>
      </c>
      <c r="U237">
        <v>0</v>
      </c>
      <c r="V237" t="s">
        <v>42</v>
      </c>
      <c r="W237" t="s">
        <v>44</v>
      </c>
      <c r="X237">
        <v>19</v>
      </c>
      <c r="Y237">
        <v>3</v>
      </c>
      <c r="Z237" s="20" t="s">
        <v>97</v>
      </c>
      <c r="AA237">
        <v>80</v>
      </c>
      <c r="AB237">
        <v>1</v>
      </c>
      <c r="AC237">
        <v>4</v>
      </c>
      <c r="AD237">
        <v>3</v>
      </c>
      <c r="AE237">
        <v>4</v>
      </c>
      <c r="AF237">
        <v>3</v>
      </c>
      <c r="AG237">
        <v>2</v>
      </c>
      <c r="AH237">
        <v>0</v>
      </c>
      <c r="AI237">
        <v>2</v>
      </c>
      <c r="AJ237" s="5" t="str">
        <f t="shared" si="9"/>
        <v>R&amp;D</v>
      </c>
      <c r="AK237" s="9" t="str">
        <f>IF(S237="","",VLOOKUP(S237,matrice_M_I,2,TRUE))</f>
        <v>de 4 000 à 6 000</v>
      </c>
      <c r="AL237" s="7" t="str">
        <f t="shared" si="10"/>
        <v>Job_High + Relation_Low</v>
      </c>
      <c r="AM237" s="22">
        <f t="shared" si="11"/>
        <v>0.66666666666666663</v>
      </c>
    </row>
    <row r="238" spans="1:39" x14ac:dyDescent="0.3">
      <c r="A238">
        <v>48</v>
      </c>
      <c r="B238" t="s">
        <v>35</v>
      </c>
      <c r="C238" t="s">
        <v>36</v>
      </c>
      <c r="D238">
        <v>1469</v>
      </c>
      <c r="E238" t="s">
        <v>37</v>
      </c>
      <c r="F238">
        <v>20</v>
      </c>
      <c r="G238" t="s">
        <v>95</v>
      </c>
      <c r="H238" t="s">
        <v>38</v>
      </c>
      <c r="I238">
        <v>1</v>
      </c>
      <c r="J238">
        <v>945</v>
      </c>
      <c r="K238" t="s">
        <v>100</v>
      </c>
      <c r="L238" t="s">
        <v>39</v>
      </c>
      <c r="M238">
        <v>51</v>
      </c>
      <c r="N238" t="s">
        <v>99</v>
      </c>
      <c r="O238" t="s">
        <v>101</v>
      </c>
      <c r="P238" t="s">
        <v>56</v>
      </c>
      <c r="Q238" s="20" t="s">
        <v>99</v>
      </c>
      <c r="R238" t="s">
        <v>52</v>
      </c>
      <c r="S238">
        <v>2259</v>
      </c>
      <c r="T238">
        <v>5543</v>
      </c>
      <c r="U238">
        <v>4</v>
      </c>
      <c r="V238" t="s">
        <v>42</v>
      </c>
      <c r="W238" t="s">
        <v>35</v>
      </c>
      <c r="X238">
        <v>17</v>
      </c>
      <c r="Y238">
        <v>3</v>
      </c>
      <c r="Z238" s="20" t="s">
        <v>97</v>
      </c>
      <c r="AA238">
        <v>80</v>
      </c>
      <c r="AB238">
        <v>2</v>
      </c>
      <c r="AC238">
        <v>13</v>
      </c>
      <c r="AD238">
        <v>2</v>
      </c>
      <c r="AE238">
        <v>2</v>
      </c>
      <c r="AF238">
        <v>0</v>
      </c>
      <c r="AG238">
        <v>0</v>
      </c>
      <c r="AH238">
        <v>0</v>
      </c>
      <c r="AI238">
        <v>0</v>
      </c>
      <c r="AJ238" s="5" t="str">
        <f t="shared" si="9"/>
        <v>R&amp;D</v>
      </c>
      <c r="AK238" s="9" t="str">
        <f>IF(S238="","",VLOOKUP(S238,matrice_M_I,2,TRUE))</f>
        <v>de 2 000 à 4 000</v>
      </c>
      <c r="AL238" s="7" t="str">
        <f t="shared" si="10"/>
        <v>Job_High + Relation_Low</v>
      </c>
      <c r="AM238" s="22" t="str">
        <f t="shared" si="11"/>
        <v/>
      </c>
    </row>
    <row r="239" spans="1:39" x14ac:dyDescent="0.3">
      <c r="A239">
        <v>45</v>
      </c>
      <c r="B239" t="s">
        <v>35</v>
      </c>
      <c r="C239" t="s">
        <v>57</v>
      </c>
      <c r="D239">
        <v>1195</v>
      </c>
      <c r="E239" t="s">
        <v>37</v>
      </c>
      <c r="F239">
        <v>2</v>
      </c>
      <c r="G239" t="s">
        <v>93</v>
      </c>
      <c r="H239" t="s">
        <v>38</v>
      </c>
      <c r="I239">
        <v>1</v>
      </c>
      <c r="J239">
        <v>264</v>
      </c>
      <c r="K239" t="s">
        <v>97</v>
      </c>
      <c r="L239" t="s">
        <v>39</v>
      </c>
      <c r="M239">
        <v>65</v>
      </c>
      <c r="N239" t="s">
        <v>98</v>
      </c>
      <c r="O239" t="s">
        <v>104</v>
      </c>
      <c r="P239" t="s">
        <v>51</v>
      </c>
      <c r="Q239" s="20" t="s">
        <v>100</v>
      </c>
      <c r="R239" t="s">
        <v>52</v>
      </c>
      <c r="S239">
        <v>16792</v>
      </c>
      <c r="T239">
        <v>20462</v>
      </c>
      <c r="U239">
        <v>9</v>
      </c>
      <c r="V239" t="s">
        <v>42</v>
      </c>
      <c r="W239" t="s">
        <v>35</v>
      </c>
      <c r="X239">
        <v>23</v>
      </c>
      <c r="Y239">
        <v>4</v>
      </c>
      <c r="Z239" s="20" t="s">
        <v>100</v>
      </c>
      <c r="AA239">
        <v>80</v>
      </c>
      <c r="AB239">
        <v>1</v>
      </c>
      <c r="AC239">
        <v>22</v>
      </c>
      <c r="AD239">
        <v>1</v>
      </c>
      <c r="AE239">
        <v>3</v>
      </c>
      <c r="AF239">
        <v>20</v>
      </c>
      <c r="AG239">
        <v>8</v>
      </c>
      <c r="AH239">
        <v>11</v>
      </c>
      <c r="AI239">
        <v>8</v>
      </c>
      <c r="AJ239" s="5" t="str">
        <f t="shared" si="9"/>
        <v>R&amp;D</v>
      </c>
      <c r="AK239" s="9" t="str">
        <f>IF(S239="","",VLOOKUP(S239,matrice_M_I,2,TRUE))</f>
        <v>de 16 000 à 18 000</v>
      </c>
      <c r="AL239" s="7" t="str">
        <f t="shared" si="10"/>
        <v>Job_Very High + Relation_Very High</v>
      </c>
      <c r="AM239" s="22">
        <f t="shared" si="11"/>
        <v>0.4</v>
      </c>
    </row>
    <row r="240" spans="1:39" x14ac:dyDescent="0.3">
      <c r="A240">
        <v>53</v>
      </c>
      <c r="B240" t="s">
        <v>35</v>
      </c>
      <c r="C240" t="s">
        <v>36</v>
      </c>
      <c r="D240">
        <v>1070</v>
      </c>
      <c r="E240" t="s">
        <v>37</v>
      </c>
      <c r="G240" t="s">
        <v>95</v>
      </c>
      <c r="H240" t="s">
        <v>38</v>
      </c>
      <c r="I240">
        <v>1</v>
      </c>
      <c r="J240">
        <v>386</v>
      </c>
      <c r="K240" t="s">
        <v>99</v>
      </c>
      <c r="L240" t="s">
        <v>39</v>
      </c>
      <c r="M240">
        <v>45</v>
      </c>
      <c r="N240" t="s">
        <v>99</v>
      </c>
      <c r="O240" t="s">
        <v>104</v>
      </c>
      <c r="P240" t="s">
        <v>40</v>
      </c>
      <c r="Q240" s="20" t="s">
        <v>99</v>
      </c>
      <c r="R240" t="s">
        <v>52</v>
      </c>
      <c r="S240">
        <v>17584</v>
      </c>
      <c r="T240">
        <v>21016</v>
      </c>
      <c r="U240">
        <v>3</v>
      </c>
      <c r="V240" t="s">
        <v>42</v>
      </c>
      <c r="W240" t="s">
        <v>44</v>
      </c>
      <c r="X240">
        <v>16</v>
      </c>
      <c r="Y240">
        <v>3</v>
      </c>
      <c r="Z240" s="20" t="s">
        <v>100</v>
      </c>
      <c r="AA240">
        <v>80</v>
      </c>
      <c r="AB240">
        <v>3</v>
      </c>
      <c r="AC240">
        <v>21</v>
      </c>
      <c r="AD240">
        <v>5</v>
      </c>
      <c r="AE240">
        <v>2</v>
      </c>
      <c r="AF240">
        <v>5</v>
      </c>
      <c r="AG240">
        <v>3</v>
      </c>
      <c r="AH240">
        <v>1</v>
      </c>
      <c r="AI240">
        <v>3</v>
      </c>
      <c r="AJ240" s="5" t="str">
        <f t="shared" si="9"/>
        <v>R&amp;D</v>
      </c>
      <c r="AK240" s="9" t="str">
        <f>IF(S240="","",VLOOKUP(S240,matrice_M_I,2,TRUE))</f>
        <v>de 16 000 à 18 000</v>
      </c>
      <c r="AL240" s="7" t="str">
        <f t="shared" si="10"/>
        <v>Job_High + Relation_Very High</v>
      </c>
      <c r="AM240" s="22">
        <f t="shared" si="11"/>
        <v>0.6</v>
      </c>
    </row>
    <row r="241" spans="1:39" x14ac:dyDescent="0.3">
      <c r="A241">
        <v>36</v>
      </c>
      <c r="B241" t="s">
        <v>35</v>
      </c>
      <c r="C241" t="s">
        <v>49</v>
      </c>
      <c r="D241">
        <v>541</v>
      </c>
      <c r="E241" t="s">
        <v>45</v>
      </c>
      <c r="G241" t="s">
        <v>95</v>
      </c>
      <c r="H241" t="s">
        <v>38</v>
      </c>
      <c r="I241">
        <v>1</v>
      </c>
      <c r="J241">
        <v>481</v>
      </c>
      <c r="K241" t="s">
        <v>97</v>
      </c>
      <c r="L241" t="s">
        <v>39</v>
      </c>
      <c r="M241">
        <v>48</v>
      </c>
      <c r="N241" t="s">
        <v>98</v>
      </c>
      <c r="O241" t="s">
        <v>103</v>
      </c>
      <c r="P241" t="s">
        <v>58</v>
      </c>
      <c r="Q241" s="20" t="s">
        <v>100</v>
      </c>
      <c r="R241" t="s">
        <v>52</v>
      </c>
      <c r="S241">
        <v>9699</v>
      </c>
      <c r="T241">
        <v>7246</v>
      </c>
      <c r="U241">
        <v>4</v>
      </c>
      <c r="V241" t="s">
        <v>42</v>
      </c>
      <c r="W241" t="s">
        <v>35</v>
      </c>
      <c r="X241">
        <v>11</v>
      </c>
      <c r="Y241">
        <v>3</v>
      </c>
      <c r="Z241" s="20" t="s">
        <v>97</v>
      </c>
      <c r="AA241">
        <v>80</v>
      </c>
      <c r="AB241">
        <v>1</v>
      </c>
      <c r="AC241">
        <v>16</v>
      </c>
      <c r="AD241">
        <v>2</v>
      </c>
      <c r="AE241">
        <v>3</v>
      </c>
      <c r="AF241">
        <v>13</v>
      </c>
      <c r="AG241">
        <v>9</v>
      </c>
      <c r="AH241">
        <v>1</v>
      </c>
      <c r="AI241">
        <v>12</v>
      </c>
      <c r="AJ241" s="5" t="str">
        <f t="shared" si="9"/>
        <v>Sales</v>
      </c>
      <c r="AK241" s="9" t="str">
        <f>IF(S241="","",VLOOKUP(S241,matrice_M_I,2,TRUE))</f>
        <v>de 8 000 à 10 000</v>
      </c>
      <c r="AL241" s="7" t="str">
        <f t="shared" si="10"/>
        <v>Job_Very High + Relation_Low</v>
      </c>
      <c r="AM241" s="22">
        <f t="shared" si="11"/>
        <v>0.69230769230769229</v>
      </c>
    </row>
    <row r="242" spans="1:39" x14ac:dyDescent="0.3">
      <c r="A242">
        <v>29</v>
      </c>
      <c r="B242" t="s">
        <v>35</v>
      </c>
      <c r="C242" t="s">
        <v>49</v>
      </c>
      <c r="D242">
        <v>806</v>
      </c>
      <c r="E242" t="s">
        <v>37</v>
      </c>
      <c r="F242">
        <v>1</v>
      </c>
      <c r="G242" t="s">
        <v>95</v>
      </c>
      <c r="H242" t="s">
        <v>53</v>
      </c>
      <c r="I242">
        <v>1</v>
      </c>
      <c r="J242">
        <v>710</v>
      </c>
      <c r="K242" t="s">
        <v>98</v>
      </c>
      <c r="L242" t="s">
        <v>39</v>
      </c>
      <c r="M242">
        <v>76</v>
      </c>
      <c r="N242" t="s">
        <v>97</v>
      </c>
      <c r="O242" t="s">
        <v>101</v>
      </c>
      <c r="P242" t="s">
        <v>56</v>
      </c>
      <c r="Q242" s="20" t="s">
        <v>100</v>
      </c>
      <c r="R242" t="s">
        <v>41</v>
      </c>
      <c r="S242">
        <v>2720</v>
      </c>
      <c r="T242">
        <v>18959</v>
      </c>
      <c r="U242">
        <v>1</v>
      </c>
      <c r="V242" t="s">
        <v>42</v>
      </c>
      <c r="W242" t="s">
        <v>35</v>
      </c>
      <c r="X242">
        <v>18</v>
      </c>
      <c r="Y242">
        <v>3</v>
      </c>
      <c r="Z242" s="20" t="s">
        <v>100</v>
      </c>
      <c r="AA242">
        <v>80</v>
      </c>
      <c r="AB242">
        <v>1</v>
      </c>
      <c r="AC242">
        <v>10</v>
      </c>
      <c r="AD242">
        <v>5</v>
      </c>
      <c r="AE242">
        <v>3</v>
      </c>
      <c r="AF242">
        <v>10</v>
      </c>
      <c r="AG242">
        <v>7</v>
      </c>
      <c r="AH242">
        <v>2</v>
      </c>
      <c r="AI242">
        <v>8</v>
      </c>
      <c r="AJ242" s="5" t="str">
        <f t="shared" si="9"/>
        <v>R&amp;D</v>
      </c>
      <c r="AK242" s="9" t="str">
        <f>IF(S242="","",VLOOKUP(S242,matrice_M_I,2,TRUE))</f>
        <v>de 2 000 à 4 000</v>
      </c>
      <c r="AL242" s="7" t="str">
        <f t="shared" si="10"/>
        <v>Job_Very High + Relation_Very High</v>
      </c>
      <c r="AM242" s="22">
        <f t="shared" si="11"/>
        <v>0.7</v>
      </c>
    </row>
    <row r="243" spans="1:39" x14ac:dyDescent="0.3">
      <c r="A243">
        <v>46</v>
      </c>
      <c r="B243" t="s">
        <v>35</v>
      </c>
      <c r="C243" t="s">
        <v>36</v>
      </c>
      <c r="D243">
        <v>1003</v>
      </c>
      <c r="E243" t="s">
        <v>37</v>
      </c>
      <c r="F243">
        <v>8</v>
      </c>
      <c r="G243" t="s">
        <v>95</v>
      </c>
      <c r="H243" t="s">
        <v>53</v>
      </c>
      <c r="I243">
        <v>1</v>
      </c>
      <c r="J243">
        <v>1080</v>
      </c>
      <c r="K243" t="s">
        <v>100</v>
      </c>
      <c r="L243" t="s">
        <v>55</v>
      </c>
      <c r="M243">
        <v>74</v>
      </c>
      <c r="N243" t="s">
        <v>98</v>
      </c>
      <c r="O243" t="s">
        <v>102</v>
      </c>
      <c r="P243" t="s">
        <v>56</v>
      </c>
      <c r="Q243" s="20" t="s">
        <v>97</v>
      </c>
      <c r="R243" t="s">
        <v>41</v>
      </c>
      <c r="S243">
        <v>4615</v>
      </c>
      <c r="T243">
        <v>21029</v>
      </c>
      <c r="U243">
        <v>8</v>
      </c>
      <c r="V243" t="s">
        <v>42</v>
      </c>
      <c r="W243" t="s">
        <v>44</v>
      </c>
      <c r="X243">
        <v>23</v>
      </c>
      <c r="Y243">
        <v>4</v>
      </c>
      <c r="Z243" s="20" t="s">
        <v>97</v>
      </c>
      <c r="AA243">
        <v>80</v>
      </c>
      <c r="AB243">
        <v>3</v>
      </c>
      <c r="AC243">
        <v>19</v>
      </c>
      <c r="AD243">
        <v>2</v>
      </c>
      <c r="AE243">
        <v>3</v>
      </c>
      <c r="AF243">
        <v>16</v>
      </c>
      <c r="AG243">
        <v>13</v>
      </c>
      <c r="AH243">
        <v>1</v>
      </c>
      <c r="AI243">
        <v>7</v>
      </c>
      <c r="AJ243" s="5" t="str">
        <f t="shared" si="9"/>
        <v>R&amp;D</v>
      </c>
      <c r="AK243" s="9" t="str">
        <f>IF(S243="","",VLOOKUP(S243,matrice_M_I,2,TRUE))</f>
        <v>de 4 000 à 6 000</v>
      </c>
      <c r="AL243" s="7" t="str">
        <f t="shared" si="10"/>
        <v>Job_Low + Relation_Low</v>
      </c>
      <c r="AM243" s="22">
        <f t="shared" si="11"/>
        <v>0.8125</v>
      </c>
    </row>
    <row r="244" spans="1:39" x14ac:dyDescent="0.3">
      <c r="A244">
        <v>41</v>
      </c>
      <c r="B244" t="s">
        <v>35</v>
      </c>
      <c r="C244" t="s">
        <v>36</v>
      </c>
      <c r="D244">
        <v>549</v>
      </c>
      <c r="E244" t="s">
        <v>37</v>
      </c>
      <c r="F244">
        <v>7</v>
      </c>
      <c r="G244" t="s">
        <v>93</v>
      </c>
      <c r="H244" t="s">
        <v>38</v>
      </c>
      <c r="I244">
        <v>1</v>
      </c>
      <c r="J244">
        <v>1025</v>
      </c>
      <c r="K244" t="s">
        <v>100</v>
      </c>
      <c r="L244" t="s">
        <v>55</v>
      </c>
      <c r="M244">
        <v>42</v>
      </c>
      <c r="N244" t="s">
        <v>99</v>
      </c>
      <c r="O244" t="s">
        <v>102</v>
      </c>
      <c r="P244" t="s">
        <v>43</v>
      </c>
      <c r="Q244" s="20" t="s">
        <v>99</v>
      </c>
      <c r="R244" t="s">
        <v>48</v>
      </c>
      <c r="S244">
        <v>5003</v>
      </c>
      <c r="T244">
        <v>23371</v>
      </c>
      <c r="U244">
        <v>6</v>
      </c>
      <c r="V244" t="s">
        <v>42</v>
      </c>
      <c r="W244" t="s">
        <v>35</v>
      </c>
      <c r="X244">
        <v>14</v>
      </c>
      <c r="Y244">
        <v>3</v>
      </c>
      <c r="Z244" s="20" t="s">
        <v>98</v>
      </c>
      <c r="AA244">
        <v>80</v>
      </c>
      <c r="AB244">
        <v>0</v>
      </c>
      <c r="AC244">
        <v>8</v>
      </c>
      <c r="AD244">
        <v>6</v>
      </c>
      <c r="AE244">
        <v>3</v>
      </c>
      <c r="AF244">
        <v>2</v>
      </c>
      <c r="AG244">
        <v>2</v>
      </c>
      <c r="AH244">
        <v>2</v>
      </c>
      <c r="AI244">
        <v>1</v>
      </c>
      <c r="AJ244" s="5" t="str">
        <f t="shared" si="9"/>
        <v>R&amp;D</v>
      </c>
      <c r="AK244" s="9" t="str">
        <f>IF(S244="","",VLOOKUP(S244,matrice_M_I,2,TRUE))</f>
        <v>de 4 000 à 6 000</v>
      </c>
      <c r="AL244" s="7" t="str">
        <f t="shared" si="10"/>
        <v>Job_High + Relation_Medium</v>
      </c>
      <c r="AM244" s="22">
        <f t="shared" si="11"/>
        <v>1</v>
      </c>
    </row>
    <row r="245" spans="1:39" x14ac:dyDescent="0.3">
      <c r="A245">
        <v>41</v>
      </c>
      <c r="B245" t="s">
        <v>44</v>
      </c>
      <c r="C245" t="s">
        <v>36</v>
      </c>
      <c r="D245">
        <v>1356</v>
      </c>
      <c r="E245" t="s">
        <v>45</v>
      </c>
      <c r="F245">
        <v>20</v>
      </c>
      <c r="G245" t="s">
        <v>93</v>
      </c>
      <c r="H245" t="s">
        <v>46</v>
      </c>
      <c r="I245">
        <v>1</v>
      </c>
      <c r="J245">
        <v>248</v>
      </c>
      <c r="K245" t="s">
        <v>98</v>
      </c>
      <c r="L245" t="s">
        <v>55</v>
      </c>
      <c r="M245">
        <v>70</v>
      </c>
      <c r="N245" t="s">
        <v>99</v>
      </c>
      <c r="O245" t="s">
        <v>101</v>
      </c>
      <c r="P245" t="s">
        <v>47</v>
      </c>
      <c r="Q245" s="20" t="s">
        <v>98</v>
      </c>
      <c r="R245" t="s">
        <v>48</v>
      </c>
      <c r="S245">
        <v>3140</v>
      </c>
      <c r="T245">
        <v>21728</v>
      </c>
      <c r="U245">
        <v>1</v>
      </c>
      <c r="V245" t="s">
        <v>42</v>
      </c>
      <c r="W245" t="s">
        <v>44</v>
      </c>
      <c r="X245">
        <v>22</v>
      </c>
      <c r="Y245">
        <v>4</v>
      </c>
      <c r="Z245" s="20" t="s">
        <v>100</v>
      </c>
      <c r="AA245">
        <v>80</v>
      </c>
      <c r="AB245">
        <v>0</v>
      </c>
      <c r="AC245">
        <v>4</v>
      </c>
      <c r="AD245">
        <v>5</v>
      </c>
      <c r="AE245">
        <v>2</v>
      </c>
      <c r="AF245">
        <v>4</v>
      </c>
      <c r="AG245">
        <v>3</v>
      </c>
      <c r="AH245">
        <v>0</v>
      </c>
      <c r="AI245">
        <v>2</v>
      </c>
      <c r="AJ245" s="5" t="str">
        <f t="shared" si="9"/>
        <v>Sales</v>
      </c>
      <c r="AK245" s="9" t="str">
        <f>IF(S245="","",VLOOKUP(S245,matrice_M_I,2,TRUE))</f>
        <v>de 2 000 à 4 000</v>
      </c>
      <c r="AL245" s="7" t="str">
        <f t="shared" si="10"/>
        <v>Job_Medium + Relation_Very High</v>
      </c>
      <c r="AM245" s="22">
        <f t="shared" si="11"/>
        <v>0.75</v>
      </c>
    </row>
    <row r="246" spans="1:39" x14ac:dyDescent="0.3">
      <c r="A246">
        <v>52</v>
      </c>
      <c r="B246" t="s">
        <v>35</v>
      </c>
      <c r="C246" t="s">
        <v>49</v>
      </c>
      <c r="D246">
        <v>322</v>
      </c>
      <c r="E246" t="s">
        <v>37</v>
      </c>
      <c r="F246">
        <v>28</v>
      </c>
      <c r="G246" t="s">
        <v>93</v>
      </c>
      <c r="H246" t="s">
        <v>38</v>
      </c>
      <c r="I246">
        <v>1</v>
      </c>
      <c r="J246">
        <v>1401</v>
      </c>
      <c r="K246" t="s">
        <v>100</v>
      </c>
      <c r="L246" t="s">
        <v>55</v>
      </c>
      <c r="M246">
        <v>59</v>
      </c>
      <c r="N246" t="s">
        <v>100</v>
      </c>
      <c r="O246" t="s">
        <v>104</v>
      </c>
      <c r="P246" t="s">
        <v>43</v>
      </c>
      <c r="Q246" s="20" t="s">
        <v>99</v>
      </c>
      <c r="R246" t="s">
        <v>52</v>
      </c>
      <c r="S246">
        <v>13247</v>
      </c>
      <c r="T246">
        <v>9731</v>
      </c>
      <c r="U246">
        <v>2</v>
      </c>
      <c r="V246" t="s">
        <v>42</v>
      </c>
      <c r="W246" t="s">
        <v>44</v>
      </c>
      <c r="X246">
        <v>11</v>
      </c>
      <c r="Y246">
        <v>3</v>
      </c>
      <c r="Z246" s="20" t="s">
        <v>98</v>
      </c>
      <c r="AA246">
        <v>80</v>
      </c>
      <c r="AB246">
        <v>1</v>
      </c>
      <c r="AC246">
        <v>24</v>
      </c>
      <c r="AD246">
        <v>3</v>
      </c>
      <c r="AE246">
        <v>2</v>
      </c>
      <c r="AF246">
        <v>5</v>
      </c>
      <c r="AG246">
        <v>3</v>
      </c>
      <c r="AH246">
        <v>0</v>
      </c>
      <c r="AI246">
        <v>2</v>
      </c>
      <c r="AJ246" s="5" t="str">
        <f t="shared" si="9"/>
        <v>R&amp;D</v>
      </c>
      <c r="AK246" s="9" t="str">
        <f>IF(S246="","",VLOOKUP(S246,matrice_M_I,2,TRUE))</f>
        <v>de 12 000 à 14 000</v>
      </c>
      <c r="AL246" s="7" t="str">
        <f t="shared" si="10"/>
        <v>Job_High + Relation_Medium</v>
      </c>
      <c r="AM246" s="22">
        <f t="shared" si="11"/>
        <v>0.6</v>
      </c>
    </row>
    <row r="247" spans="1:39" x14ac:dyDescent="0.3">
      <c r="A247">
        <v>51</v>
      </c>
      <c r="B247" t="s">
        <v>35</v>
      </c>
      <c r="C247" t="s">
        <v>49</v>
      </c>
      <c r="D247">
        <v>1456</v>
      </c>
      <c r="E247" t="s">
        <v>37</v>
      </c>
      <c r="F247">
        <v>1</v>
      </c>
      <c r="G247" t="s">
        <v>95</v>
      </c>
      <c r="H247" t="s">
        <v>38</v>
      </c>
      <c r="I247">
        <v>1</v>
      </c>
      <c r="J247">
        <v>145</v>
      </c>
      <c r="K247" t="s">
        <v>97</v>
      </c>
      <c r="L247" t="s">
        <v>55</v>
      </c>
      <c r="M247">
        <v>30</v>
      </c>
      <c r="N247" t="s">
        <v>98</v>
      </c>
      <c r="O247" t="s">
        <v>103</v>
      </c>
      <c r="P247" t="s">
        <v>54</v>
      </c>
      <c r="Q247" s="20" t="s">
        <v>97</v>
      </c>
      <c r="R247" t="s">
        <v>48</v>
      </c>
      <c r="S247">
        <v>7484</v>
      </c>
      <c r="T247">
        <v>25796</v>
      </c>
      <c r="U247">
        <v>3</v>
      </c>
      <c r="V247" t="s">
        <v>42</v>
      </c>
      <c r="W247" t="s">
        <v>35</v>
      </c>
      <c r="X247">
        <v>20</v>
      </c>
      <c r="Y247">
        <v>4</v>
      </c>
      <c r="Z247" s="20" t="s">
        <v>99</v>
      </c>
      <c r="AA247">
        <v>80</v>
      </c>
      <c r="AB247">
        <v>0</v>
      </c>
      <c r="AC247">
        <v>23</v>
      </c>
      <c r="AD247">
        <v>1</v>
      </c>
      <c r="AE247">
        <v>2</v>
      </c>
      <c r="AF247">
        <v>13</v>
      </c>
      <c r="AG247">
        <v>12</v>
      </c>
      <c r="AH247">
        <v>12</v>
      </c>
      <c r="AI247">
        <v>8</v>
      </c>
      <c r="AJ247" s="5" t="str">
        <f t="shared" si="9"/>
        <v>R&amp;D</v>
      </c>
      <c r="AK247" s="9" t="str">
        <f>IF(S247="","",VLOOKUP(S247,matrice_M_I,2,TRUE))</f>
        <v>de 6 000 à 8 000</v>
      </c>
      <c r="AL247" s="7" t="str">
        <f t="shared" si="10"/>
        <v>Job_Low + Relation_High</v>
      </c>
      <c r="AM247" s="22">
        <f t="shared" si="11"/>
        <v>0.92307692307692313</v>
      </c>
    </row>
    <row r="248" spans="1:39" x14ac:dyDescent="0.3">
      <c r="B248" t="s">
        <v>44</v>
      </c>
      <c r="C248" t="s">
        <v>36</v>
      </c>
      <c r="D248">
        <v>1357</v>
      </c>
      <c r="E248" t="s">
        <v>37</v>
      </c>
      <c r="F248">
        <v>25</v>
      </c>
      <c r="G248" t="s">
        <v>94</v>
      </c>
      <c r="H248" t="s">
        <v>53</v>
      </c>
      <c r="I248">
        <v>1</v>
      </c>
      <c r="J248">
        <v>55</v>
      </c>
      <c r="K248" t="s">
        <v>97</v>
      </c>
      <c r="L248" t="s">
        <v>39</v>
      </c>
      <c r="M248">
        <v>48</v>
      </c>
      <c r="N248" t="s">
        <v>97</v>
      </c>
      <c r="O248" t="s">
        <v>101</v>
      </c>
      <c r="P248" t="s">
        <v>59</v>
      </c>
      <c r="Q248" s="20" t="s">
        <v>99</v>
      </c>
      <c r="R248" t="s">
        <v>48</v>
      </c>
      <c r="S248">
        <v>2293</v>
      </c>
      <c r="T248">
        <v>10558</v>
      </c>
      <c r="U248">
        <v>1</v>
      </c>
      <c r="V248" t="s">
        <v>42</v>
      </c>
      <c r="W248" t="s">
        <v>35</v>
      </c>
      <c r="X248">
        <v>12</v>
      </c>
      <c r="Y248">
        <v>3</v>
      </c>
      <c r="Z248" s="20" t="s">
        <v>99</v>
      </c>
      <c r="AA248">
        <v>80</v>
      </c>
      <c r="AB248">
        <v>0</v>
      </c>
      <c r="AC248">
        <v>1</v>
      </c>
      <c r="AD248">
        <v>2</v>
      </c>
      <c r="AE248">
        <v>2</v>
      </c>
      <c r="AF248">
        <v>1</v>
      </c>
      <c r="AG248">
        <v>0</v>
      </c>
      <c r="AH248">
        <v>0</v>
      </c>
      <c r="AI248">
        <v>1</v>
      </c>
      <c r="AJ248" s="5" t="str">
        <f t="shared" si="9"/>
        <v>R&amp;D</v>
      </c>
      <c r="AK248" s="9" t="str">
        <f>IF(S248="","",VLOOKUP(S248,matrice_M_I,2,TRUE))</f>
        <v>de 2 000 à 4 000</v>
      </c>
      <c r="AL248" s="7" t="str">
        <f t="shared" si="10"/>
        <v>Job_High + Relation_High</v>
      </c>
      <c r="AM248" s="22">
        <f t="shared" si="11"/>
        <v>0</v>
      </c>
    </row>
    <row r="249" spans="1:39" x14ac:dyDescent="0.3">
      <c r="A249">
        <v>36</v>
      </c>
      <c r="B249" t="s">
        <v>35</v>
      </c>
      <c r="C249" t="s">
        <v>36</v>
      </c>
      <c r="D249">
        <v>1157</v>
      </c>
      <c r="E249" t="s">
        <v>45</v>
      </c>
      <c r="F249">
        <v>2</v>
      </c>
      <c r="G249" t="s">
        <v>95</v>
      </c>
      <c r="H249" t="s">
        <v>53</v>
      </c>
      <c r="I249">
        <v>1</v>
      </c>
      <c r="J249">
        <v>1556</v>
      </c>
      <c r="K249" t="s">
        <v>99</v>
      </c>
      <c r="L249" t="s">
        <v>39</v>
      </c>
      <c r="M249">
        <v>70</v>
      </c>
      <c r="N249" t="s">
        <v>99</v>
      </c>
      <c r="O249" t="s">
        <v>101</v>
      </c>
      <c r="P249" t="s">
        <v>47</v>
      </c>
      <c r="Q249" s="20" t="s">
        <v>100</v>
      </c>
      <c r="R249" t="s">
        <v>48</v>
      </c>
      <c r="S249">
        <v>2644</v>
      </c>
      <c r="T249">
        <v>17001</v>
      </c>
      <c r="U249">
        <v>3</v>
      </c>
      <c r="V249" t="s">
        <v>42</v>
      </c>
      <c r="W249" t="s">
        <v>44</v>
      </c>
      <c r="X249">
        <v>21</v>
      </c>
      <c r="Y249">
        <v>4</v>
      </c>
      <c r="Z249" s="20" t="s">
        <v>100</v>
      </c>
      <c r="AA249">
        <v>80</v>
      </c>
      <c r="AB249">
        <v>0</v>
      </c>
      <c r="AC249">
        <v>7</v>
      </c>
      <c r="AD249">
        <v>3</v>
      </c>
      <c r="AE249">
        <v>2</v>
      </c>
      <c r="AF249">
        <v>3</v>
      </c>
      <c r="AG249">
        <v>2</v>
      </c>
      <c r="AH249">
        <v>1</v>
      </c>
      <c r="AI249">
        <v>2</v>
      </c>
      <c r="AJ249" s="5" t="str">
        <f t="shared" si="9"/>
        <v>Sales</v>
      </c>
      <c r="AK249" s="9" t="str">
        <f>IF(S249="","",VLOOKUP(S249,matrice_M_I,2,TRUE))</f>
        <v>de 2 000 à 4 000</v>
      </c>
      <c r="AL249" s="7" t="str">
        <f t="shared" si="10"/>
        <v>Job_Very High + Relation_Very High</v>
      </c>
      <c r="AM249" s="22">
        <f t="shared" si="11"/>
        <v>0.66666666666666663</v>
      </c>
    </row>
    <row r="250" spans="1:39" x14ac:dyDescent="0.3">
      <c r="A250">
        <v>38</v>
      </c>
      <c r="B250" t="s">
        <v>44</v>
      </c>
      <c r="C250" t="s">
        <v>36</v>
      </c>
      <c r="D250">
        <v>1180</v>
      </c>
      <c r="E250" t="s">
        <v>37</v>
      </c>
      <c r="F250">
        <v>29</v>
      </c>
      <c r="G250" t="s">
        <v>92</v>
      </c>
      <c r="H250" t="s">
        <v>38</v>
      </c>
      <c r="I250">
        <v>1</v>
      </c>
      <c r="J250">
        <v>282</v>
      </c>
      <c r="K250" t="s">
        <v>98</v>
      </c>
      <c r="L250" t="s">
        <v>39</v>
      </c>
      <c r="M250">
        <v>70</v>
      </c>
      <c r="N250" t="s">
        <v>99</v>
      </c>
      <c r="O250" t="s">
        <v>102</v>
      </c>
      <c r="P250" t="s">
        <v>54</v>
      </c>
      <c r="Q250" s="20" t="s">
        <v>97</v>
      </c>
      <c r="R250" t="s">
        <v>52</v>
      </c>
      <c r="S250">
        <v>6673</v>
      </c>
      <c r="T250">
        <v>11354</v>
      </c>
      <c r="U250">
        <v>7</v>
      </c>
      <c r="V250" t="s">
        <v>42</v>
      </c>
      <c r="W250" t="s">
        <v>44</v>
      </c>
      <c r="X250">
        <v>19</v>
      </c>
      <c r="Y250">
        <v>3</v>
      </c>
      <c r="Z250" s="20" t="s">
        <v>98</v>
      </c>
      <c r="AA250">
        <v>80</v>
      </c>
      <c r="AB250">
        <v>0</v>
      </c>
      <c r="AC250">
        <v>17</v>
      </c>
      <c r="AD250">
        <v>2</v>
      </c>
      <c r="AE250">
        <v>3</v>
      </c>
      <c r="AF250">
        <v>1</v>
      </c>
      <c r="AG250">
        <v>0</v>
      </c>
      <c r="AH250">
        <v>0</v>
      </c>
      <c r="AI250">
        <v>0</v>
      </c>
      <c r="AJ250" s="5" t="str">
        <f t="shared" si="9"/>
        <v>R&amp;D</v>
      </c>
      <c r="AK250" s="9" t="str">
        <f>IF(S250="","",VLOOKUP(S250,matrice_M_I,2,TRUE))</f>
        <v>de 6 000 à 8 000</v>
      </c>
      <c r="AL250" s="7" t="str">
        <f t="shared" si="10"/>
        <v>Job_Low + Relation_Medium</v>
      </c>
      <c r="AM250" s="22">
        <f t="shared" si="11"/>
        <v>0</v>
      </c>
    </row>
    <row r="251" spans="1:39" x14ac:dyDescent="0.3">
      <c r="A251">
        <v>31</v>
      </c>
      <c r="B251" t="s">
        <v>35</v>
      </c>
      <c r="C251" t="s">
        <v>49</v>
      </c>
      <c r="D251">
        <v>715</v>
      </c>
      <c r="E251" t="s">
        <v>45</v>
      </c>
      <c r="F251">
        <v>2</v>
      </c>
      <c r="G251" t="s">
        <v>95</v>
      </c>
      <c r="H251" t="s">
        <v>61</v>
      </c>
      <c r="I251">
        <v>1</v>
      </c>
      <c r="J251">
        <v>1613</v>
      </c>
      <c r="K251" t="s">
        <v>100</v>
      </c>
      <c r="L251" t="s">
        <v>39</v>
      </c>
      <c r="M251">
        <v>54</v>
      </c>
      <c r="N251" t="s">
        <v>99</v>
      </c>
      <c r="O251" t="s">
        <v>102</v>
      </c>
      <c r="P251" t="s">
        <v>58</v>
      </c>
      <c r="Q251" s="20" t="s">
        <v>97</v>
      </c>
      <c r="R251" t="s">
        <v>48</v>
      </c>
      <c r="S251">
        <v>5332</v>
      </c>
      <c r="T251">
        <v>21602</v>
      </c>
      <c r="U251">
        <v>7</v>
      </c>
      <c r="V251" t="s">
        <v>42</v>
      </c>
      <c r="W251" t="s">
        <v>35</v>
      </c>
      <c r="X251">
        <v>13</v>
      </c>
      <c r="Y251">
        <v>3</v>
      </c>
      <c r="Z251" s="20" t="s">
        <v>100</v>
      </c>
      <c r="AA251">
        <v>80</v>
      </c>
      <c r="AB251">
        <v>0</v>
      </c>
      <c r="AC251">
        <v>10</v>
      </c>
      <c r="AD251">
        <v>3</v>
      </c>
      <c r="AE251">
        <v>3</v>
      </c>
      <c r="AF251">
        <v>5</v>
      </c>
      <c r="AG251">
        <v>2</v>
      </c>
      <c r="AH251">
        <v>0</v>
      </c>
      <c r="AI251">
        <v>3</v>
      </c>
      <c r="AJ251" s="5" t="str">
        <f t="shared" si="9"/>
        <v>Sales</v>
      </c>
      <c r="AK251" s="9" t="str">
        <f>IF(S251="","",VLOOKUP(S251,matrice_M_I,2,TRUE))</f>
        <v>de 4 000 à 6 000</v>
      </c>
      <c r="AL251" s="7" t="str">
        <f t="shared" si="10"/>
        <v>Job_Low + Relation_Very High</v>
      </c>
      <c r="AM251" s="22">
        <f t="shared" si="11"/>
        <v>0.4</v>
      </c>
    </row>
    <row r="252" spans="1:39" x14ac:dyDescent="0.3">
      <c r="A252">
        <v>44</v>
      </c>
      <c r="B252" t="s">
        <v>35</v>
      </c>
      <c r="C252" t="s">
        <v>36</v>
      </c>
      <c r="D252">
        <v>1488</v>
      </c>
      <c r="E252" t="s">
        <v>45</v>
      </c>
      <c r="F252">
        <v>1</v>
      </c>
      <c r="G252" t="s">
        <v>96</v>
      </c>
      <c r="H252" t="s">
        <v>46</v>
      </c>
      <c r="I252">
        <v>1</v>
      </c>
      <c r="J252">
        <v>68</v>
      </c>
      <c r="K252" t="s">
        <v>98</v>
      </c>
      <c r="L252" t="s">
        <v>55</v>
      </c>
      <c r="M252">
        <v>75</v>
      </c>
      <c r="N252" t="s">
        <v>99</v>
      </c>
      <c r="O252" t="s">
        <v>102</v>
      </c>
      <c r="P252" t="s">
        <v>58</v>
      </c>
      <c r="Q252" s="20" t="s">
        <v>97</v>
      </c>
      <c r="R252" t="s">
        <v>41</v>
      </c>
      <c r="S252">
        <v>5454</v>
      </c>
      <c r="T252">
        <v>4009</v>
      </c>
      <c r="U252">
        <v>5</v>
      </c>
      <c r="V252" t="s">
        <v>42</v>
      </c>
      <c r="W252" t="s">
        <v>44</v>
      </c>
      <c r="X252">
        <v>21</v>
      </c>
      <c r="Y252">
        <v>4</v>
      </c>
      <c r="Z252" s="20" t="s">
        <v>99</v>
      </c>
      <c r="AA252">
        <v>80</v>
      </c>
      <c r="AB252">
        <v>1</v>
      </c>
      <c r="AC252">
        <v>9</v>
      </c>
      <c r="AD252">
        <v>2</v>
      </c>
      <c r="AE252">
        <v>2</v>
      </c>
      <c r="AF252">
        <v>4</v>
      </c>
      <c r="AG252">
        <v>3</v>
      </c>
      <c r="AH252">
        <v>1</v>
      </c>
      <c r="AI252">
        <v>3</v>
      </c>
      <c r="AJ252" s="5" t="str">
        <f t="shared" si="9"/>
        <v>Sales</v>
      </c>
      <c r="AK252" s="9" t="str">
        <f>IF(S252="","",VLOOKUP(S252,matrice_M_I,2,TRUE))</f>
        <v>de 4 000 à 6 000</v>
      </c>
      <c r="AL252" s="7" t="str">
        <f t="shared" si="10"/>
        <v>Job_Low + Relation_High</v>
      </c>
      <c r="AM252" s="22">
        <f t="shared" si="11"/>
        <v>0.75</v>
      </c>
    </row>
    <row r="253" spans="1:39" x14ac:dyDescent="0.3">
      <c r="A253">
        <v>30</v>
      </c>
      <c r="B253" t="s">
        <v>35</v>
      </c>
      <c r="C253" t="s">
        <v>36</v>
      </c>
      <c r="E253" t="s">
        <v>45</v>
      </c>
      <c r="F253">
        <v>27</v>
      </c>
      <c r="G253" t="s">
        <v>96</v>
      </c>
      <c r="H253" t="s">
        <v>46</v>
      </c>
      <c r="I253">
        <v>1</v>
      </c>
      <c r="J253">
        <v>747</v>
      </c>
      <c r="K253" t="s">
        <v>99</v>
      </c>
      <c r="L253" t="s">
        <v>39</v>
      </c>
      <c r="M253">
        <v>99</v>
      </c>
      <c r="N253" t="s">
        <v>99</v>
      </c>
      <c r="O253" t="s">
        <v>102</v>
      </c>
      <c r="P253" t="s">
        <v>58</v>
      </c>
      <c r="Q253" s="20" t="s">
        <v>100</v>
      </c>
      <c r="R253" t="s">
        <v>41</v>
      </c>
      <c r="S253">
        <v>5304</v>
      </c>
      <c r="T253">
        <v>25275</v>
      </c>
      <c r="U253">
        <v>7</v>
      </c>
      <c r="V253" t="s">
        <v>42</v>
      </c>
      <c r="W253" t="s">
        <v>35</v>
      </c>
      <c r="X253">
        <v>23</v>
      </c>
      <c r="Y253">
        <v>4</v>
      </c>
      <c r="Z253" s="20" t="s">
        <v>100</v>
      </c>
      <c r="AA253">
        <v>80</v>
      </c>
      <c r="AB253">
        <v>1</v>
      </c>
      <c r="AC253">
        <v>10</v>
      </c>
      <c r="AD253">
        <v>2</v>
      </c>
      <c r="AE253">
        <v>2</v>
      </c>
      <c r="AF253">
        <v>8</v>
      </c>
      <c r="AG253">
        <v>7</v>
      </c>
      <c r="AH253">
        <v>7</v>
      </c>
      <c r="AI253">
        <v>7</v>
      </c>
      <c r="AJ253" s="5" t="str">
        <f t="shared" si="9"/>
        <v>Sales</v>
      </c>
      <c r="AK253" s="9" t="str">
        <f>IF(S253="","",VLOOKUP(S253,matrice_M_I,2,TRUE))</f>
        <v>de 4 000 à 6 000</v>
      </c>
      <c r="AL253" s="7" t="str">
        <f t="shared" si="10"/>
        <v>Job_Very High + Relation_Very High</v>
      </c>
      <c r="AM253" s="22">
        <f t="shared" si="11"/>
        <v>0.875</v>
      </c>
    </row>
    <row r="254" spans="1:39" x14ac:dyDescent="0.3">
      <c r="A254">
        <v>31</v>
      </c>
      <c r="B254" t="s">
        <v>44</v>
      </c>
      <c r="C254" t="s">
        <v>49</v>
      </c>
      <c r="D254">
        <v>1060</v>
      </c>
      <c r="E254" t="s">
        <v>45</v>
      </c>
      <c r="F254">
        <v>1</v>
      </c>
      <c r="G254" t="s">
        <v>94</v>
      </c>
      <c r="H254" t="s">
        <v>53</v>
      </c>
      <c r="I254">
        <v>1</v>
      </c>
      <c r="J254">
        <v>1331</v>
      </c>
      <c r="K254" t="s">
        <v>100</v>
      </c>
      <c r="L254" t="s">
        <v>55</v>
      </c>
      <c r="M254">
        <v>54</v>
      </c>
      <c r="N254" t="s">
        <v>99</v>
      </c>
      <c r="O254" t="s">
        <v>101</v>
      </c>
      <c r="P254" t="s">
        <v>47</v>
      </c>
      <c r="Q254" s="20" t="s">
        <v>98</v>
      </c>
      <c r="R254" t="s">
        <v>48</v>
      </c>
      <c r="S254">
        <v>2302</v>
      </c>
      <c r="T254">
        <v>8319</v>
      </c>
      <c r="U254">
        <v>1</v>
      </c>
      <c r="V254" t="s">
        <v>42</v>
      </c>
      <c r="W254" t="s">
        <v>44</v>
      </c>
      <c r="X254">
        <v>11</v>
      </c>
      <c r="Y254">
        <v>3</v>
      </c>
      <c r="Z254" s="20" t="s">
        <v>97</v>
      </c>
      <c r="AA254">
        <v>80</v>
      </c>
      <c r="AB254">
        <v>0</v>
      </c>
      <c r="AC254">
        <v>3</v>
      </c>
      <c r="AD254">
        <v>2</v>
      </c>
      <c r="AE254">
        <v>4</v>
      </c>
      <c r="AF254">
        <v>3</v>
      </c>
      <c r="AG254">
        <v>2</v>
      </c>
      <c r="AH254">
        <v>2</v>
      </c>
      <c r="AI254">
        <v>2</v>
      </c>
      <c r="AJ254" s="5" t="str">
        <f t="shared" si="9"/>
        <v>Sales</v>
      </c>
      <c r="AK254" s="9" t="str">
        <f>IF(S254="","",VLOOKUP(S254,matrice_M_I,2,TRUE))</f>
        <v>de 2 000 à 4 000</v>
      </c>
      <c r="AL254" s="7" t="str">
        <f t="shared" si="10"/>
        <v>Job_Medium + Relation_Low</v>
      </c>
      <c r="AM254" s="22">
        <f t="shared" si="11"/>
        <v>0.66666666666666663</v>
      </c>
    </row>
    <row r="255" spans="1:39" x14ac:dyDescent="0.3">
      <c r="A255">
        <v>27</v>
      </c>
      <c r="B255" t="s">
        <v>44</v>
      </c>
      <c r="C255" t="s">
        <v>36</v>
      </c>
      <c r="D255">
        <v>135</v>
      </c>
      <c r="E255" t="s">
        <v>37</v>
      </c>
      <c r="F255">
        <v>17</v>
      </c>
      <c r="G255" t="s">
        <v>95</v>
      </c>
      <c r="H255" t="s">
        <v>53</v>
      </c>
      <c r="I255">
        <v>1</v>
      </c>
      <c r="J255">
        <v>1405</v>
      </c>
      <c r="K255" t="s">
        <v>100</v>
      </c>
      <c r="L255" t="s">
        <v>55</v>
      </c>
      <c r="M255">
        <v>51</v>
      </c>
      <c r="N255" t="s">
        <v>99</v>
      </c>
      <c r="O255" t="s">
        <v>101</v>
      </c>
      <c r="P255" t="s">
        <v>56</v>
      </c>
      <c r="Q255" s="20" t="s">
        <v>99</v>
      </c>
      <c r="R255" t="s">
        <v>48</v>
      </c>
      <c r="S255">
        <v>2394</v>
      </c>
      <c r="T255">
        <v>25681</v>
      </c>
      <c r="U255">
        <v>1</v>
      </c>
      <c r="V255" t="s">
        <v>42</v>
      </c>
      <c r="W255" t="s">
        <v>44</v>
      </c>
      <c r="X255">
        <v>13</v>
      </c>
      <c r="Y255">
        <v>3</v>
      </c>
      <c r="Z255" s="20" t="s">
        <v>100</v>
      </c>
      <c r="AA255">
        <v>80</v>
      </c>
      <c r="AB255">
        <v>0</v>
      </c>
      <c r="AC255">
        <v>8</v>
      </c>
      <c r="AD255">
        <v>2</v>
      </c>
      <c r="AE255">
        <v>3</v>
      </c>
      <c r="AF255">
        <v>8</v>
      </c>
      <c r="AG255">
        <v>2</v>
      </c>
      <c r="AH255">
        <v>7</v>
      </c>
      <c r="AI255">
        <v>7</v>
      </c>
      <c r="AJ255" s="5" t="str">
        <f t="shared" si="9"/>
        <v>R&amp;D</v>
      </c>
      <c r="AK255" s="9" t="str">
        <f>IF(S255="","",VLOOKUP(S255,matrice_M_I,2,TRUE))</f>
        <v>de 2 000 à 4 000</v>
      </c>
      <c r="AL255" s="7" t="str">
        <f t="shared" si="10"/>
        <v>Job_High + Relation_Very High</v>
      </c>
      <c r="AM255" s="22">
        <f t="shared" si="11"/>
        <v>0.25</v>
      </c>
    </row>
    <row r="256" spans="1:39" x14ac:dyDescent="0.3">
      <c r="B256" t="s">
        <v>35</v>
      </c>
      <c r="C256" t="s">
        <v>36</v>
      </c>
      <c r="D256">
        <v>1451</v>
      </c>
      <c r="E256" t="s">
        <v>37</v>
      </c>
      <c r="F256">
        <v>2</v>
      </c>
      <c r="G256" t="s">
        <v>92</v>
      </c>
      <c r="H256" t="s">
        <v>53</v>
      </c>
      <c r="I256">
        <v>1</v>
      </c>
      <c r="J256">
        <v>1136</v>
      </c>
      <c r="K256" t="s">
        <v>97</v>
      </c>
      <c r="L256" t="s">
        <v>39</v>
      </c>
      <c r="M256">
        <v>67</v>
      </c>
      <c r="N256" t="s">
        <v>98</v>
      </c>
      <c r="O256" t="s">
        <v>101</v>
      </c>
      <c r="P256" t="s">
        <v>56</v>
      </c>
      <c r="Q256" s="20" t="s">
        <v>98</v>
      </c>
      <c r="R256" t="s">
        <v>52</v>
      </c>
      <c r="S256">
        <v>3201</v>
      </c>
      <c r="T256">
        <v>19911</v>
      </c>
      <c r="U256">
        <v>0</v>
      </c>
      <c r="V256" t="s">
        <v>42</v>
      </c>
      <c r="W256" t="s">
        <v>35</v>
      </c>
      <c r="X256">
        <v>17</v>
      </c>
      <c r="Y256">
        <v>3</v>
      </c>
      <c r="Z256" s="20" t="s">
        <v>97</v>
      </c>
      <c r="AA256">
        <v>80</v>
      </c>
      <c r="AB256">
        <v>0</v>
      </c>
      <c r="AC256">
        <v>6</v>
      </c>
      <c r="AD256">
        <v>2</v>
      </c>
      <c r="AE256">
        <v>1</v>
      </c>
      <c r="AF256">
        <v>5</v>
      </c>
      <c r="AG256">
        <v>3</v>
      </c>
      <c r="AH256">
        <v>0</v>
      </c>
      <c r="AI256">
        <v>4</v>
      </c>
      <c r="AJ256" s="5" t="str">
        <f t="shared" si="9"/>
        <v>R&amp;D</v>
      </c>
      <c r="AK256" s="9" t="str">
        <f>IF(S256="","",VLOOKUP(S256,matrice_M_I,2,TRUE))</f>
        <v>de 2 000 à 4 000</v>
      </c>
      <c r="AL256" s="7" t="str">
        <f t="shared" si="10"/>
        <v>Job_Medium + Relation_Low</v>
      </c>
      <c r="AM256" s="22">
        <f t="shared" si="11"/>
        <v>0.6</v>
      </c>
    </row>
    <row r="257" spans="1:39" x14ac:dyDescent="0.3">
      <c r="A257">
        <v>24</v>
      </c>
      <c r="B257" t="s">
        <v>35</v>
      </c>
      <c r="D257">
        <v>1206</v>
      </c>
      <c r="E257" t="s">
        <v>37</v>
      </c>
      <c r="F257">
        <v>17</v>
      </c>
      <c r="G257" t="s">
        <v>92</v>
      </c>
      <c r="H257" t="s">
        <v>38</v>
      </c>
      <c r="I257">
        <v>1</v>
      </c>
      <c r="J257">
        <v>1009</v>
      </c>
      <c r="K257" t="s">
        <v>100</v>
      </c>
      <c r="L257" t="s">
        <v>55</v>
      </c>
      <c r="M257">
        <v>41</v>
      </c>
      <c r="N257" t="s">
        <v>98</v>
      </c>
      <c r="O257" t="s">
        <v>102</v>
      </c>
      <c r="P257" t="s">
        <v>43</v>
      </c>
      <c r="Q257" s="20" t="s">
        <v>99</v>
      </c>
      <c r="R257" t="s">
        <v>41</v>
      </c>
      <c r="S257">
        <v>4377</v>
      </c>
      <c r="T257">
        <v>24117</v>
      </c>
      <c r="U257">
        <v>1</v>
      </c>
      <c r="V257" t="s">
        <v>42</v>
      </c>
      <c r="W257" t="s">
        <v>35</v>
      </c>
      <c r="X257">
        <v>15</v>
      </c>
      <c r="Y257">
        <v>3</v>
      </c>
      <c r="Z257" s="20" t="s">
        <v>98</v>
      </c>
      <c r="AA257">
        <v>80</v>
      </c>
      <c r="AB257">
        <v>2</v>
      </c>
      <c r="AC257">
        <v>5</v>
      </c>
      <c r="AD257">
        <v>6</v>
      </c>
      <c r="AE257">
        <v>3</v>
      </c>
      <c r="AF257">
        <v>4</v>
      </c>
      <c r="AG257">
        <v>2</v>
      </c>
      <c r="AH257">
        <v>3</v>
      </c>
      <c r="AI257">
        <v>2</v>
      </c>
      <c r="AJ257" s="5" t="str">
        <f t="shared" si="9"/>
        <v>R&amp;D</v>
      </c>
      <c r="AK257" s="9" t="str">
        <f>IF(S257="","",VLOOKUP(S257,matrice_M_I,2,TRUE))</f>
        <v>de 4 000 à 6 000</v>
      </c>
      <c r="AL257" s="7" t="str">
        <f t="shared" si="10"/>
        <v>Job_High + Relation_Medium</v>
      </c>
      <c r="AM257" s="22">
        <f t="shared" si="11"/>
        <v>0.5</v>
      </c>
    </row>
    <row r="258" spans="1:39" x14ac:dyDescent="0.3">
      <c r="A258">
        <v>50</v>
      </c>
      <c r="B258" t="s">
        <v>35</v>
      </c>
      <c r="C258" t="s">
        <v>36</v>
      </c>
      <c r="D258">
        <v>328</v>
      </c>
      <c r="E258" t="s">
        <v>37</v>
      </c>
      <c r="F258">
        <v>1</v>
      </c>
      <c r="G258" t="s">
        <v>94</v>
      </c>
      <c r="H258" t="s">
        <v>38</v>
      </c>
      <c r="I258">
        <v>1</v>
      </c>
      <c r="J258">
        <v>249</v>
      </c>
      <c r="K258" t="s">
        <v>99</v>
      </c>
      <c r="L258" t="s">
        <v>39</v>
      </c>
      <c r="M258">
        <v>86</v>
      </c>
      <c r="N258" t="s">
        <v>98</v>
      </c>
      <c r="O258" t="s">
        <v>101</v>
      </c>
      <c r="P258" t="s">
        <v>59</v>
      </c>
      <c r="Q258" s="20" t="s">
        <v>99</v>
      </c>
      <c r="R258" t="s">
        <v>52</v>
      </c>
      <c r="S258">
        <v>3690</v>
      </c>
      <c r="T258">
        <v>3425</v>
      </c>
      <c r="U258">
        <v>2</v>
      </c>
      <c r="V258" t="s">
        <v>42</v>
      </c>
      <c r="W258" t="s">
        <v>35</v>
      </c>
      <c r="X258">
        <v>15</v>
      </c>
      <c r="Y258">
        <v>3</v>
      </c>
      <c r="Z258" s="20" t="s">
        <v>100</v>
      </c>
      <c r="AA258">
        <v>80</v>
      </c>
      <c r="AB258">
        <v>1</v>
      </c>
      <c r="AC258">
        <v>5</v>
      </c>
      <c r="AD258">
        <v>2</v>
      </c>
      <c r="AE258">
        <v>2</v>
      </c>
      <c r="AF258">
        <v>3</v>
      </c>
      <c r="AG258">
        <v>2</v>
      </c>
      <c r="AH258">
        <v>0</v>
      </c>
      <c r="AI258">
        <v>2</v>
      </c>
      <c r="AJ258" s="5" t="str">
        <f t="shared" ref="AJ258:AJ321" si="12">IF(E258="","",VLOOKUP(E258,Department_cod,2,FALSE))</f>
        <v>R&amp;D</v>
      </c>
      <c r="AK258" s="9" t="str">
        <f>IF(S258="","",VLOOKUP(S258,matrice_M_I,2,TRUE))</f>
        <v>de 2 000 à 4 000</v>
      </c>
      <c r="AL258" s="7" t="str">
        <f t="shared" si="10"/>
        <v>Job_High + Relation_Very High</v>
      </c>
      <c r="AM258" s="22">
        <f t="shared" si="11"/>
        <v>0.66666666666666663</v>
      </c>
    </row>
    <row r="259" spans="1:39" x14ac:dyDescent="0.3">
      <c r="A259">
        <v>39</v>
      </c>
      <c r="B259" t="s">
        <v>35</v>
      </c>
      <c r="C259" t="s">
        <v>36</v>
      </c>
      <c r="D259">
        <v>1329</v>
      </c>
      <c r="E259" t="s">
        <v>45</v>
      </c>
      <c r="F259">
        <v>4</v>
      </c>
      <c r="G259" t="s">
        <v>95</v>
      </c>
      <c r="H259" t="s">
        <v>53</v>
      </c>
      <c r="I259">
        <v>1</v>
      </c>
      <c r="J259">
        <v>182</v>
      </c>
      <c r="K259" t="s">
        <v>100</v>
      </c>
      <c r="L259" t="s">
        <v>55</v>
      </c>
      <c r="M259">
        <v>47</v>
      </c>
      <c r="N259" t="s">
        <v>98</v>
      </c>
      <c r="O259" t="s">
        <v>102</v>
      </c>
      <c r="P259" t="s">
        <v>58</v>
      </c>
      <c r="Q259" s="20" t="s">
        <v>99</v>
      </c>
      <c r="R259" t="s">
        <v>52</v>
      </c>
      <c r="S259">
        <v>5902</v>
      </c>
      <c r="T259">
        <v>14590</v>
      </c>
      <c r="U259">
        <v>4</v>
      </c>
      <c r="V259" t="s">
        <v>42</v>
      </c>
      <c r="W259" t="s">
        <v>35</v>
      </c>
      <c r="X259">
        <v>14</v>
      </c>
      <c r="Y259">
        <v>3</v>
      </c>
      <c r="Z259" s="20" t="s">
        <v>99</v>
      </c>
      <c r="AA259">
        <v>80</v>
      </c>
      <c r="AB259">
        <v>1</v>
      </c>
      <c r="AC259">
        <v>17</v>
      </c>
      <c r="AD259">
        <v>1</v>
      </c>
      <c r="AE259">
        <v>4</v>
      </c>
      <c r="AF259">
        <v>15</v>
      </c>
      <c r="AG259">
        <v>11</v>
      </c>
      <c r="AH259">
        <v>5</v>
      </c>
      <c r="AI259">
        <v>9</v>
      </c>
      <c r="AJ259" s="5" t="str">
        <f t="shared" si="12"/>
        <v>Sales</v>
      </c>
      <c r="AK259" s="9" t="str">
        <f>IF(S259="","",VLOOKUP(S259,matrice_M_I,2,TRUE))</f>
        <v>de 4 000 à 6 000</v>
      </c>
      <c r="AL259" s="7" t="str">
        <f t="shared" ref="AL259:AL322" si="13">CONCATENATE("Job_",Q259," + Relation_",Z259)</f>
        <v>Job_High + Relation_High</v>
      </c>
      <c r="AM259" s="22">
        <f t="shared" ref="AM259:AM322" si="14">IF(AF259=0,"",AG259/AF259)</f>
        <v>0.73333333333333328</v>
      </c>
    </row>
    <row r="260" spans="1:39" x14ac:dyDescent="0.3">
      <c r="A260">
        <v>30</v>
      </c>
      <c r="B260" t="s">
        <v>35</v>
      </c>
      <c r="C260" t="s">
        <v>57</v>
      </c>
      <c r="D260">
        <v>879</v>
      </c>
      <c r="E260" t="s">
        <v>37</v>
      </c>
      <c r="F260">
        <v>9</v>
      </c>
      <c r="G260" t="s">
        <v>93</v>
      </c>
      <c r="H260" t="s">
        <v>38</v>
      </c>
      <c r="I260">
        <v>1</v>
      </c>
      <c r="J260">
        <v>1298</v>
      </c>
      <c r="K260" t="s">
        <v>99</v>
      </c>
      <c r="L260" t="s">
        <v>55</v>
      </c>
      <c r="M260">
        <v>72</v>
      </c>
      <c r="N260" t="s">
        <v>99</v>
      </c>
      <c r="O260" t="s">
        <v>102</v>
      </c>
      <c r="P260" t="s">
        <v>43</v>
      </c>
      <c r="Q260" s="20" t="s">
        <v>99</v>
      </c>
      <c r="R260" t="s">
        <v>48</v>
      </c>
      <c r="S260">
        <v>4695</v>
      </c>
      <c r="T260">
        <v>12858</v>
      </c>
      <c r="U260">
        <v>7</v>
      </c>
      <c r="V260" t="s">
        <v>42</v>
      </c>
      <c r="W260" t="s">
        <v>44</v>
      </c>
      <c r="X260">
        <v>18</v>
      </c>
      <c r="Y260">
        <v>3</v>
      </c>
      <c r="Z260" s="20" t="s">
        <v>99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8</v>
      </c>
      <c r="AG260">
        <v>4</v>
      </c>
      <c r="AH260">
        <v>1</v>
      </c>
      <c r="AI260">
        <v>7</v>
      </c>
      <c r="AJ260" s="5" t="str">
        <f t="shared" si="12"/>
        <v>R&amp;D</v>
      </c>
      <c r="AK260" s="9" t="str">
        <f>IF(S260="","",VLOOKUP(S260,matrice_M_I,2,TRUE))</f>
        <v>de 4 000 à 6 000</v>
      </c>
      <c r="AL260" s="7" t="str">
        <f t="shared" si="13"/>
        <v>Job_High + Relation_High</v>
      </c>
      <c r="AM260" s="22">
        <f t="shared" si="14"/>
        <v>0.5</v>
      </c>
    </row>
    <row r="261" spans="1:39" x14ac:dyDescent="0.3">
      <c r="A261">
        <v>30</v>
      </c>
      <c r="B261" t="s">
        <v>35</v>
      </c>
      <c r="C261" t="s">
        <v>36</v>
      </c>
      <c r="D261">
        <v>852</v>
      </c>
      <c r="E261" t="s">
        <v>37</v>
      </c>
      <c r="F261">
        <v>1</v>
      </c>
      <c r="G261" t="s">
        <v>92</v>
      </c>
      <c r="H261" t="s">
        <v>53</v>
      </c>
      <c r="I261">
        <v>1</v>
      </c>
      <c r="J261">
        <v>104</v>
      </c>
      <c r="K261" t="s">
        <v>100</v>
      </c>
      <c r="L261" t="s">
        <v>39</v>
      </c>
      <c r="M261">
        <v>55</v>
      </c>
      <c r="N261" t="s">
        <v>98</v>
      </c>
      <c r="O261" t="s">
        <v>102</v>
      </c>
      <c r="P261" t="s">
        <v>59</v>
      </c>
      <c r="Q261" s="20" t="s">
        <v>100</v>
      </c>
      <c r="R261" t="s">
        <v>52</v>
      </c>
      <c r="S261">
        <v>5126</v>
      </c>
      <c r="T261">
        <v>15998</v>
      </c>
      <c r="U261">
        <v>1</v>
      </c>
      <c r="V261" t="s">
        <v>42</v>
      </c>
      <c r="W261" t="s">
        <v>44</v>
      </c>
      <c r="X261">
        <v>12</v>
      </c>
      <c r="Y261">
        <v>3</v>
      </c>
      <c r="Z261" s="20" t="s">
        <v>99</v>
      </c>
      <c r="AA261">
        <v>80</v>
      </c>
      <c r="AB261">
        <v>2</v>
      </c>
      <c r="AC261">
        <v>10</v>
      </c>
      <c r="AD261">
        <v>1</v>
      </c>
      <c r="AE261">
        <v>2</v>
      </c>
      <c r="AF261">
        <v>10</v>
      </c>
      <c r="AG261">
        <v>8</v>
      </c>
      <c r="AH261">
        <v>3</v>
      </c>
      <c r="AI261">
        <v>0</v>
      </c>
      <c r="AJ261" s="5" t="str">
        <f t="shared" si="12"/>
        <v>R&amp;D</v>
      </c>
      <c r="AK261" s="9" t="str">
        <f>IF(S261="","",VLOOKUP(S261,matrice_M_I,2,TRUE))</f>
        <v>de 4 000 à 6 000</v>
      </c>
      <c r="AL261" s="7" t="str">
        <f t="shared" si="13"/>
        <v>Job_Very High + Relation_High</v>
      </c>
      <c r="AM261" s="22">
        <f t="shared" si="14"/>
        <v>0.8</v>
      </c>
    </row>
    <row r="262" spans="1:39" x14ac:dyDescent="0.3">
      <c r="A262">
        <v>29</v>
      </c>
      <c r="B262" t="s">
        <v>35</v>
      </c>
      <c r="D262">
        <v>991</v>
      </c>
      <c r="E262" t="s">
        <v>45</v>
      </c>
      <c r="G262" t="s">
        <v>94</v>
      </c>
      <c r="H262" t="s">
        <v>38</v>
      </c>
      <c r="I262">
        <v>1</v>
      </c>
      <c r="J262">
        <v>1669</v>
      </c>
      <c r="K262" t="s">
        <v>97</v>
      </c>
      <c r="L262" t="s">
        <v>39</v>
      </c>
      <c r="M262">
        <v>43</v>
      </c>
      <c r="N262" t="s">
        <v>98</v>
      </c>
      <c r="O262" t="s">
        <v>102</v>
      </c>
      <c r="P262" t="s">
        <v>58</v>
      </c>
      <c r="Q262" s="20" t="s">
        <v>98</v>
      </c>
      <c r="R262" t="s">
        <v>41</v>
      </c>
      <c r="S262">
        <v>4187</v>
      </c>
      <c r="T262">
        <v>3356</v>
      </c>
      <c r="U262">
        <v>1</v>
      </c>
      <c r="V262" t="s">
        <v>42</v>
      </c>
      <c r="W262" t="s">
        <v>44</v>
      </c>
      <c r="X262">
        <v>13</v>
      </c>
      <c r="Y262">
        <v>3</v>
      </c>
      <c r="Z262" s="20" t="s">
        <v>98</v>
      </c>
      <c r="AA262">
        <v>80</v>
      </c>
      <c r="AB262">
        <v>1</v>
      </c>
      <c r="AC262">
        <v>10</v>
      </c>
      <c r="AD262">
        <v>3</v>
      </c>
      <c r="AE262">
        <v>2</v>
      </c>
      <c r="AF262">
        <v>10</v>
      </c>
      <c r="AG262">
        <v>0</v>
      </c>
      <c r="AH262">
        <v>0</v>
      </c>
      <c r="AI262">
        <v>9</v>
      </c>
      <c r="AJ262" s="5" t="str">
        <f t="shared" si="12"/>
        <v>Sales</v>
      </c>
      <c r="AK262" s="9" t="str">
        <f>IF(S262="","",VLOOKUP(S262,matrice_M_I,2,TRUE))</f>
        <v>de 4 000 à 6 000</v>
      </c>
      <c r="AL262" s="7" t="str">
        <f t="shared" si="13"/>
        <v>Job_Medium + Relation_Medium</v>
      </c>
      <c r="AM262" s="22">
        <f t="shared" si="14"/>
        <v>0</v>
      </c>
    </row>
    <row r="263" spans="1:39" x14ac:dyDescent="0.3">
      <c r="A263">
        <v>59</v>
      </c>
      <c r="B263" t="s">
        <v>35</v>
      </c>
      <c r="C263" t="s">
        <v>57</v>
      </c>
      <c r="D263">
        <v>1420</v>
      </c>
      <c r="E263" t="s">
        <v>50</v>
      </c>
      <c r="F263">
        <v>2</v>
      </c>
      <c r="G263" t="s">
        <v>95</v>
      </c>
      <c r="H263" t="s">
        <v>50</v>
      </c>
      <c r="I263">
        <v>1</v>
      </c>
      <c r="J263">
        <v>140</v>
      </c>
      <c r="K263" t="s">
        <v>99</v>
      </c>
      <c r="L263" t="s">
        <v>55</v>
      </c>
      <c r="M263">
        <v>32</v>
      </c>
      <c r="N263" t="s">
        <v>98</v>
      </c>
      <c r="O263" t="s">
        <v>105</v>
      </c>
      <c r="P263" t="s">
        <v>51</v>
      </c>
      <c r="Q263" s="20" t="s">
        <v>100</v>
      </c>
      <c r="R263" t="s">
        <v>52</v>
      </c>
      <c r="S263">
        <v>18844</v>
      </c>
      <c r="T263">
        <v>21922</v>
      </c>
      <c r="U263">
        <v>9</v>
      </c>
      <c r="V263" t="s">
        <v>42</v>
      </c>
      <c r="W263" t="s">
        <v>35</v>
      </c>
      <c r="X263">
        <v>21</v>
      </c>
      <c r="Y263">
        <v>4</v>
      </c>
      <c r="Z263" s="20" t="s">
        <v>100</v>
      </c>
      <c r="AA263">
        <v>80</v>
      </c>
      <c r="AB263">
        <v>1</v>
      </c>
      <c r="AC263">
        <v>30</v>
      </c>
      <c r="AD263">
        <v>3</v>
      </c>
      <c r="AE263">
        <v>3</v>
      </c>
      <c r="AF263">
        <v>3</v>
      </c>
      <c r="AG263">
        <v>2</v>
      </c>
      <c r="AH263">
        <v>2</v>
      </c>
      <c r="AI263">
        <v>2</v>
      </c>
      <c r="AJ263" s="5" t="str">
        <f t="shared" si="12"/>
        <v>RH</v>
      </c>
      <c r="AK263" s="9" t="str">
        <f>IF(S263="","",VLOOKUP(S263,matrice_M_I,2,TRUE))</f>
        <v>de 18 000 à 20 000</v>
      </c>
      <c r="AL263" s="7" t="str">
        <f t="shared" si="13"/>
        <v>Job_Very High + Relation_Very High</v>
      </c>
      <c r="AM263" s="22">
        <f t="shared" si="14"/>
        <v>0.66666666666666663</v>
      </c>
    </row>
    <row r="264" spans="1:39" x14ac:dyDescent="0.3">
      <c r="A264">
        <v>36</v>
      </c>
      <c r="B264" t="s">
        <v>35</v>
      </c>
      <c r="C264" t="s">
        <v>57</v>
      </c>
      <c r="D264">
        <v>427</v>
      </c>
      <c r="E264" t="s">
        <v>37</v>
      </c>
      <c r="F264">
        <v>8</v>
      </c>
      <c r="G264" t="s">
        <v>94</v>
      </c>
      <c r="H264" t="s">
        <v>53</v>
      </c>
      <c r="I264">
        <v>1</v>
      </c>
      <c r="J264">
        <v>742</v>
      </c>
      <c r="K264" t="s">
        <v>97</v>
      </c>
      <c r="L264" t="s">
        <v>55</v>
      </c>
      <c r="M264">
        <v>63</v>
      </c>
      <c r="N264" t="s">
        <v>100</v>
      </c>
      <c r="O264" t="s">
        <v>103</v>
      </c>
      <c r="P264" t="s">
        <v>40</v>
      </c>
      <c r="Q264" s="20" t="s">
        <v>97</v>
      </c>
      <c r="R264" t="s">
        <v>52</v>
      </c>
      <c r="S264">
        <v>11713</v>
      </c>
      <c r="T264">
        <v>20335</v>
      </c>
      <c r="U264">
        <v>9</v>
      </c>
      <c r="V264" t="s">
        <v>42</v>
      </c>
      <c r="W264" t="s">
        <v>35</v>
      </c>
      <c r="X264">
        <v>14</v>
      </c>
      <c r="Y264">
        <v>3</v>
      </c>
      <c r="Z264" s="20" t="s">
        <v>97</v>
      </c>
      <c r="AA264">
        <v>80</v>
      </c>
      <c r="AB264">
        <v>1</v>
      </c>
      <c r="AC264">
        <v>10</v>
      </c>
      <c r="AD264">
        <v>2</v>
      </c>
      <c r="AE264">
        <v>3</v>
      </c>
      <c r="AF264">
        <v>8</v>
      </c>
      <c r="AG264">
        <v>7</v>
      </c>
      <c r="AH264">
        <v>0</v>
      </c>
      <c r="AI264">
        <v>5</v>
      </c>
      <c r="AJ264" s="5" t="str">
        <f t="shared" si="12"/>
        <v>R&amp;D</v>
      </c>
      <c r="AK264" s="9" t="str">
        <f>IF(S264="","",VLOOKUP(S264,matrice_M_I,2,TRUE))</f>
        <v>de 10 000 à 12 000</v>
      </c>
      <c r="AL264" s="7" t="str">
        <f t="shared" si="13"/>
        <v>Job_Low + Relation_Low</v>
      </c>
      <c r="AM264" s="22">
        <f t="shared" si="14"/>
        <v>0.875</v>
      </c>
    </row>
    <row r="265" spans="1:39" x14ac:dyDescent="0.3">
      <c r="A265">
        <v>29</v>
      </c>
      <c r="B265" t="s">
        <v>44</v>
      </c>
      <c r="C265" t="s">
        <v>36</v>
      </c>
      <c r="E265" t="s">
        <v>37</v>
      </c>
      <c r="F265">
        <v>10</v>
      </c>
      <c r="G265" t="s">
        <v>94</v>
      </c>
      <c r="H265" t="s">
        <v>53</v>
      </c>
      <c r="I265">
        <v>1</v>
      </c>
      <c r="J265">
        <v>994</v>
      </c>
      <c r="K265" t="s">
        <v>100</v>
      </c>
      <c r="L265" t="s">
        <v>55</v>
      </c>
      <c r="M265">
        <v>92</v>
      </c>
      <c r="N265" t="s">
        <v>98</v>
      </c>
      <c r="O265" t="s">
        <v>101</v>
      </c>
      <c r="P265" t="s">
        <v>56</v>
      </c>
      <c r="Q265" s="20" t="s">
        <v>97</v>
      </c>
      <c r="R265" t="s">
        <v>48</v>
      </c>
      <c r="S265">
        <v>2404</v>
      </c>
      <c r="T265">
        <v>11479</v>
      </c>
      <c r="U265">
        <v>6</v>
      </c>
      <c r="V265" t="s">
        <v>42</v>
      </c>
      <c r="W265" t="s">
        <v>44</v>
      </c>
      <c r="X265">
        <v>20</v>
      </c>
      <c r="Y265">
        <v>4</v>
      </c>
      <c r="Z265" s="20" t="s">
        <v>99</v>
      </c>
      <c r="AA265">
        <v>80</v>
      </c>
      <c r="AB265">
        <v>0</v>
      </c>
      <c r="AC265">
        <v>3</v>
      </c>
      <c r="AD265">
        <v>5</v>
      </c>
      <c r="AE265">
        <v>3</v>
      </c>
      <c r="AF265">
        <v>0</v>
      </c>
      <c r="AG265">
        <v>0</v>
      </c>
      <c r="AH265">
        <v>0</v>
      </c>
      <c r="AI265">
        <v>0</v>
      </c>
      <c r="AJ265" s="5" t="str">
        <f t="shared" si="12"/>
        <v>R&amp;D</v>
      </c>
      <c r="AK265" s="9" t="str">
        <f>IF(S265="","",VLOOKUP(S265,matrice_M_I,2,TRUE))</f>
        <v>de 2 000 à 4 000</v>
      </c>
      <c r="AL265" s="7" t="str">
        <f t="shared" si="13"/>
        <v>Job_Low + Relation_High</v>
      </c>
      <c r="AM265" s="22" t="str">
        <f t="shared" si="14"/>
        <v/>
      </c>
    </row>
    <row r="266" spans="1:39" x14ac:dyDescent="0.3">
      <c r="A266">
        <v>30</v>
      </c>
      <c r="B266" t="s">
        <v>44</v>
      </c>
      <c r="C266" t="s">
        <v>49</v>
      </c>
      <c r="D266">
        <v>448</v>
      </c>
      <c r="E266" t="s">
        <v>45</v>
      </c>
      <c r="F266">
        <v>12</v>
      </c>
      <c r="G266" t="s">
        <v>95</v>
      </c>
      <c r="H266" t="s">
        <v>53</v>
      </c>
      <c r="I266">
        <v>1</v>
      </c>
      <c r="J266">
        <v>648</v>
      </c>
      <c r="K266" t="s">
        <v>98</v>
      </c>
      <c r="L266" t="s">
        <v>39</v>
      </c>
      <c r="M266">
        <v>74</v>
      </c>
      <c r="N266" t="s">
        <v>98</v>
      </c>
      <c r="O266" t="s">
        <v>101</v>
      </c>
      <c r="P266" t="s">
        <v>47</v>
      </c>
      <c r="Q266" s="20" t="s">
        <v>97</v>
      </c>
      <c r="R266" t="s">
        <v>52</v>
      </c>
      <c r="S266">
        <v>2033</v>
      </c>
      <c r="T266">
        <v>14470</v>
      </c>
      <c r="U266">
        <v>1</v>
      </c>
      <c r="V266" t="s">
        <v>42</v>
      </c>
      <c r="W266" t="s">
        <v>35</v>
      </c>
      <c r="X266">
        <v>18</v>
      </c>
      <c r="Y266">
        <v>3</v>
      </c>
      <c r="Z266" s="20" t="s">
        <v>99</v>
      </c>
      <c r="AA266">
        <v>80</v>
      </c>
      <c r="AB266">
        <v>1</v>
      </c>
      <c r="AC266">
        <v>1</v>
      </c>
      <c r="AD266">
        <v>2</v>
      </c>
      <c r="AE266">
        <v>4</v>
      </c>
      <c r="AF266">
        <v>1</v>
      </c>
      <c r="AG266">
        <v>0</v>
      </c>
      <c r="AH266">
        <v>0</v>
      </c>
      <c r="AI266">
        <v>0</v>
      </c>
      <c r="AJ266" s="5" t="str">
        <f t="shared" si="12"/>
        <v>Sales</v>
      </c>
      <c r="AK266" s="9" t="str">
        <f>IF(S266="","",VLOOKUP(S266,matrice_M_I,2,TRUE))</f>
        <v>de 2 000 à 4 000</v>
      </c>
      <c r="AL266" s="7" t="str">
        <f t="shared" si="13"/>
        <v>Job_Low + Relation_High</v>
      </c>
      <c r="AM266" s="22">
        <f t="shared" si="14"/>
        <v>0</v>
      </c>
    </row>
    <row r="267" spans="1:39" x14ac:dyDescent="0.3">
      <c r="A267">
        <v>50</v>
      </c>
      <c r="B267" t="s">
        <v>35</v>
      </c>
      <c r="C267" t="s">
        <v>36</v>
      </c>
      <c r="D267">
        <v>1452</v>
      </c>
      <c r="E267" t="s">
        <v>37</v>
      </c>
      <c r="F267">
        <v>11</v>
      </c>
      <c r="G267" t="s">
        <v>94</v>
      </c>
      <c r="H267" t="s">
        <v>53</v>
      </c>
      <c r="I267">
        <v>1</v>
      </c>
      <c r="J267">
        <v>226</v>
      </c>
      <c r="K267" t="s">
        <v>99</v>
      </c>
      <c r="L267" t="s">
        <v>55</v>
      </c>
      <c r="M267">
        <v>53</v>
      </c>
      <c r="N267" t="s">
        <v>99</v>
      </c>
      <c r="O267" t="s">
        <v>105</v>
      </c>
      <c r="P267" t="s">
        <v>51</v>
      </c>
      <c r="Q267" s="20" t="s">
        <v>98</v>
      </c>
      <c r="R267" t="s">
        <v>48</v>
      </c>
      <c r="S267">
        <v>19926</v>
      </c>
      <c r="T267">
        <v>17053</v>
      </c>
      <c r="U267">
        <v>3</v>
      </c>
      <c r="V267" t="s">
        <v>42</v>
      </c>
      <c r="W267" t="s">
        <v>35</v>
      </c>
      <c r="X267">
        <v>15</v>
      </c>
      <c r="Y267">
        <v>3</v>
      </c>
      <c r="Z267" s="20" t="s">
        <v>98</v>
      </c>
      <c r="AA267">
        <v>80</v>
      </c>
      <c r="AB267">
        <v>0</v>
      </c>
      <c r="AC267">
        <v>21</v>
      </c>
      <c r="AD267">
        <v>5</v>
      </c>
      <c r="AE267">
        <v>3</v>
      </c>
      <c r="AF267">
        <v>5</v>
      </c>
      <c r="AG267">
        <v>4</v>
      </c>
      <c r="AH267">
        <v>4</v>
      </c>
      <c r="AI267">
        <v>4</v>
      </c>
      <c r="AJ267" s="5" t="str">
        <f t="shared" si="12"/>
        <v>R&amp;D</v>
      </c>
      <c r="AK267" s="9" t="str">
        <f>IF(S267="","",VLOOKUP(S267,matrice_M_I,2,TRUE))</f>
        <v>de 18 000 à 20 000</v>
      </c>
      <c r="AL267" s="7" t="str">
        <f t="shared" si="13"/>
        <v>Job_Medium + Relation_Medium</v>
      </c>
      <c r="AM267" s="22">
        <f t="shared" si="14"/>
        <v>0.8</v>
      </c>
    </row>
    <row r="268" spans="1:39" x14ac:dyDescent="0.3">
      <c r="A268">
        <v>37</v>
      </c>
      <c r="B268" t="s">
        <v>35</v>
      </c>
      <c r="C268" t="s">
        <v>36</v>
      </c>
      <c r="D268">
        <v>1017</v>
      </c>
      <c r="E268" t="s">
        <v>37</v>
      </c>
      <c r="F268">
        <v>1</v>
      </c>
      <c r="G268" t="s">
        <v>93</v>
      </c>
      <c r="H268" t="s">
        <v>38</v>
      </c>
      <c r="I268">
        <v>1</v>
      </c>
      <c r="J268">
        <v>340</v>
      </c>
      <c r="K268" t="s">
        <v>99</v>
      </c>
      <c r="L268" t="s">
        <v>55</v>
      </c>
      <c r="M268">
        <v>83</v>
      </c>
      <c r="N268" t="s">
        <v>98</v>
      </c>
      <c r="O268" t="s">
        <v>101</v>
      </c>
      <c r="P268" t="s">
        <v>56</v>
      </c>
      <c r="Q268" s="20" t="s">
        <v>97</v>
      </c>
      <c r="R268" t="s">
        <v>52</v>
      </c>
      <c r="S268">
        <v>3920</v>
      </c>
      <c r="T268">
        <v>18697</v>
      </c>
      <c r="U268">
        <v>2</v>
      </c>
      <c r="V268" t="s">
        <v>42</v>
      </c>
      <c r="W268" t="s">
        <v>35</v>
      </c>
      <c r="X268">
        <v>14</v>
      </c>
      <c r="Y268">
        <v>3</v>
      </c>
      <c r="Z268" s="20" t="s">
        <v>97</v>
      </c>
      <c r="AA268">
        <v>80</v>
      </c>
      <c r="AB268">
        <v>1</v>
      </c>
      <c r="AC268">
        <v>17</v>
      </c>
      <c r="AD268">
        <v>2</v>
      </c>
      <c r="AE268">
        <v>2</v>
      </c>
      <c r="AF268">
        <v>3</v>
      </c>
      <c r="AG268">
        <v>1</v>
      </c>
      <c r="AH268">
        <v>0</v>
      </c>
      <c r="AI268">
        <v>2</v>
      </c>
      <c r="AJ268" s="5" t="str">
        <f t="shared" si="12"/>
        <v>R&amp;D</v>
      </c>
      <c r="AK268" s="9" t="str">
        <f>IF(S268="","",VLOOKUP(S268,matrice_M_I,2,TRUE))</f>
        <v>de 2 000 à 4 000</v>
      </c>
      <c r="AL268" s="7" t="str">
        <f t="shared" si="13"/>
        <v>Job_Low + Relation_Low</v>
      </c>
      <c r="AM268" s="22">
        <f t="shared" si="14"/>
        <v>0.33333333333333331</v>
      </c>
    </row>
    <row r="269" spans="1:39" x14ac:dyDescent="0.3">
      <c r="A269">
        <v>38</v>
      </c>
      <c r="B269" t="s">
        <v>35</v>
      </c>
      <c r="C269" t="s">
        <v>36</v>
      </c>
      <c r="D269">
        <v>849</v>
      </c>
      <c r="E269" t="s">
        <v>37</v>
      </c>
      <c r="F269">
        <v>25</v>
      </c>
      <c r="G269" t="s">
        <v>93</v>
      </c>
      <c r="H269" t="s">
        <v>53</v>
      </c>
      <c r="I269">
        <v>1</v>
      </c>
      <c r="J269">
        <v>421</v>
      </c>
      <c r="K269" t="s">
        <v>97</v>
      </c>
      <c r="L269" t="s">
        <v>55</v>
      </c>
      <c r="M269">
        <v>81</v>
      </c>
      <c r="N269" t="s">
        <v>98</v>
      </c>
      <c r="O269" t="s">
        <v>103</v>
      </c>
      <c r="P269" t="s">
        <v>40</v>
      </c>
      <c r="Q269" s="20" t="s">
        <v>98</v>
      </c>
      <c r="R269" t="s">
        <v>52</v>
      </c>
      <c r="S269">
        <v>12061</v>
      </c>
      <c r="T269">
        <v>26707</v>
      </c>
      <c r="U269">
        <v>3</v>
      </c>
      <c r="V269" t="s">
        <v>42</v>
      </c>
      <c r="W269" t="s">
        <v>35</v>
      </c>
      <c r="X269">
        <v>17</v>
      </c>
      <c r="Y269">
        <v>3</v>
      </c>
      <c r="Z269" s="20" t="s">
        <v>99</v>
      </c>
      <c r="AA269">
        <v>80</v>
      </c>
      <c r="AB269">
        <v>1</v>
      </c>
      <c r="AC269">
        <v>19</v>
      </c>
      <c r="AD269">
        <v>2</v>
      </c>
      <c r="AE269">
        <v>3</v>
      </c>
      <c r="AF269">
        <v>10</v>
      </c>
      <c r="AG269">
        <v>8</v>
      </c>
      <c r="AH269">
        <v>0</v>
      </c>
      <c r="AI269">
        <v>1</v>
      </c>
      <c r="AJ269" s="5" t="str">
        <f t="shared" si="12"/>
        <v>R&amp;D</v>
      </c>
      <c r="AK269" s="9" t="str">
        <f>IF(S269="","",VLOOKUP(S269,matrice_M_I,2,TRUE))</f>
        <v>de 12 000 à 14 000</v>
      </c>
      <c r="AL269" s="7" t="str">
        <f t="shared" si="13"/>
        <v>Job_Medium + Relation_High</v>
      </c>
      <c r="AM269" s="22">
        <f t="shared" si="14"/>
        <v>0.8</v>
      </c>
    </row>
    <row r="270" spans="1:39" x14ac:dyDescent="0.3">
      <c r="A270">
        <v>41</v>
      </c>
      <c r="B270" t="s">
        <v>35</v>
      </c>
      <c r="C270" t="s">
        <v>57</v>
      </c>
      <c r="D270">
        <v>267</v>
      </c>
      <c r="E270" t="s">
        <v>45</v>
      </c>
      <c r="F270">
        <v>10</v>
      </c>
      <c r="G270" t="s">
        <v>93</v>
      </c>
      <c r="H270" t="s">
        <v>53</v>
      </c>
      <c r="I270">
        <v>1</v>
      </c>
      <c r="J270">
        <v>599</v>
      </c>
      <c r="K270" t="s">
        <v>100</v>
      </c>
      <c r="L270" t="s">
        <v>39</v>
      </c>
      <c r="M270">
        <v>56</v>
      </c>
      <c r="N270" t="s">
        <v>99</v>
      </c>
      <c r="O270" t="s">
        <v>102</v>
      </c>
      <c r="P270" t="s">
        <v>58</v>
      </c>
      <c r="Q270" s="20" t="s">
        <v>100</v>
      </c>
      <c r="R270" t="s">
        <v>48</v>
      </c>
      <c r="S270">
        <v>6230</v>
      </c>
      <c r="T270">
        <v>13430</v>
      </c>
      <c r="U270">
        <v>7</v>
      </c>
      <c r="V270" t="s">
        <v>42</v>
      </c>
      <c r="W270" t="s">
        <v>35</v>
      </c>
      <c r="X270">
        <v>14</v>
      </c>
      <c r="Y270">
        <v>3</v>
      </c>
      <c r="Z270" s="20" t="s">
        <v>100</v>
      </c>
      <c r="AA270">
        <v>80</v>
      </c>
      <c r="AB270">
        <v>0</v>
      </c>
      <c r="AC270">
        <v>16</v>
      </c>
      <c r="AD270">
        <v>3</v>
      </c>
      <c r="AE270">
        <v>3</v>
      </c>
      <c r="AF270">
        <v>14</v>
      </c>
      <c r="AG270">
        <v>3</v>
      </c>
      <c r="AH270">
        <v>1</v>
      </c>
      <c r="AI270">
        <v>10</v>
      </c>
      <c r="AJ270" s="5" t="str">
        <f t="shared" si="12"/>
        <v>Sales</v>
      </c>
      <c r="AK270" s="9" t="str">
        <f>IF(S270="","",VLOOKUP(S270,matrice_M_I,2,TRUE))</f>
        <v>de 6 000 à 8 000</v>
      </c>
      <c r="AL270" s="7" t="str">
        <f t="shared" si="13"/>
        <v>Job_Very High + Relation_Very High</v>
      </c>
      <c r="AM270" s="22">
        <f t="shared" si="14"/>
        <v>0.21428571428571427</v>
      </c>
    </row>
    <row r="271" spans="1:39" x14ac:dyDescent="0.3">
      <c r="A271">
        <v>29</v>
      </c>
      <c r="B271" t="s">
        <v>35</v>
      </c>
      <c r="C271" t="s">
        <v>36</v>
      </c>
      <c r="D271">
        <v>590</v>
      </c>
      <c r="E271" t="s">
        <v>37</v>
      </c>
      <c r="F271">
        <v>4</v>
      </c>
      <c r="G271" t="s">
        <v>94</v>
      </c>
      <c r="H271" t="s">
        <v>60</v>
      </c>
      <c r="I271">
        <v>1</v>
      </c>
      <c r="J271">
        <v>1762</v>
      </c>
      <c r="K271" t="s">
        <v>100</v>
      </c>
      <c r="L271" t="s">
        <v>55</v>
      </c>
      <c r="M271">
        <v>91</v>
      </c>
      <c r="N271" t="s">
        <v>98</v>
      </c>
      <c r="O271" t="s">
        <v>101</v>
      </c>
      <c r="P271" t="s">
        <v>56</v>
      </c>
      <c r="Q271" s="20" t="s">
        <v>97</v>
      </c>
      <c r="R271" t="s">
        <v>41</v>
      </c>
      <c r="S271">
        <v>2109</v>
      </c>
      <c r="T271">
        <v>10007</v>
      </c>
      <c r="U271">
        <v>1</v>
      </c>
      <c r="V271" t="s">
        <v>42</v>
      </c>
      <c r="W271" t="s">
        <v>35</v>
      </c>
      <c r="X271">
        <v>13</v>
      </c>
      <c r="Y271">
        <v>3</v>
      </c>
      <c r="Z271" s="20" t="s">
        <v>99</v>
      </c>
      <c r="AA271">
        <v>80</v>
      </c>
      <c r="AB271">
        <v>1</v>
      </c>
      <c r="AC271">
        <v>1</v>
      </c>
      <c r="AD271">
        <v>2</v>
      </c>
      <c r="AE271">
        <v>3</v>
      </c>
      <c r="AF271">
        <v>1</v>
      </c>
      <c r="AG271">
        <v>0</v>
      </c>
      <c r="AH271">
        <v>0</v>
      </c>
      <c r="AI271">
        <v>0</v>
      </c>
      <c r="AJ271" s="5" t="str">
        <f t="shared" si="12"/>
        <v>R&amp;D</v>
      </c>
      <c r="AK271" s="9" t="str">
        <f>IF(S271="","",VLOOKUP(S271,matrice_M_I,2,TRUE))</f>
        <v>de 2 000 à 4 000</v>
      </c>
      <c r="AL271" s="7" t="str">
        <f t="shared" si="13"/>
        <v>Job_Low + Relation_High</v>
      </c>
      <c r="AM271" s="22">
        <f t="shared" si="14"/>
        <v>0</v>
      </c>
    </row>
    <row r="272" spans="1:39" x14ac:dyDescent="0.3">
      <c r="A272">
        <v>45</v>
      </c>
      <c r="B272" t="s">
        <v>35</v>
      </c>
      <c r="C272" t="s">
        <v>36</v>
      </c>
      <c r="D272">
        <v>549</v>
      </c>
      <c r="E272" t="s">
        <v>37</v>
      </c>
      <c r="F272">
        <v>8</v>
      </c>
      <c r="G272" t="s">
        <v>95</v>
      </c>
      <c r="H272" t="s">
        <v>61</v>
      </c>
      <c r="I272">
        <v>1</v>
      </c>
      <c r="J272">
        <v>452</v>
      </c>
      <c r="K272" t="s">
        <v>100</v>
      </c>
      <c r="L272" t="s">
        <v>39</v>
      </c>
      <c r="M272">
        <v>75</v>
      </c>
      <c r="N272" t="s">
        <v>99</v>
      </c>
      <c r="O272" t="s">
        <v>102</v>
      </c>
      <c r="P272" t="s">
        <v>56</v>
      </c>
      <c r="Q272" s="20" t="s">
        <v>100</v>
      </c>
      <c r="R272" t="s">
        <v>52</v>
      </c>
      <c r="S272">
        <v>3697</v>
      </c>
      <c r="T272">
        <v>9278</v>
      </c>
      <c r="U272">
        <v>9</v>
      </c>
      <c r="V272" t="s">
        <v>42</v>
      </c>
      <c r="W272" t="s">
        <v>35</v>
      </c>
      <c r="X272">
        <v>14</v>
      </c>
      <c r="Y272">
        <v>3</v>
      </c>
      <c r="Z272" s="20" t="s">
        <v>97</v>
      </c>
      <c r="AA272">
        <v>80</v>
      </c>
      <c r="AB272">
        <v>2</v>
      </c>
      <c r="AC272">
        <v>12</v>
      </c>
      <c r="AD272">
        <v>3</v>
      </c>
      <c r="AE272">
        <v>3</v>
      </c>
      <c r="AF272">
        <v>10</v>
      </c>
      <c r="AG272">
        <v>9</v>
      </c>
      <c r="AH272">
        <v>9</v>
      </c>
      <c r="AI272">
        <v>8</v>
      </c>
      <c r="AJ272" s="5" t="str">
        <f t="shared" si="12"/>
        <v>R&amp;D</v>
      </c>
      <c r="AK272" s="9" t="str">
        <f>IF(S272="","",VLOOKUP(S272,matrice_M_I,2,TRUE))</f>
        <v>de 2 000 à 4 000</v>
      </c>
      <c r="AL272" s="7" t="str">
        <f t="shared" si="13"/>
        <v>Job_Very High + Relation_Low</v>
      </c>
      <c r="AM272" s="22">
        <f t="shared" si="14"/>
        <v>0.9</v>
      </c>
    </row>
    <row r="273" spans="1:39" x14ac:dyDescent="0.3">
      <c r="B273" t="s">
        <v>35</v>
      </c>
      <c r="C273" t="s">
        <v>57</v>
      </c>
      <c r="D273">
        <v>120</v>
      </c>
      <c r="E273" t="s">
        <v>45</v>
      </c>
      <c r="F273">
        <v>4</v>
      </c>
      <c r="G273" t="s">
        <v>94</v>
      </c>
      <c r="H273" t="s">
        <v>38</v>
      </c>
      <c r="I273">
        <v>1</v>
      </c>
      <c r="J273">
        <v>129</v>
      </c>
      <c r="K273" t="s">
        <v>98</v>
      </c>
      <c r="L273" t="s">
        <v>39</v>
      </c>
      <c r="M273">
        <v>43</v>
      </c>
      <c r="N273" t="s">
        <v>99</v>
      </c>
      <c r="O273" t="s">
        <v>102</v>
      </c>
      <c r="P273" t="s">
        <v>58</v>
      </c>
      <c r="Q273" s="20" t="s">
        <v>99</v>
      </c>
      <c r="R273" t="s">
        <v>52</v>
      </c>
      <c r="S273">
        <v>4221</v>
      </c>
      <c r="T273">
        <v>8863</v>
      </c>
      <c r="U273">
        <v>1</v>
      </c>
      <c r="V273" t="s">
        <v>42</v>
      </c>
      <c r="W273" t="s">
        <v>35</v>
      </c>
      <c r="X273">
        <v>15</v>
      </c>
      <c r="Y273">
        <v>3</v>
      </c>
      <c r="Z273" s="20" t="s">
        <v>98</v>
      </c>
      <c r="AA273">
        <v>80</v>
      </c>
      <c r="AB273">
        <v>0</v>
      </c>
      <c r="AC273">
        <v>5</v>
      </c>
      <c r="AD273">
        <v>3</v>
      </c>
      <c r="AE273">
        <v>4</v>
      </c>
      <c r="AF273">
        <v>5</v>
      </c>
      <c r="AG273">
        <v>4</v>
      </c>
      <c r="AH273">
        <v>0</v>
      </c>
      <c r="AI273">
        <v>4</v>
      </c>
      <c r="AJ273" s="5" t="str">
        <f t="shared" si="12"/>
        <v>Sales</v>
      </c>
      <c r="AK273" s="9" t="str">
        <f>IF(S273="","",VLOOKUP(S273,matrice_M_I,2,TRUE))</f>
        <v>de 4 000 à 6 000</v>
      </c>
      <c r="AL273" s="7" t="str">
        <f t="shared" si="13"/>
        <v>Job_High + Relation_Medium</v>
      </c>
      <c r="AM273" s="22">
        <f t="shared" si="14"/>
        <v>0.8</v>
      </c>
    </row>
    <row r="274" spans="1:39" x14ac:dyDescent="0.3">
      <c r="A274">
        <v>29</v>
      </c>
      <c r="B274" t="s">
        <v>35</v>
      </c>
      <c r="C274" t="s">
        <v>36</v>
      </c>
      <c r="D274">
        <v>136</v>
      </c>
      <c r="E274" t="s">
        <v>37</v>
      </c>
      <c r="F274">
        <v>1</v>
      </c>
      <c r="G274" t="s">
        <v>94</v>
      </c>
      <c r="H274" t="s">
        <v>53</v>
      </c>
      <c r="I274">
        <v>1</v>
      </c>
      <c r="J274">
        <v>1954</v>
      </c>
      <c r="K274" t="s">
        <v>97</v>
      </c>
      <c r="L274" t="s">
        <v>39</v>
      </c>
      <c r="M274">
        <v>89</v>
      </c>
      <c r="N274" t="s">
        <v>99</v>
      </c>
      <c r="O274" t="s">
        <v>102</v>
      </c>
      <c r="P274" t="s">
        <v>54</v>
      </c>
      <c r="Q274" s="20" t="s">
        <v>97</v>
      </c>
      <c r="R274" t="s">
        <v>52</v>
      </c>
      <c r="S274">
        <v>5373</v>
      </c>
      <c r="T274">
        <v>6225</v>
      </c>
      <c r="U274">
        <v>0</v>
      </c>
      <c r="V274" t="s">
        <v>42</v>
      </c>
      <c r="W274" t="s">
        <v>35</v>
      </c>
      <c r="X274">
        <v>12</v>
      </c>
      <c r="Y274">
        <v>3</v>
      </c>
      <c r="Z274" s="20" t="s">
        <v>97</v>
      </c>
      <c r="AA274">
        <v>80</v>
      </c>
      <c r="AB274">
        <v>1</v>
      </c>
      <c r="AC274">
        <v>6</v>
      </c>
      <c r="AD274">
        <v>5</v>
      </c>
      <c r="AE274">
        <v>2</v>
      </c>
      <c r="AF274">
        <v>5</v>
      </c>
      <c r="AG274">
        <v>3</v>
      </c>
      <c r="AH274">
        <v>0</v>
      </c>
      <c r="AI274">
        <v>2</v>
      </c>
      <c r="AJ274" s="5" t="str">
        <f t="shared" si="12"/>
        <v>R&amp;D</v>
      </c>
      <c r="AK274" s="9" t="str">
        <f>IF(S274="","",VLOOKUP(S274,matrice_M_I,2,TRUE))</f>
        <v>de 4 000 à 6 000</v>
      </c>
      <c r="AL274" s="7" t="str">
        <f t="shared" si="13"/>
        <v>Job_Low + Relation_Low</v>
      </c>
      <c r="AM274" s="22">
        <f t="shared" si="14"/>
        <v>0.6</v>
      </c>
    </row>
    <row r="275" spans="1:39" x14ac:dyDescent="0.3">
      <c r="A275">
        <v>42</v>
      </c>
      <c r="B275" t="s">
        <v>35</v>
      </c>
      <c r="C275" t="s">
        <v>36</v>
      </c>
      <c r="D275">
        <v>469</v>
      </c>
      <c r="E275" t="s">
        <v>37</v>
      </c>
      <c r="F275">
        <v>2</v>
      </c>
      <c r="G275" t="s">
        <v>93</v>
      </c>
      <c r="H275" t="s">
        <v>38</v>
      </c>
      <c r="I275">
        <v>1</v>
      </c>
      <c r="J275">
        <v>1109</v>
      </c>
      <c r="K275" t="s">
        <v>100</v>
      </c>
      <c r="L275" t="s">
        <v>39</v>
      </c>
      <c r="M275">
        <v>35</v>
      </c>
      <c r="N275" t="s">
        <v>99</v>
      </c>
      <c r="O275" t="s">
        <v>104</v>
      </c>
      <c r="P275" t="s">
        <v>51</v>
      </c>
      <c r="Q275" s="20" t="s">
        <v>97</v>
      </c>
      <c r="R275" t="s">
        <v>52</v>
      </c>
      <c r="S275">
        <v>17665</v>
      </c>
      <c r="T275">
        <v>14399</v>
      </c>
      <c r="U275">
        <v>0</v>
      </c>
      <c r="V275" t="s">
        <v>42</v>
      </c>
      <c r="W275" t="s">
        <v>35</v>
      </c>
      <c r="X275">
        <v>17</v>
      </c>
      <c r="Y275">
        <v>3</v>
      </c>
      <c r="Z275" s="20" t="s">
        <v>100</v>
      </c>
      <c r="AA275">
        <v>80</v>
      </c>
      <c r="AB275">
        <v>1</v>
      </c>
      <c r="AC275">
        <v>23</v>
      </c>
      <c r="AD275">
        <v>3</v>
      </c>
      <c r="AE275">
        <v>3</v>
      </c>
      <c r="AF275">
        <v>22</v>
      </c>
      <c r="AG275">
        <v>6</v>
      </c>
      <c r="AH275">
        <v>13</v>
      </c>
      <c r="AI275">
        <v>7</v>
      </c>
      <c r="AJ275" s="5" t="str">
        <f t="shared" si="12"/>
        <v>R&amp;D</v>
      </c>
      <c r="AK275" s="9" t="str">
        <f>IF(S275="","",VLOOKUP(S275,matrice_M_I,2,TRUE))</f>
        <v>de 16 000 à 18 000</v>
      </c>
      <c r="AL275" s="7" t="str">
        <f t="shared" si="13"/>
        <v>Job_Low + Relation_Very High</v>
      </c>
      <c r="AM275" s="22">
        <f t="shared" si="14"/>
        <v>0.27272727272727271</v>
      </c>
    </row>
    <row r="276" spans="1:39" x14ac:dyDescent="0.3">
      <c r="A276">
        <v>48</v>
      </c>
      <c r="B276" t="s">
        <v>35</v>
      </c>
      <c r="C276" t="s">
        <v>36</v>
      </c>
      <c r="D276">
        <v>715</v>
      </c>
      <c r="E276" t="s">
        <v>37</v>
      </c>
      <c r="F276">
        <v>1</v>
      </c>
      <c r="G276" t="s">
        <v>94</v>
      </c>
      <c r="H276" t="s">
        <v>53</v>
      </c>
      <c r="I276">
        <v>1</v>
      </c>
      <c r="J276">
        <v>1263</v>
      </c>
      <c r="K276" t="s">
        <v>100</v>
      </c>
      <c r="L276" t="s">
        <v>39</v>
      </c>
      <c r="M276">
        <v>76</v>
      </c>
      <c r="N276" t="s">
        <v>98</v>
      </c>
      <c r="O276" t="s">
        <v>105</v>
      </c>
      <c r="P276" t="s">
        <v>40</v>
      </c>
      <c r="Q276" s="20" t="s">
        <v>100</v>
      </c>
      <c r="R276" t="s">
        <v>48</v>
      </c>
      <c r="S276">
        <v>18265</v>
      </c>
      <c r="T276">
        <v>8733</v>
      </c>
      <c r="U276">
        <v>6</v>
      </c>
      <c r="V276" t="s">
        <v>42</v>
      </c>
      <c r="W276" t="s">
        <v>35</v>
      </c>
      <c r="X276">
        <v>12</v>
      </c>
      <c r="Y276">
        <v>3</v>
      </c>
      <c r="Z276" s="20" t="s">
        <v>99</v>
      </c>
      <c r="AA276">
        <v>80</v>
      </c>
      <c r="AB276">
        <v>0</v>
      </c>
      <c r="AC276">
        <v>25</v>
      </c>
      <c r="AD276">
        <v>3</v>
      </c>
      <c r="AE276">
        <v>4</v>
      </c>
      <c r="AF276">
        <v>1</v>
      </c>
      <c r="AG276">
        <v>0</v>
      </c>
      <c r="AH276">
        <v>0</v>
      </c>
      <c r="AI276">
        <v>0</v>
      </c>
      <c r="AJ276" s="5" t="str">
        <f t="shared" si="12"/>
        <v>R&amp;D</v>
      </c>
      <c r="AK276" s="9" t="str">
        <f>IF(S276="","",VLOOKUP(S276,matrice_M_I,2,TRUE))</f>
        <v>de 18 000 à 20 000</v>
      </c>
      <c r="AL276" s="7" t="str">
        <f t="shared" si="13"/>
        <v>Job_Very High + Relation_High</v>
      </c>
      <c r="AM276" s="22">
        <f t="shared" si="14"/>
        <v>0</v>
      </c>
    </row>
    <row r="277" spans="1:39" x14ac:dyDescent="0.3">
      <c r="A277">
        <v>20</v>
      </c>
      <c r="B277" t="s">
        <v>44</v>
      </c>
      <c r="C277" t="s">
        <v>49</v>
      </c>
      <c r="D277">
        <v>871</v>
      </c>
      <c r="E277" t="s">
        <v>37</v>
      </c>
      <c r="F277">
        <v>6</v>
      </c>
      <c r="G277" t="s">
        <v>94</v>
      </c>
      <c r="H277" t="s">
        <v>53</v>
      </c>
      <c r="I277">
        <v>1</v>
      </c>
      <c r="J277">
        <v>137</v>
      </c>
      <c r="K277" t="s">
        <v>100</v>
      </c>
      <c r="L277" t="s">
        <v>55</v>
      </c>
      <c r="M277">
        <v>66</v>
      </c>
      <c r="N277" t="s">
        <v>98</v>
      </c>
      <c r="O277" t="s">
        <v>101</v>
      </c>
      <c r="P277" t="s">
        <v>59</v>
      </c>
      <c r="Q277" s="20" t="s">
        <v>100</v>
      </c>
      <c r="R277" t="s">
        <v>48</v>
      </c>
      <c r="S277">
        <v>2926</v>
      </c>
      <c r="T277">
        <v>19783</v>
      </c>
      <c r="U277">
        <v>1</v>
      </c>
      <c r="V277" t="s">
        <v>42</v>
      </c>
      <c r="W277" t="s">
        <v>44</v>
      </c>
      <c r="X277">
        <v>18</v>
      </c>
      <c r="Y277">
        <v>3</v>
      </c>
      <c r="Z277" s="20" t="s">
        <v>98</v>
      </c>
      <c r="AA277">
        <v>80</v>
      </c>
      <c r="AB277">
        <v>0</v>
      </c>
      <c r="AC277">
        <v>1</v>
      </c>
      <c r="AD277">
        <v>5</v>
      </c>
      <c r="AE277">
        <v>3</v>
      </c>
      <c r="AF277">
        <v>1</v>
      </c>
      <c r="AG277">
        <v>0</v>
      </c>
      <c r="AH277">
        <v>1</v>
      </c>
      <c r="AI277">
        <v>0</v>
      </c>
      <c r="AJ277" s="5" t="str">
        <f t="shared" si="12"/>
        <v>R&amp;D</v>
      </c>
      <c r="AK277" s="9" t="str">
        <f>IF(S277="","",VLOOKUP(S277,matrice_M_I,2,TRUE))</f>
        <v>de 2 000 à 4 000</v>
      </c>
      <c r="AL277" s="7" t="str">
        <f t="shared" si="13"/>
        <v>Job_Very High + Relation_Medium</v>
      </c>
      <c r="AM277" s="22">
        <f t="shared" si="14"/>
        <v>0</v>
      </c>
    </row>
    <row r="278" spans="1:39" x14ac:dyDescent="0.3">
      <c r="A278">
        <v>31</v>
      </c>
      <c r="B278" t="s">
        <v>35</v>
      </c>
      <c r="C278" t="s">
        <v>36</v>
      </c>
      <c r="D278">
        <v>1274</v>
      </c>
      <c r="E278" t="s">
        <v>37</v>
      </c>
      <c r="F278">
        <v>9</v>
      </c>
      <c r="G278" t="s">
        <v>92</v>
      </c>
      <c r="H278" t="s">
        <v>53</v>
      </c>
      <c r="I278">
        <v>1</v>
      </c>
      <c r="J278">
        <v>581</v>
      </c>
      <c r="K278" t="s">
        <v>99</v>
      </c>
      <c r="L278" t="s">
        <v>39</v>
      </c>
      <c r="M278">
        <v>33</v>
      </c>
      <c r="N278" t="s">
        <v>99</v>
      </c>
      <c r="O278" t="s">
        <v>103</v>
      </c>
      <c r="P278" t="s">
        <v>43</v>
      </c>
      <c r="Q278" s="20" t="s">
        <v>98</v>
      </c>
      <c r="R278" t="s">
        <v>41</v>
      </c>
      <c r="S278">
        <v>10648</v>
      </c>
      <c r="T278">
        <v>14394</v>
      </c>
      <c r="U278">
        <v>1</v>
      </c>
      <c r="V278" t="s">
        <v>42</v>
      </c>
      <c r="W278" t="s">
        <v>35</v>
      </c>
      <c r="X278">
        <v>25</v>
      </c>
      <c r="Y278">
        <v>4</v>
      </c>
      <c r="Z278" s="20" t="s">
        <v>100</v>
      </c>
      <c r="AA278">
        <v>80</v>
      </c>
      <c r="AB278">
        <v>1</v>
      </c>
      <c r="AC278">
        <v>13</v>
      </c>
      <c r="AD278">
        <v>6</v>
      </c>
      <c r="AE278">
        <v>4</v>
      </c>
      <c r="AF278">
        <v>13</v>
      </c>
      <c r="AG278">
        <v>8</v>
      </c>
      <c r="AH278">
        <v>0</v>
      </c>
      <c r="AI278">
        <v>8</v>
      </c>
      <c r="AJ278" s="5" t="str">
        <f t="shared" si="12"/>
        <v>R&amp;D</v>
      </c>
      <c r="AK278" s="9" t="str">
        <f>IF(S278="","",VLOOKUP(S278,matrice_M_I,2,TRUE))</f>
        <v>de 10 000 à 12 000</v>
      </c>
      <c r="AL278" s="7" t="str">
        <f t="shared" si="13"/>
        <v>Job_Medium + Relation_Very High</v>
      </c>
      <c r="AM278" s="22">
        <f t="shared" si="14"/>
        <v>0.61538461538461542</v>
      </c>
    </row>
    <row r="279" spans="1:39" x14ac:dyDescent="0.3">
      <c r="A279">
        <v>41</v>
      </c>
      <c r="B279" t="s">
        <v>35</v>
      </c>
      <c r="C279" t="s">
        <v>57</v>
      </c>
      <c r="D279">
        <v>552</v>
      </c>
      <c r="E279" t="s">
        <v>50</v>
      </c>
      <c r="F279">
        <v>4</v>
      </c>
      <c r="G279" t="s">
        <v>94</v>
      </c>
      <c r="H279" t="s">
        <v>50</v>
      </c>
      <c r="I279">
        <v>1</v>
      </c>
      <c r="J279">
        <v>1722</v>
      </c>
      <c r="K279" t="s">
        <v>99</v>
      </c>
      <c r="L279" t="s">
        <v>39</v>
      </c>
      <c r="M279">
        <v>60</v>
      </c>
      <c r="N279" t="s">
        <v>97</v>
      </c>
      <c r="O279" t="s">
        <v>102</v>
      </c>
      <c r="P279" t="s">
        <v>50</v>
      </c>
      <c r="Q279" s="20" t="s">
        <v>98</v>
      </c>
      <c r="R279" t="s">
        <v>52</v>
      </c>
      <c r="S279">
        <v>6430</v>
      </c>
      <c r="T279">
        <v>20794</v>
      </c>
      <c r="U279">
        <v>6</v>
      </c>
      <c r="V279" t="s">
        <v>42</v>
      </c>
      <c r="W279" t="s">
        <v>35</v>
      </c>
      <c r="X279">
        <v>19</v>
      </c>
      <c r="Y279">
        <v>3</v>
      </c>
      <c r="Z279" s="20" t="s">
        <v>98</v>
      </c>
      <c r="AA279">
        <v>80</v>
      </c>
      <c r="AB279">
        <v>1</v>
      </c>
      <c r="AC279">
        <v>10</v>
      </c>
      <c r="AD279">
        <v>4</v>
      </c>
      <c r="AE279">
        <v>3</v>
      </c>
      <c r="AF279">
        <v>3</v>
      </c>
      <c r="AG279">
        <v>2</v>
      </c>
      <c r="AH279">
        <v>1</v>
      </c>
      <c r="AI279">
        <v>2</v>
      </c>
      <c r="AJ279" s="5" t="str">
        <f t="shared" si="12"/>
        <v>RH</v>
      </c>
      <c r="AK279" s="9" t="str">
        <f>IF(S279="","",VLOOKUP(S279,matrice_M_I,2,TRUE))</f>
        <v>de 6 000 à 8 000</v>
      </c>
      <c r="AL279" s="7" t="str">
        <f t="shared" si="13"/>
        <v>Job_Medium + Relation_Medium</v>
      </c>
      <c r="AM279" s="22">
        <f t="shared" si="14"/>
        <v>0.66666666666666663</v>
      </c>
    </row>
    <row r="280" spans="1:39" x14ac:dyDescent="0.3">
      <c r="A280">
        <v>29</v>
      </c>
      <c r="B280" t="s">
        <v>44</v>
      </c>
      <c r="C280" t="s">
        <v>36</v>
      </c>
      <c r="D280">
        <v>350</v>
      </c>
      <c r="E280" t="s">
        <v>50</v>
      </c>
      <c r="F280">
        <v>13</v>
      </c>
      <c r="G280" t="s">
        <v>94</v>
      </c>
      <c r="H280" t="s">
        <v>50</v>
      </c>
      <c r="I280">
        <v>1</v>
      </c>
      <c r="J280">
        <v>1844</v>
      </c>
      <c r="K280" t="s">
        <v>97</v>
      </c>
      <c r="L280" t="s">
        <v>39</v>
      </c>
      <c r="M280">
        <v>56</v>
      </c>
      <c r="N280" t="s">
        <v>98</v>
      </c>
      <c r="O280" t="s">
        <v>101</v>
      </c>
      <c r="P280" t="s">
        <v>50</v>
      </c>
      <c r="Q280" s="20" t="s">
        <v>97</v>
      </c>
      <c r="R280" t="s">
        <v>41</v>
      </c>
      <c r="S280">
        <v>2335</v>
      </c>
      <c r="T280">
        <v>3157</v>
      </c>
      <c r="U280">
        <v>4</v>
      </c>
      <c r="V280" t="s">
        <v>42</v>
      </c>
      <c r="W280" t="s">
        <v>44</v>
      </c>
      <c r="X280">
        <v>15</v>
      </c>
      <c r="Y280">
        <v>3</v>
      </c>
      <c r="Z280" s="20" t="s">
        <v>100</v>
      </c>
      <c r="AA280">
        <v>80</v>
      </c>
      <c r="AB280">
        <v>3</v>
      </c>
      <c r="AC280">
        <v>4</v>
      </c>
      <c r="AD280">
        <v>3</v>
      </c>
      <c r="AE280">
        <v>3</v>
      </c>
      <c r="AF280">
        <v>2</v>
      </c>
      <c r="AG280">
        <v>2</v>
      </c>
      <c r="AH280">
        <v>2</v>
      </c>
      <c r="AI280">
        <v>0</v>
      </c>
      <c r="AJ280" s="5" t="str">
        <f t="shared" si="12"/>
        <v>RH</v>
      </c>
      <c r="AK280" s="9" t="str">
        <f>IF(S280="","",VLOOKUP(S280,matrice_M_I,2,TRUE))</f>
        <v>de 2 000 à 4 000</v>
      </c>
      <c r="AL280" s="7" t="str">
        <f t="shared" si="13"/>
        <v>Job_Low + Relation_Very High</v>
      </c>
      <c r="AM280" s="22">
        <f t="shared" si="14"/>
        <v>1</v>
      </c>
    </row>
    <row r="281" spans="1:39" x14ac:dyDescent="0.3">
      <c r="A281">
        <v>42</v>
      </c>
      <c r="B281" t="s">
        <v>35</v>
      </c>
      <c r="C281" t="s">
        <v>36</v>
      </c>
      <c r="D281">
        <v>647</v>
      </c>
      <c r="E281" t="s">
        <v>45</v>
      </c>
      <c r="F281">
        <v>4</v>
      </c>
      <c r="G281" t="s">
        <v>95</v>
      </c>
      <c r="H281" t="s">
        <v>46</v>
      </c>
      <c r="I281">
        <v>1</v>
      </c>
      <c r="J281">
        <v>1171</v>
      </c>
      <c r="K281" t="s">
        <v>98</v>
      </c>
      <c r="L281" t="s">
        <v>39</v>
      </c>
      <c r="M281">
        <v>45</v>
      </c>
      <c r="N281" t="s">
        <v>99</v>
      </c>
      <c r="O281" t="s">
        <v>102</v>
      </c>
      <c r="P281" t="s">
        <v>58</v>
      </c>
      <c r="Q281" s="20" t="s">
        <v>97</v>
      </c>
      <c r="R281" t="s">
        <v>48</v>
      </c>
      <c r="S281">
        <v>5155</v>
      </c>
      <c r="T281">
        <v>2253</v>
      </c>
      <c r="U281">
        <v>7</v>
      </c>
      <c r="V281" t="s">
        <v>42</v>
      </c>
      <c r="W281" t="s">
        <v>35</v>
      </c>
      <c r="X281">
        <v>13</v>
      </c>
      <c r="Y281">
        <v>3</v>
      </c>
      <c r="Z281" s="20" t="s">
        <v>100</v>
      </c>
      <c r="AA281">
        <v>80</v>
      </c>
      <c r="AB281">
        <v>0</v>
      </c>
      <c r="AC281">
        <v>9</v>
      </c>
      <c r="AD281">
        <v>3</v>
      </c>
      <c r="AE281">
        <v>4</v>
      </c>
      <c r="AF281">
        <v>6</v>
      </c>
      <c r="AG281">
        <v>4</v>
      </c>
      <c r="AH281">
        <v>1</v>
      </c>
      <c r="AI281">
        <v>5</v>
      </c>
      <c r="AJ281" s="5" t="str">
        <f t="shared" si="12"/>
        <v>Sales</v>
      </c>
      <c r="AK281" s="9" t="str">
        <f>IF(S281="","",VLOOKUP(S281,matrice_M_I,2,TRUE))</f>
        <v>de 4 000 à 6 000</v>
      </c>
      <c r="AL281" s="7" t="str">
        <f t="shared" si="13"/>
        <v>Job_Low + Relation_Very High</v>
      </c>
      <c r="AM281" s="22">
        <f t="shared" si="14"/>
        <v>0.66666666666666663</v>
      </c>
    </row>
    <row r="282" spans="1:39" x14ac:dyDescent="0.3">
      <c r="A282">
        <v>36</v>
      </c>
      <c r="B282" t="s">
        <v>35</v>
      </c>
      <c r="C282" t="s">
        <v>36</v>
      </c>
      <c r="D282">
        <v>1120</v>
      </c>
      <c r="E282" t="s">
        <v>45</v>
      </c>
      <c r="F282">
        <v>11</v>
      </c>
      <c r="G282" t="s">
        <v>95</v>
      </c>
      <c r="H282" t="s">
        <v>46</v>
      </c>
      <c r="I282">
        <v>1</v>
      </c>
      <c r="J282">
        <v>2045</v>
      </c>
      <c r="K282" t="s">
        <v>98</v>
      </c>
      <c r="L282" t="s">
        <v>55</v>
      </c>
      <c r="M282">
        <v>100</v>
      </c>
      <c r="N282" t="s">
        <v>98</v>
      </c>
      <c r="O282" t="s">
        <v>102</v>
      </c>
      <c r="P282" t="s">
        <v>58</v>
      </c>
      <c r="Q282" s="20" t="s">
        <v>100</v>
      </c>
      <c r="R282" t="s">
        <v>52</v>
      </c>
      <c r="S282">
        <v>6652</v>
      </c>
      <c r="T282">
        <v>14369</v>
      </c>
      <c r="U282">
        <v>4</v>
      </c>
      <c r="V282" t="s">
        <v>42</v>
      </c>
      <c r="W282" t="s">
        <v>35</v>
      </c>
      <c r="X282">
        <v>13</v>
      </c>
      <c r="Y282">
        <v>3</v>
      </c>
      <c r="Z282" s="20" t="s">
        <v>97</v>
      </c>
      <c r="AA282">
        <v>80</v>
      </c>
      <c r="AB282">
        <v>1</v>
      </c>
      <c r="AC282">
        <v>8</v>
      </c>
      <c r="AD282">
        <v>2</v>
      </c>
      <c r="AE282">
        <v>2</v>
      </c>
      <c r="AF282">
        <v>6</v>
      </c>
      <c r="AG282">
        <v>3</v>
      </c>
      <c r="AH282">
        <v>0</v>
      </c>
      <c r="AI282">
        <v>0</v>
      </c>
      <c r="AJ282" s="5" t="str">
        <f t="shared" si="12"/>
        <v>Sales</v>
      </c>
      <c r="AK282" s="9" t="str">
        <f>IF(S282="","",VLOOKUP(S282,matrice_M_I,2,TRUE))</f>
        <v>de 6 000 à 8 000</v>
      </c>
      <c r="AL282" s="7" t="str">
        <f t="shared" si="13"/>
        <v>Job_Very High + Relation_Low</v>
      </c>
      <c r="AM282" s="22">
        <f t="shared" si="14"/>
        <v>0.5</v>
      </c>
    </row>
    <row r="283" spans="1:39" x14ac:dyDescent="0.3">
      <c r="B283" t="s">
        <v>35</v>
      </c>
      <c r="C283" t="s">
        <v>36</v>
      </c>
      <c r="D283">
        <v>1476</v>
      </c>
      <c r="E283" t="s">
        <v>37</v>
      </c>
      <c r="F283">
        <v>16</v>
      </c>
      <c r="G283" t="s">
        <v>93</v>
      </c>
      <c r="H283" t="s">
        <v>38</v>
      </c>
      <c r="I283">
        <v>1</v>
      </c>
      <c r="J283">
        <v>412</v>
      </c>
      <c r="K283" t="s">
        <v>98</v>
      </c>
      <c r="L283" t="s">
        <v>39</v>
      </c>
      <c r="M283">
        <v>68</v>
      </c>
      <c r="N283" t="s">
        <v>100</v>
      </c>
      <c r="O283" t="s">
        <v>102</v>
      </c>
      <c r="P283" t="s">
        <v>54</v>
      </c>
      <c r="Q283" s="20" t="s">
        <v>97</v>
      </c>
      <c r="R283" t="s">
        <v>48</v>
      </c>
      <c r="S283">
        <v>5661</v>
      </c>
      <c r="T283">
        <v>4824</v>
      </c>
      <c r="U283">
        <v>0</v>
      </c>
      <c r="V283" t="s">
        <v>42</v>
      </c>
      <c r="W283" t="s">
        <v>35</v>
      </c>
      <c r="X283">
        <v>19</v>
      </c>
      <c r="Y283">
        <v>3</v>
      </c>
      <c r="Z283" s="20" t="s">
        <v>99</v>
      </c>
      <c r="AA283">
        <v>80</v>
      </c>
      <c r="AB283">
        <v>0</v>
      </c>
      <c r="AC283">
        <v>9</v>
      </c>
      <c r="AD283">
        <v>2</v>
      </c>
      <c r="AE283">
        <v>3</v>
      </c>
      <c r="AF283">
        <v>8</v>
      </c>
      <c r="AG283">
        <v>3</v>
      </c>
      <c r="AH283">
        <v>0</v>
      </c>
      <c r="AI283">
        <v>7</v>
      </c>
      <c r="AJ283" s="5" t="str">
        <f t="shared" si="12"/>
        <v>R&amp;D</v>
      </c>
      <c r="AK283" s="9" t="str">
        <f>IF(S283="","",VLOOKUP(S283,matrice_M_I,2,TRUE))</f>
        <v>de 4 000 à 6 000</v>
      </c>
      <c r="AL283" s="7" t="str">
        <f t="shared" si="13"/>
        <v>Job_Low + Relation_High</v>
      </c>
      <c r="AM283" s="22">
        <f t="shared" si="14"/>
        <v>0.375</v>
      </c>
    </row>
    <row r="284" spans="1:39" x14ac:dyDescent="0.3">
      <c r="A284">
        <v>32</v>
      </c>
      <c r="B284" t="s">
        <v>44</v>
      </c>
      <c r="C284" t="s">
        <v>36</v>
      </c>
      <c r="D284">
        <v>964</v>
      </c>
      <c r="E284" t="s">
        <v>45</v>
      </c>
      <c r="F284">
        <v>1</v>
      </c>
      <c r="G284" t="s">
        <v>93</v>
      </c>
      <c r="H284" t="s">
        <v>53</v>
      </c>
      <c r="I284">
        <v>1</v>
      </c>
      <c r="J284">
        <v>1734</v>
      </c>
      <c r="K284" t="s">
        <v>97</v>
      </c>
      <c r="L284" t="s">
        <v>39</v>
      </c>
      <c r="M284">
        <v>34</v>
      </c>
      <c r="N284" t="s">
        <v>97</v>
      </c>
      <c r="O284" t="s">
        <v>102</v>
      </c>
      <c r="P284" t="s">
        <v>58</v>
      </c>
      <c r="Q284" s="20" t="s">
        <v>98</v>
      </c>
      <c r="R284" t="s">
        <v>48</v>
      </c>
      <c r="S284">
        <v>6735</v>
      </c>
      <c r="T284">
        <v>12147</v>
      </c>
      <c r="U284">
        <v>6</v>
      </c>
      <c r="V284" t="s">
        <v>42</v>
      </c>
      <c r="W284" t="s">
        <v>35</v>
      </c>
      <c r="X284">
        <v>15</v>
      </c>
      <c r="Y284">
        <v>3</v>
      </c>
      <c r="Z284" s="20" t="s">
        <v>98</v>
      </c>
      <c r="AA284">
        <v>80</v>
      </c>
      <c r="AB284">
        <v>0</v>
      </c>
      <c r="AC284">
        <v>10</v>
      </c>
      <c r="AD284">
        <v>2</v>
      </c>
      <c r="AE284">
        <v>3</v>
      </c>
      <c r="AF284">
        <v>0</v>
      </c>
      <c r="AG284">
        <v>0</v>
      </c>
      <c r="AH284">
        <v>0</v>
      </c>
      <c r="AI284">
        <v>0</v>
      </c>
      <c r="AJ284" s="5" t="str">
        <f t="shared" si="12"/>
        <v>Sales</v>
      </c>
      <c r="AK284" s="9" t="str">
        <f>IF(S284="","",VLOOKUP(S284,matrice_M_I,2,TRUE))</f>
        <v>de 6 000 à 8 000</v>
      </c>
      <c r="AL284" s="7" t="str">
        <f t="shared" si="13"/>
        <v>Job_Medium + Relation_Medium</v>
      </c>
      <c r="AM284" s="22" t="str">
        <f t="shared" si="14"/>
        <v/>
      </c>
    </row>
    <row r="285" spans="1:39" x14ac:dyDescent="0.3">
      <c r="A285">
        <v>36</v>
      </c>
      <c r="B285" t="s">
        <v>35</v>
      </c>
      <c r="C285" t="s">
        <v>36</v>
      </c>
      <c r="D285">
        <v>1351</v>
      </c>
      <c r="E285" t="s">
        <v>37</v>
      </c>
      <c r="F285">
        <v>26</v>
      </c>
      <c r="G285" t="s">
        <v>95</v>
      </c>
      <c r="H285" t="s">
        <v>53</v>
      </c>
      <c r="I285">
        <v>1</v>
      </c>
      <c r="J285">
        <v>1682</v>
      </c>
      <c r="K285" t="s">
        <v>97</v>
      </c>
      <c r="L285" t="s">
        <v>39</v>
      </c>
      <c r="M285">
        <v>80</v>
      </c>
      <c r="N285" t="s">
        <v>99</v>
      </c>
      <c r="O285" t="s">
        <v>102</v>
      </c>
      <c r="P285" t="s">
        <v>54</v>
      </c>
      <c r="Q285" s="20" t="s">
        <v>99</v>
      </c>
      <c r="R285" t="s">
        <v>52</v>
      </c>
      <c r="S285">
        <v>5347</v>
      </c>
      <c r="T285">
        <v>7419</v>
      </c>
      <c r="U285">
        <v>6</v>
      </c>
      <c r="V285" t="s">
        <v>42</v>
      </c>
      <c r="W285" t="s">
        <v>35</v>
      </c>
      <c r="X285">
        <v>14</v>
      </c>
      <c r="Y285">
        <v>3</v>
      </c>
      <c r="Z285" s="20" t="s">
        <v>98</v>
      </c>
      <c r="AA285">
        <v>80</v>
      </c>
      <c r="AB285">
        <v>2</v>
      </c>
      <c r="AC285">
        <v>10</v>
      </c>
      <c r="AD285">
        <v>2</v>
      </c>
      <c r="AE285">
        <v>2</v>
      </c>
      <c r="AF285">
        <v>3</v>
      </c>
      <c r="AG285">
        <v>2</v>
      </c>
      <c r="AH285">
        <v>0</v>
      </c>
      <c r="AI285">
        <v>2</v>
      </c>
      <c r="AJ285" s="5" t="str">
        <f t="shared" si="12"/>
        <v>R&amp;D</v>
      </c>
      <c r="AK285" s="9" t="str">
        <f>IF(S285="","",VLOOKUP(S285,matrice_M_I,2,TRUE))</f>
        <v>de 4 000 à 6 000</v>
      </c>
      <c r="AL285" s="7" t="str">
        <f t="shared" si="13"/>
        <v>Job_High + Relation_Medium</v>
      </c>
      <c r="AM285" s="22">
        <f t="shared" si="14"/>
        <v>0.66666666666666663</v>
      </c>
    </row>
    <row r="286" spans="1:39" x14ac:dyDescent="0.3">
      <c r="A286">
        <v>42</v>
      </c>
      <c r="B286" t="s">
        <v>35</v>
      </c>
      <c r="C286" t="s">
        <v>36</v>
      </c>
      <c r="D286">
        <v>201</v>
      </c>
      <c r="E286" t="s">
        <v>37</v>
      </c>
      <c r="F286">
        <v>1</v>
      </c>
      <c r="G286" t="s">
        <v>95</v>
      </c>
      <c r="H286" t="s">
        <v>53</v>
      </c>
      <c r="I286">
        <v>1</v>
      </c>
      <c r="J286">
        <v>517</v>
      </c>
      <c r="K286" t="s">
        <v>98</v>
      </c>
      <c r="L286" t="s">
        <v>55</v>
      </c>
      <c r="M286">
        <v>95</v>
      </c>
      <c r="N286" t="s">
        <v>99</v>
      </c>
      <c r="O286" t="s">
        <v>101</v>
      </c>
      <c r="P286" t="s">
        <v>59</v>
      </c>
      <c r="Q286" s="20" t="s">
        <v>97</v>
      </c>
      <c r="R286" t="s">
        <v>41</v>
      </c>
      <c r="S286">
        <v>2576</v>
      </c>
      <c r="T286">
        <v>20490</v>
      </c>
      <c r="U286">
        <v>3</v>
      </c>
      <c r="V286" t="s">
        <v>42</v>
      </c>
      <c r="W286" t="s">
        <v>35</v>
      </c>
      <c r="X286">
        <v>16</v>
      </c>
      <c r="Y286">
        <v>3</v>
      </c>
      <c r="Z286" s="20" t="s">
        <v>98</v>
      </c>
      <c r="AA286">
        <v>80</v>
      </c>
      <c r="AB286">
        <v>1</v>
      </c>
      <c r="AC286">
        <v>8</v>
      </c>
      <c r="AD286">
        <v>5</v>
      </c>
      <c r="AE286">
        <v>3</v>
      </c>
      <c r="AF286">
        <v>5</v>
      </c>
      <c r="AG286">
        <v>2</v>
      </c>
      <c r="AH286">
        <v>1</v>
      </c>
      <c r="AI286">
        <v>2</v>
      </c>
      <c r="AJ286" s="5" t="str">
        <f t="shared" si="12"/>
        <v>R&amp;D</v>
      </c>
      <c r="AK286" s="9" t="str">
        <f>IF(S286="","",VLOOKUP(S286,matrice_M_I,2,TRUE))</f>
        <v>de 2 000 à 4 000</v>
      </c>
      <c r="AL286" s="7" t="str">
        <f t="shared" si="13"/>
        <v>Job_Low + Relation_Medium</v>
      </c>
      <c r="AM286" s="22">
        <f t="shared" si="14"/>
        <v>0.4</v>
      </c>
    </row>
    <row r="287" spans="1:39" x14ac:dyDescent="0.3">
      <c r="A287">
        <v>43</v>
      </c>
      <c r="B287" t="s">
        <v>35</v>
      </c>
      <c r="C287" t="s">
        <v>36</v>
      </c>
      <c r="D287">
        <v>1034</v>
      </c>
      <c r="E287" t="s">
        <v>45</v>
      </c>
      <c r="F287">
        <v>16</v>
      </c>
      <c r="G287" t="s">
        <v>94</v>
      </c>
      <c r="H287" t="s">
        <v>46</v>
      </c>
      <c r="I287">
        <v>1</v>
      </c>
      <c r="J287">
        <v>327</v>
      </c>
      <c r="K287" t="s">
        <v>100</v>
      </c>
      <c r="L287" t="s">
        <v>55</v>
      </c>
      <c r="M287">
        <v>80</v>
      </c>
      <c r="N287" t="s">
        <v>99</v>
      </c>
      <c r="O287" t="s">
        <v>104</v>
      </c>
      <c r="P287" t="s">
        <v>51</v>
      </c>
      <c r="Q287" s="20" t="s">
        <v>100</v>
      </c>
      <c r="R287" t="s">
        <v>52</v>
      </c>
      <c r="S287">
        <v>16064</v>
      </c>
      <c r="T287">
        <v>7744</v>
      </c>
      <c r="U287">
        <v>5</v>
      </c>
      <c r="V287" t="s">
        <v>42</v>
      </c>
      <c r="W287" t="s">
        <v>44</v>
      </c>
      <c r="X287">
        <v>22</v>
      </c>
      <c r="Y287">
        <v>4</v>
      </c>
      <c r="Z287" s="20" t="s">
        <v>99</v>
      </c>
      <c r="AA287">
        <v>80</v>
      </c>
      <c r="AB287">
        <v>1</v>
      </c>
      <c r="AC287">
        <v>22</v>
      </c>
      <c r="AD287">
        <v>3</v>
      </c>
      <c r="AE287">
        <v>3</v>
      </c>
      <c r="AF287">
        <v>17</v>
      </c>
      <c r="AG287">
        <v>13</v>
      </c>
      <c r="AH287">
        <v>1</v>
      </c>
      <c r="AI287">
        <v>9</v>
      </c>
      <c r="AJ287" s="5" t="str">
        <f t="shared" si="12"/>
        <v>Sales</v>
      </c>
      <c r="AK287" s="9" t="str">
        <f>IF(S287="","",VLOOKUP(S287,matrice_M_I,2,TRUE))</f>
        <v>de 16 000 à 18 000</v>
      </c>
      <c r="AL287" s="7" t="str">
        <f t="shared" si="13"/>
        <v>Job_Very High + Relation_High</v>
      </c>
      <c r="AM287" s="22">
        <f t="shared" si="14"/>
        <v>0.76470588235294112</v>
      </c>
    </row>
    <row r="288" spans="1:39" x14ac:dyDescent="0.3">
      <c r="A288">
        <v>36</v>
      </c>
      <c r="B288" t="s">
        <v>35</v>
      </c>
      <c r="C288" t="s">
        <v>36</v>
      </c>
      <c r="D288">
        <v>530</v>
      </c>
      <c r="E288" t="s">
        <v>45</v>
      </c>
      <c r="F288">
        <v>2</v>
      </c>
      <c r="G288" t="s">
        <v>95</v>
      </c>
      <c r="H288" t="s">
        <v>53</v>
      </c>
      <c r="I288">
        <v>1</v>
      </c>
      <c r="J288">
        <v>1710</v>
      </c>
      <c r="K288" t="s">
        <v>99</v>
      </c>
      <c r="L288" t="s">
        <v>55</v>
      </c>
      <c r="M288">
        <v>51</v>
      </c>
      <c r="N288" t="s">
        <v>99</v>
      </c>
      <c r="O288" t="s">
        <v>102</v>
      </c>
      <c r="P288" t="s">
        <v>47</v>
      </c>
      <c r="Q288" s="20" t="s">
        <v>100</v>
      </c>
      <c r="R288" t="s">
        <v>48</v>
      </c>
      <c r="S288">
        <v>4502</v>
      </c>
      <c r="T288">
        <v>7439</v>
      </c>
      <c r="U288">
        <v>3</v>
      </c>
      <c r="V288" t="s">
        <v>42</v>
      </c>
      <c r="W288" t="s">
        <v>35</v>
      </c>
      <c r="X288">
        <v>15</v>
      </c>
      <c r="Y288">
        <v>3</v>
      </c>
      <c r="Z288" s="20" t="s">
        <v>99</v>
      </c>
      <c r="AA288">
        <v>80</v>
      </c>
      <c r="AB288">
        <v>0</v>
      </c>
      <c r="AC288">
        <v>17</v>
      </c>
      <c r="AD288">
        <v>2</v>
      </c>
      <c r="AE288">
        <v>2</v>
      </c>
      <c r="AF288">
        <v>13</v>
      </c>
      <c r="AG288">
        <v>7</v>
      </c>
      <c r="AH288">
        <v>6</v>
      </c>
      <c r="AI288">
        <v>7</v>
      </c>
      <c r="AJ288" s="5" t="str">
        <f t="shared" si="12"/>
        <v>Sales</v>
      </c>
      <c r="AK288" s="9" t="str">
        <f>IF(S288="","",VLOOKUP(S288,matrice_M_I,2,TRUE))</f>
        <v>de 4 000 à 6 000</v>
      </c>
      <c r="AL288" s="7" t="str">
        <f t="shared" si="13"/>
        <v>Job_Very High + Relation_High</v>
      </c>
      <c r="AM288" s="22">
        <f t="shared" si="14"/>
        <v>0.53846153846153844</v>
      </c>
    </row>
    <row r="289" spans="1:39" x14ac:dyDescent="0.3">
      <c r="B289" t="s">
        <v>35</v>
      </c>
      <c r="C289" t="s">
        <v>57</v>
      </c>
      <c r="D289">
        <v>675</v>
      </c>
      <c r="E289" t="s">
        <v>37</v>
      </c>
      <c r="G289" t="s">
        <v>93</v>
      </c>
      <c r="H289" t="s">
        <v>53</v>
      </c>
      <c r="I289">
        <v>1</v>
      </c>
      <c r="J289">
        <v>369</v>
      </c>
      <c r="K289" t="s">
        <v>98</v>
      </c>
      <c r="L289" t="s">
        <v>39</v>
      </c>
      <c r="M289">
        <v>85</v>
      </c>
      <c r="N289" t="s">
        <v>100</v>
      </c>
      <c r="O289" t="s">
        <v>102</v>
      </c>
      <c r="P289" t="s">
        <v>54</v>
      </c>
      <c r="Q289" s="20" t="s">
        <v>97</v>
      </c>
      <c r="R289" t="s">
        <v>41</v>
      </c>
      <c r="S289">
        <v>4000</v>
      </c>
      <c r="T289">
        <v>18384</v>
      </c>
      <c r="U289">
        <v>1</v>
      </c>
      <c r="V289" t="s">
        <v>42</v>
      </c>
      <c r="W289" t="s">
        <v>35</v>
      </c>
      <c r="X289">
        <v>12</v>
      </c>
      <c r="Y289">
        <v>3</v>
      </c>
      <c r="Z289" s="20" t="s">
        <v>100</v>
      </c>
      <c r="AA289">
        <v>80</v>
      </c>
      <c r="AB289">
        <v>2</v>
      </c>
      <c r="AC289">
        <v>6</v>
      </c>
      <c r="AD289">
        <v>2</v>
      </c>
      <c r="AE289">
        <v>3</v>
      </c>
      <c r="AF289">
        <v>6</v>
      </c>
      <c r="AG289">
        <v>3</v>
      </c>
      <c r="AH289">
        <v>1</v>
      </c>
      <c r="AI289">
        <v>5</v>
      </c>
      <c r="AJ289" s="5" t="str">
        <f t="shared" si="12"/>
        <v>R&amp;D</v>
      </c>
      <c r="AK289" s="9" t="str">
        <f>IF(S289="","",VLOOKUP(S289,matrice_M_I,2,TRUE))</f>
        <v>de 4 000 à 6 000</v>
      </c>
      <c r="AL289" s="7" t="str">
        <f t="shared" si="13"/>
        <v>Job_Low + Relation_Very High</v>
      </c>
      <c r="AM289" s="22">
        <f t="shared" si="14"/>
        <v>0.5</v>
      </c>
    </row>
    <row r="290" spans="1:39" x14ac:dyDescent="0.3">
      <c r="A290">
        <v>36</v>
      </c>
      <c r="B290" t="s">
        <v>35</v>
      </c>
      <c r="C290" t="s">
        <v>57</v>
      </c>
      <c r="D290">
        <v>1105</v>
      </c>
      <c r="E290" t="s">
        <v>37</v>
      </c>
      <c r="F290">
        <v>24</v>
      </c>
      <c r="G290" t="s">
        <v>95</v>
      </c>
      <c r="H290" t="s">
        <v>53</v>
      </c>
      <c r="I290">
        <v>1</v>
      </c>
      <c r="J290">
        <v>419</v>
      </c>
      <c r="K290" t="s">
        <v>98</v>
      </c>
      <c r="L290" t="s">
        <v>55</v>
      </c>
      <c r="M290">
        <v>47</v>
      </c>
      <c r="N290" t="s">
        <v>99</v>
      </c>
      <c r="O290" t="s">
        <v>102</v>
      </c>
      <c r="P290" t="s">
        <v>59</v>
      </c>
      <c r="Q290" s="20" t="s">
        <v>98</v>
      </c>
      <c r="R290" t="s">
        <v>52</v>
      </c>
      <c r="S290">
        <v>5674</v>
      </c>
      <c r="T290">
        <v>6927</v>
      </c>
      <c r="U290">
        <v>7</v>
      </c>
      <c r="V290" t="s">
        <v>42</v>
      </c>
      <c r="W290" t="s">
        <v>35</v>
      </c>
      <c r="X290">
        <v>15</v>
      </c>
      <c r="Y290">
        <v>3</v>
      </c>
      <c r="Z290" s="20" t="s">
        <v>99</v>
      </c>
      <c r="AA290">
        <v>80</v>
      </c>
      <c r="AB290">
        <v>1</v>
      </c>
      <c r="AC290">
        <v>11</v>
      </c>
      <c r="AD290">
        <v>3</v>
      </c>
      <c r="AE290">
        <v>3</v>
      </c>
      <c r="AF290">
        <v>9</v>
      </c>
      <c r="AG290">
        <v>8</v>
      </c>
      <c r="AH290">
        <v>0</v>
      </c>
      <c r="AI290">
        <v>8</v>
      </c>
      <c r="AJ290" s="5" t="str">
        <f t="shared" si="12"/>
        <v>R&amp;D</v>
      </c>
      <c r="AK290" s="9" t="str">
        <f>IF(S290="","",VLOOKUP(S290,matrice_M_I,2,TRUE))</f>
        <v>de 4 000 à 6 000</v>
      </c>
      <c r="AL290" s="7" t="str">
        <f t="shared" si="13"/>
        <v>Job_Medium + Relation_High</v>
      </c>
      <c r="AM290" s="22">
        <f t="shared" si="14"/>
        <v>0.88888888888888884</v>
      </c>
    </row>
    <row r="291" spans="1:39" x14ac:dyDescent="0.3">
      <c r="A291">
        <v>36</v>
      </c>
      <c r="B291" t="s">
        <v>35</v>
      </c>
      <c r="C291" t="s">
        <v>49</v>
      </c>
      <c r="D291">
        <v>1467</v>
      </c>
      <c r="E291" t="s">
        <v>45</v>
      </c>
      <c r="F291">
        <v>11</v>
      </c>
      <c r="G291" t="s">
        <v>93</v>
      </c>
      <c r="H291" t="s">
        <v>60</v>
      </c>
      <c r="I291">
        <v>1</v>
      </c>
      <c r="J291">
        <v>154</v>
      </c>
      <c r="K291" t="s">
        <v>98</v>
      </c>
      <c r="L291" t="s">
        <v>55</v>
      </c>
      <c r="M291">
        <v>92</v>
      </c>
      <c r="N291" t="s">
        <v>99</v>
      </c>
      <c r="O291" t="s">
        <v>103</v>
      </c>
      <c r="P291" t="s">
        <v>58</v>
      </c>
      <c r="Q291" s="20" t="s">
        <v>100</v>
      </c>
      <c r="R291" t="s">
        <v>52</v>
      </c>
      <c r="S291">
        <v>9738</v>
      </c>
      <c r="T291">
        <v>22952</v>
      </c>
      <c r="U291">
        <v>0</v>
      </c>
      <c r="V291" t="s">
        <v>42</v>
      </c>
      <c r="W291" t="s">
        <v>35</v>
      </c>
      <c r="X291">
        <v>14</v>
      </c>
      <c r="Y291">
        <v>3</v>
      </c>
      <c r="Z291" s="20" t="s">
        <v>99</v>
      </c>
      <c r="AA291">
        <v>80</v>
      </c>
      <c r="AB291">
        <v>1</v>
      </c>
      <c r="AC291">
        <v>10</v>
      </c>
      <c r="AD291">
        <v>6</v>
      </c>
      <c r="AE291">
        <v>3</v>
      </c>
      <c r="AF291">
        <v>9</v>
      </c>
      <c r="AG291">
        <v>7</v>
      </c>
      <c r="AH291">
        <v>2</v>
      </c>
      <c r="AI291">
        <v>8</v>
      </c>
      <c r="AJ291" s="5" t="str">
        <f t="shared" si="12"/>
        <v>Sales</v>
      </c>
      <c r="AK291" s="9" t="str">
        <f>IF(S291="","",VLOOKUP(S291,matrice_M_I,2,TRUE))</f>
        <v>de 8 000 à 10 000</v>
      </c>
      <c r="AL291" s="7" t="str">
        <f t="shared" si="13"/>
        <v>Job_Very High + Relation_High</v>
      </c>
      <c r="AM291" s="22">
        <f t="shared" si="14"/>
        <v>0.77777777777777779</v>
      </c>
    </row>
    <row r="292" spans="1:39" x14ac:dyDescent="0.3">
      <c r="A292">
        <v>38</v>
      </c>
      <c r="B292" t="s">
        <v>35</v>
      </c>
      <c r="C292" t="s">
        <v>49</v>
      </c>
      <c r="D292">
        <v>1189</v>
      </c>
      <c r="E292" t="s">
        <v>37</v>
      </c>
      <c r="F292">
        <v>1</v>
      </c>
      <c r="G292" t="s">
        <v>94</v>
      </c>
      <c r="H292" t="s">
        <v>53</v>
      </c>
      <c r="I292">
        <v>1</v>
      </c>
      <c r="J292">
        <v>1668</v>
      </c>
      <c r="K292" t="s">
        <v>100</v>
      </c>
      <c r="L292" t="s">
        <v>39</v>
      </c>
      <c r="M292">
        <v>90</v>
      </c>
      <c r="N292" t="s">
        <v>99</v>
      </c>
      <c r="O292" t="s">
        <v>102</v>
      </c>
      <c r="P292" t="s">
        <v>56</v>
      </c>
      <c r="Q292" s="20" t="s">
        <v>100</v>
      </c>
      <c r="R292" t="s">
        <v>52</v>
      </c>
      <c r="S292">
        <v>4735</v>
      </c>
      <c r="T292">
        <v>9867</v>
      </c>
      <c r="U292">
        <v>7</v>
      </c>
      <c r="V292" t="s">
        <v>42</v>
      </c>
      <c r="W292" t="s">
        <v>35</v>
      </c>
      <c r="X292">
        <v>15</v>
      </c>
      <c r="Y292">
        <v>3</v>
      </c>
      <c r="Z292" s="20" t="s">
        <v>100</v>
      </c>
      <c r="AA292">
        <v>80</v>
      </c>
      <c r="AB292">
        <v>2</v>
      </c>
      <c r="AC292">
        <v>19</v>
      </c>
      <c r="AD292">
        <v>4</v>
      </c>
      <c r="AE292">
        <v>4</v>
      </c>
      <c r="AF292">
        <v>13</v>
      </c>
      <c r="AG292">
        <v>11</v>
      </c>
      <c r="AH292">
        <v>2</v>
      </c>
      <c r="AI292">
        <v>9</v>
      </c>
      <c r="AJ292" s="5" t="str">
        <f t="shared" si="12"/>
        <v>R&amp;D</v>
      </c>
      <c r="AK292" s="9" t="str">
        <f>IF(S292="","",VLOOKUP(S292,matrice_M_I,2,TRUE))</f>
        <v>de 4 000 à 6 000</v>
      </c>
      <c r="AL292" s="7" t="str">
        <f t="shared" si="13"/>
        <v>Job_Very High + Relation_Very High</v>
      </c>
      <c r="AM292" s="22">
        <f t="shared" si="14"/>
        <v>0.84615384615384615</v>
      </c>
    </row>
    <row r="293" spans="1:39" x14ac:dyDescent="0.3">
      <c r="A293">
        <v>33</v>
      </c>
      <c r="B293" t="s">
        <v>35</v>
      </c>
      <c r="C293" t="s">
        <v>36</v>
      </c>
      <c r="D293">
        <v>1198</v>
      </c>
      <c r="E293" t="s">
        <v>37</v>
      </c>
      <c r="F293">
        <v>1</v>
      </c>
      <c r="G293" t="s">
        <v>95</v>
      </c>
      <c r="H293" t="s">
        <v>61</v>
      </c>
      <c r="I293">
        <v>1</v>
      </c>
      <c r="J293">
        <v>939</v>
      </c>
      <c r="K293" t="s">
        <v>99</v>
      </c>
      <c r="L293" t="s">
        <v>39</v>
      </c>
      <c r="M293">
        <v>100</v>
      </c>
      <c r="N293" t="s">
        <v>98</v>
      </c>
      <c r="O293" t="s">
        <v>101</v>
      </c>
      <c r="P293" t="s">
        <v>56</v>
      </c>
      <c r="Q293" s="20" t="s">
        <v>97</v>
      </c>
      <c r="R293" t="s">
        <v>48</v>
      </c>
      <c r="S293">
        <v>2799</v>
      </c>
      <c r="T293">
        <v>3339</v>
      </c>
      <c r="U293">
        <v>3</v>
      </c>
      <c r="V293" t="s">
        <v>42</v>
      </c>
      <c r="W293" t="s">
        <v>44</v>
      </c>
      <c r="X293">
        <v>11</v>
      </c>
      <c r="Y293">
        <v>3</v>
      </c>
      <c r="Z293" s="20" t="s">
        <v>98</v>
      </c>
      <c r="AA293">
        <v>80</v>
      </c>
      <c r="AB293">
        <v>0</v>
      </c>
      <c r="AC293">
        <v>6</v>
      </c>
      <c r="AD293">
        <v>1</v>
      </c>
      <c r="AE293">
        <v>3</v>
      </c>
      <c r="AF293">
        <v>3</v>
      </c>
      <c r="AG293">
        <v>2</v>
      </c>
      <c r="AH293">
        <v>0</v>
      </c>
      <c r="AI293">
        <v>2</v>
      </c>
      <c r="AJ293" s="5" t="str">
        <f t="shared" si="12"/>
        <v>R&amp;D</v>
      </c>
      <c r="AK293" s="9" t="str">
        <f>IF(S293="","",VLOOKUP(S293,matrice_M_I,2,TRUE))</f>
        <v>de 2 000 à 4 000</v>
      </c>
      <c r="AL293" s="7" t="str">
        <f t="shared" si="13"/>
        <v>Job_Low + Relation_Medium</v>
      </c>
      <c r="AM293" s="22">
        <f t="shared" si="14"/>
        <v>0.66666666666666663</v>
      </c>
    </row>
    <row r="294" spans="1:39" x14ac:dyDescent="0.3">
      <c r="A294">
        <v>45</v>
      </c>
      <c r="B294" t="s">
        <v>35</v>
      </c>
      <c r="C294" t="s">
        <v>49</v>
      </c>
      <c r="D294">
        <v>1199</v>
      </c>
      <c r="E294" t="s">
        <v>37</v>
      </c>
      <c r="F294">
        <v>7</v>
      </c>
      <c r="G294" t="s">
        <v>95</v>
      </c>
      <c r="H294" t="s">
        <v>53</v>
      </c>
      <c r="I294">
        <v>1</v>
      </c>
      <c r="J294">
        <v>341</v>
      </c>
      <c r="K294" t="s">
        <v>97</v>
      </c>
      <c r="L294" t="s">
        <v>39</v>
      </c>
      <c r="M294">
        <v>77</v>
      </c>
      <c r="N294" t="s">
        <v>100</v>
      </c>
      <c r="O294" t="s">
        <v>102</v>
      </c>
      <c r="P294" t="s">
        <v>43</v>
      </c>
      <c r="Q294" s="20" t="s">
        <v>99</v>
      </c>
      <c r="R294" t="s">
        <v>52</v>
      </c>
      <c r="S294">
        <v>6434</v>
      </c>
      <c r="T294">
        <v>5118</v>
      </c>
      <c r="U294">
        <v>4</v>
      </c>
      <c r="V294" t="s">
        <v>42</v>
      </c>
      <c r="W294" t="s">
        <v>35</v>
      </c>
      <c r="X294">
        <v>17</v>
      </c>
      <c r="Y294">
        <v>3</v>
      </c>
      <c r="Z294" s="20" t="s">
        <v>100</v>
      </c>
      <c r="AA294">
        <v>80</v>
      </c>
      <c r="AB294">
        <v>1</v>
      </c>
      <c r="AC294">
        <v>9</v>
      </c>
      <c r="AD294">
        <v>1</v>
      </c>
      <c r="AE294">
        <v>3</v>
      </c>
      <c r="AF294">
        <v>3</v>
      </c>
      <c r="AG294">
        <v>2</v>
      </c>
      <c r="AH294">
        <v>0</v>
      </c>
      <c r="AI294">
        <v>2</v>
      </c>
      <c r="AJ294" s="5" t="str">
        <f t="shared" si="12"/>
        <v>R&amp;D</v>
      </c>
      <c r="AK294" s="9" t="str">
        <f>IF(S294="","",VLOOKUP(S294,matrice_M_I,2,TRUE))</f>
        <v>de 6 000 à 8 000</v>
      </c>
      <c r="AL294" s="7" t="str">
        <f t="shared" si="13"/>
        <v>Job_High + Relation_Very High</v>
      </c>
      <c r="AM294" s="22">
        <f t="shared" si="14"/>
        <v>0.66666666666666663</v>
      </c>
    </row>
    <row r="295" spans="1:39" x14ac:dyDescent="0.3">
      <c r="A295">
        <v>27</v>
      </c>
      <c r="B295" t="s">
        <v>35</v>
      </c>
      <c r="C295" t="s">
        <v>36</v>
      </c>
      <c r="D295">
        <v>511</v>
      </c>
      <c r="E295" t="s">
        <v>45</v>
      </c>
      <c r="F295">
        <v>2</v>
      </c>
      <c r="G295" t="s">
        <v>93</v>
      </c>
      <c r="H295" t="s">
        <v>38</v>
      </c>
      <c r="I295">
        <v>1</v>
      </c>
      <c r="J295">
        <v>1898</v>
      </c>
      <c r="K295" t="s">
        <v>97</v>
      </c>
      <c r="L295" t="s">
        <v>55</v>
      </c>
      <c r="M295">
        <v>89</v>
      </c>
      <c r="N295" t="s">
        <v>100</v>
      </c>
      <c r="O295" t="s">
        <v>102</v>
      </c>
      <c r="P295" t="s">
        <v>58</v>
      </c>
      <c r="Q295" s="20" t="s">
        <v>99</v>
      </c>
      <c r="R295" t="s">
        <v>48</v>
      </c>
      <c r="S295">
        <v>6500</v>
      </c>
      <c r="T295">
        <v>26997</v>
      </c>
      <c r="U295">
        <v>0</v>
      </c>
      <c r="V295" t="s">
        <v>42</v>
      </c>
      <c r="W295" t="s">
        <v>35</v>
      </c>
      <c r="X295">
        <v>14</v>
      </c>
      <c r="Y295">
        <v>3</v>
      </c>
      <c r="Z295" s="20" t="s">
        <v>98</v>
      </c>
      <c r="AA295">
        <v>80</v>
      </c>
      <c r="AB295">
        <v>0</v>
      </c>
      <c r="AC295">
        <v>9</v>
      </c>
      <c r="AD295">
        <v>5</v>
      </c>
      <c r="AE295">
        <v>2</v>
      </c>
      <c r="AF295">
        <v>8</v>
      </c>
      <c r="AG295">
        <v>7</v>
      </c>
      <c r="AH295">
        <v>0</v>
      </c>
      <c r="AI295">
        <v>7</v>
      </c>
      <c r="AJ295" s="5" t="str">
        <f t="shared" si="12"/>
        <v>Sales</v>
      </c>
      <c r="AK295" s="9" t="str">
        <f>IF(S295="","",VLOOKUP(S295,matrice_M_I,2,TRUE))</f>
        <v>de 6 000 à 8 000</v>
      </c>
      <c r="AL295" s="7" t="str">
        <f t="shared" si="13"/>
        <v>Job_High + Relation_Medium</v>
      </c>
      <c r="AM295" s="22">
        <f t="shared" si="14"/>
        <v>0.875</v>
      </c>
    </row>
    <row r="296" spans="1:39" x14ac:dyDescent="0.3">
      <c r="A296">
        <v>34</v>
      </c>
      <c r="B296" t="s">
        <v>44</v>
      </c>
      <c r="C296" t="s">
        <v>36</v>
      </c>
      <c r="D296">
        <v>790</v>
      </c>
      <c r="E296" t="s">
        <v>45</v>
      </c>
      <c r="F296">
        <v>24</v>
      </c>
      <c r="G296" t="s">
        <v>95</v>
      </c>
      <c r="H296" t="s">
        <v>38</v>
      </c>
      <c r="I296">
        <v>1</v>
      </c>
      <c r="J296">
        <v>1489</v>
      </c>
      <c r="K296" t="s">
        <v>97</v>
      </c>
      <c r="L296" t="s">
        <v>55</v>
      </c>
      <c r="M296">
        <v>40</v>
      </c>
      <c r="N296" t="s">
        <v>98</v>
      </c>
      <c r="O296" t="s">
        <v>102</v>
      </c>
      <c r="P296" t="s">
        <v>58</v>
      </c>
      <c r="Q296" s="20" t="s">
        <v>98</v>
      </c>
      <c r="R296" t="s">
        <v>48</v>
      </c>
      <c r="S296">
        <v>4599</v>
      </c>
      <c r="T296">
        <v>7815</v>
      </c>
      <c r="U296">
        <v>0</v>
      </c>
      <c r="V296" t="s">
        <v>42</v>
      </c>
      <c r="W296" t="s">
        <v>44</v>
      </c>
      <c r="X296">
        <v>23</v>
      </c>
      <c r="Y296">
        <v>4</v>
      </c>
      <c r="Z296" s="20" t="s">
        <v>99</v>
      </c>
      <c r="AA296">
        <v>80</v>
      </c>
      <c r="AB296">
        <v>0</v>
      </c>
      <c r="AC296">
        <v>16</v>
      </c>
      <c r="AD296">
        <v>2</v>
      </c>
      <c r="AE296">
        <v>4</v>
      </c>
      <c r="AF296">
        <v>15</v>
      </c>
      <c r="AG296">
        <v>9</v>
      </c>
      <c r="AH296">
        <v>10</v>
      </c>
      <c r="AI296">
        <v>10</v>
      </c>
      <c r="AJ296" s="5" t="str">
        <f t="shared" si="12"/>
        <v>Sales</v>
      </c>
      <c r="AK296" s="9" t="str">
        <f>IF(S296="","",VLOOKUP(S296,matrice_M_I,2,TRUE))</f>
        <v>de 4 000 à 6 000</v>
      </c>
      <c r="AL296" s="7" t="str">
        <f t="shared" si="13"/>
        <v>Job_Medium + Relation_High</v>
      </c>
      <c r="AM296" s="22">
        <f t="shared" si="14"/>
        <v>0.6</v>
      </c>
    </row>
    <row r="297" spans="1:39" x14ac:dyDescent="0.3">
      <c r="A297">
        <v>29</v>
      </c>
      <c r="B297" t="s">
        <v>35</v>
      </c>
      <c r="C297" t="s">
        <v>36</v>
      </c>
      <c r="D297">
        <v>1328</v>
      </c>
      <c r="E297" t="s">
        <v>37</v>
      </c>
      <c r="F297">
        <v>2</v>
      </c>
      <c r="G297" t="s">
        <v>94</v>
      </c>
      <c r="H297" t="s">
        <v>53</v>
      </c>
      <c r="I297">
        <v>1</v>
      </c>
      <c r="J297">
        <v>94</v>
      </c>
      <c r="K297" t="s">
        <v>99</v>
      </c>
      <c r="L297" t="s">
        <v>39</v>
      </c>
      <c r="M297">
        <v>76</v>
      </c>
      <c r="N297" t="s">
        <v>99</v>
      </c>
      <c r="O297" t="s">
        <v>101</v>
      </c>
      <c r="P297" t="s">
        <v>56</v>
      </c>
      <c r="Q297" s="20" t="s">
        <v>98</v>
      </c>
      <c r="R297" t="s">
        <v>52</v>
      </c>
      <c r="S297">
        <v>2703</v>
      </c>
      <c r="T297">
        <v>4956</v>
      </c>
      <c r="U297">
        <v>0</v>
      </c>
      <c r="V297" t="s">
        <v>42</v>
      </c>
      <c r="W297" t="s">
        <v>35</v>
      </c>
      <c r="X297">
        <v>23</v>
      </c>
      <c r="Y297">
        <v>4</v>
      </c>
      <c r="Z297" s="20" t="s">
        <v>100</v>
      </c>
      <c r="AA297">
        <v>80</v>
      </c>
      <c r="AB297">
        <v>1</v>
      </c>
      <c r="AC297">
        <v>6</v>
      </c>
      <c r="AD297">
        <v>3</v>
      </c>
      <c r="AE297">
        <v>3</v>
      </c>
      <c r="AF297">
        <v>5</v>
      </c>
      <c r="AG297">
        <v>4</v>
      </c>
      <c r="AH297">
        <v>0</v>
      </c>
      <c r="AI297">
        <v>4</v>
      </c>
      <c r="AJ297" s="5" t="str">
        <f t="shared" si="12"/>
        <v>R&amp;D</v>
      </c>
      <c r="AK297" s="9" t="str">
        <f>IF(S297="","",VLOOKUP(S297,matrice_M_I,2,TRUE))</f>
        <v>de 2 000 à 4 000</v>
      </c>
      <c r="AL297" s="7" t="str">
        <f t="shared" si="13"/>
        <v>Job_Medium + Relation_Very High</v>
      </c>
      <c r="AM297" s="22">
        <f t="shared" si="14"/>
        <v>0.8</v>
      </c>
    </row>
    <row r="298" spans="1:39" x14ac:dyDescent="0.3">
      <c r="A298">
        <v>32</v>
      </c>
      <c r="B298" t="s">
        <v>35</v>
      </c>
      <c r="C298" t="s">
        <v>36</v>
      </c>
      <c r="D298">
        <v>1093</v>
      </c>
      <c r="E298" t="s">
        <v>45</v>
      </c>
      <c r="F298">
        <v>6</v>
      </c>
      <c r="G298" t="s">
        <v>95</v>
      </c>
      <c r="H298" t="s">
        <v>38</v>
      </c>
      <c r="I298">
        <v>1</v>
      </c>
      <c r="J298">
        <v>125</v>
      </c>
      <c r="K298" t="s">
        <v>98</v>
      </c>
      <c r="L298" t="s">
        <v>39</v>
      </c>
      <c r="M298">
        <v>87</v>
      </c>
      <c r="N298" t="s">
        <v>99</v>
      </c>
      <c r="O298" t="s">
        <v>102</v>
      </c>
      <c r="P298" t="s">
        <v>58</v>
      </c>
      <c r="Q298" s="20" t="s">
        <v>99</v>
      </c>
      <c r="R298" t="s">
        <v>48</v>
      </c>
      <c r="S298">
        <v>5010</v>
      </c>
      <c r="T298">
        <v>24301</v>
      </c>
      <c r="U298">
        <v>1</v>
      </c>
      <c r="V298" t="s">
        <v>42</v>
      </c>
      <c r="W298" t="s">
        <v>35</v>
      </c>
      <c r="X298">
        <v>16</v>
      </c>
      <c r="Y298">
        <v>3</v>
      </c>
      <c r="Z298" s="20" t="s">
        <v>97</v>
      </c>
      <c r="AA298">
        <v>80</v>
      </c>
      <c r="AB298">
        <v>0</v>
      </c>
      <c r="AC298">
        <v>12</v>
      </c>
      <c r="AD298">
        <v>0</v>
      </c>
      <c r="AE298">
        <v>3</v>
      </c>
      <c r="AF298">
        <v>11</v>
      </c>
      <c r="AG298">
        <v>8</v>
      </c>
      <c r="AH298">
        <v>5</v>
      </c>
      <c r="AI298">
        <v>7</v>
      </c>
      <c r="AJ298" s="5" t="str">
        <f t="shared" si="12"/>
        <v>Sales</v>
      </c>
      <c r="AK298" s="9" t="str">
        <f>IF(S298="","",VLOOKUP(S298,matrice_M_I,2,TRUE))</f>
        <v>de 4 000 à 6 000</v>
      </c>
      <c r="AL298" s="7" t="str">
        <f t="shared" si="13"/>
        <v>Job_High + Relation_Low</v>
      </c>
      <c r="AM298" s="22">
        <f t="shared" si="14"/>
        <v>0.72727272727272729</v>
      </c>
    </row>
    <row r="299" spans="1:39" x14ac:dyDescent="0.3">
      <c r="A299">
        <v>46</v>
      </c>
      <c r="B299" t="s">
        <v>35</v>
      </c>
      <c r="C299" t="s">
        <v>36</v>
      </c>
      <c r="D299">
        <v>406</v>
      </c>
      <c r="E299" t="s">
        <v>45</v>
      </c>
      <c r="G299" t="s">
        <v>92</v>
      </c>
      <c r="H299" t="s">
        <v>46</v>
      </c>
      <c r="I299">
        <v>1</v>
      </c>
      <c r="J299">
        <v>1124</v>
      </c>
      <c r="K299" t="s">
        <v>97</v>
      </c>
      <c r="L299" t="s">
        <v>39</v>
      </c>
      <c r="M299">
        <v>52</v>
      </c>
      <c r="N299" t="s">
        <v>99</v>
      </c>
      <c r="O299" t="s">
        <v>104</v>
      </c>
      <c r="P299" t="s">
        <v>51</v>
      </c>
      <c r="Q299" s="20" t="s">
        <v>99</v>
      </c>
      <c r="R299" t="s">
        <v>52</v>
      </c>
      <c r="S299">
        <v>17465</v>
      </c>
      <c r="T299">
        <v>15596</v>
      </c>
      <c r="U299">
        <v>3</v>
      </c>
      <c r="V299" t="s">
        <v>42</v>
      </c>
      <c r="W299" t="s">
        <v>35</v>
      </c>
      <c r="X299">
        <v>12</v>
      </c>
      <c r="Y299">
        <v>3</v>
      </c>
      <c r="Z299" s="20" t="s">
        <v>100</v>
      </c>
      <c r="AA299">
        <v>80</v>
      </c>
      <c r="AB299">
        <v>1</v>
      </c>
      <c r="AC299">
        <v>23</v>
      </c>
      <c r="AD299">
        <v>3</v>
      </c>
      <c r="AE299">
        <v>3</v>
      </c>
      <c r="AF299">
        <v>12</v>
      </c>
      <c r="AG299">
        <v>9</v>
      </c>
      <c r="AH299">
        <v>4</v>
      </c>
      <c r="AI299">
        <v>9</v>
      </c>
      <c r="AJ299" s="5" t="str">
        <f t="shared" si="12"/>
        <v>Sales</v>
      </c>
      <c r="AK299" s="9" t="str">
        <f>IF(S299="","",VLOOKUP(S299,matrice_M_I,2,TRUE))</f>
        <v>de 16 000 à 18 000</v>
      </c>
      <c r="AL299" s="7" t="str">
        <f t="shared" si="13"/>
        <v>Job_High + Relation_Very High</v>
      </c>
      <c r="AM299" s="22">
        <f t="shared" si="14"/>
        <v>0.75</v>
      </c>
    </row>
    <row r="300" spans="1:39" x14ac:dyDescent="0.3">
      <c r="A300">
        <v>39</v>
      </c>
      <c r="B300" t="s">
        <v>44</v>
      </c>
      <c r="C300" t="s">
        <v>36</v>
      </c>
      <c r="D300">
        <v>895</v>
      </c>
      <c r="E300" t="s">
        <v>45</v>
      </c>
      <c r="G300" t="s">
        <v>94</v>
      </c>
      <c r="H300" t="s">
        <v>60</v>
      </c>
      <c r="I300">
        <v>1</v>
      </c>
      <c r="J300">
        <v>42</v>
      </c>
      <c r="K300" t="s">
        <v>100</v>
      </c>
      <c r="L300" t="s">
        <v>39</v>
      </c>
      <c r="M300">
        <v>56</v>
      </c>
      <c r="N300" t="s">
        <v>99</v>
      </c>
      <c r="O300" t="s">
        <v>102</v>
      </c>
      <c r="P300" t="s">
        <v>47</v>
      </c>
      <c r="Q300" s="20" t="s">
        <v>100</v>
      </c>
      <c r="R300" t="s">
        <v>52</v>
      </c>
      <c r="S300">
        <v>2086</v>
      </c>
      <c r="T300">
        <v>3335</v>
      </c>
      <c r="U300">
        <v>3</v>
      </c>
      <c r="V300" t="s">
        <v>42</v>
      </c>
      <c r="W300" t="s">
        <v>35</v>
      </c>
      <c r="X300">
        <v>14</v>
      </c>
      <c r="Y300">
        <v>3</v>
      </c>
      <c r="Z300" s="20" t="s">
        <v>99</v>
      </c>
      <c r="AA300">
        <v>80</v>
      </c>
      <c r="AB300">
        <v>1</v>
      </c>
      <c r="AC300">
        <v>19</v>
      </c>
      <c r="AD300">
        <v>6</v>
      </c>
      <c r="AE300">
        <v>4</v>
      </c>
      <c r="AF300">
        <v>1</v>
      </c>
      <c r="AG300">
        <v>0</v>
      </c>
      <c r="AH300">
        <v>0</v>
      </c>
      <c r="AI300">
        <v>0</v>
      </c>
      <c r="AJ300" s="5" t="str">
        <f t="shared" si="12"/>
        <v>Sales</v>
      </c>
      <c r="AK300" s="9" t="str">
        <f>IF(S300="","",VLOOKUP(S300,matrice_M_I,2,TRUE))</f>
        <v>de 2 000 à 4 000</v>
      </c>
      <c r="AL300" s="7" t="str">
        <f t="shared" si="13"/>
        <v>Job_Very High + Relation_High</v>
      </c>
      <c r="AM300" s="22">
        <f t="shared" si="14"/>
        <v>0</v>
      </c>
    </row>
    <row r="301" spans="1:39" x14ac:dyDescent="0.3">
      <c r="A301">
        <v>44</v>
      </c>
      <c r="B301" t="s">
        <v>35</v>
      </c>
      <c r="C301" t="s">
        <v>36</v>
      </c>
      <c r="D301">
        <v>136</v>
      </c>
      <c r="E301" t="s">
        <v>37</v>
      </c>
      <c r="F301">
        <v>28</v>
      </c>
      <c r="G301" t="s">
        <v>94</v>
      </c>
      <c r="H301" t="s">
        <v>53</v>
      </c>
      <c r="I301">
        <v>1</v>
      </c>
      <c r="J301">
        <v>1523</v>
      </c>
      <c r="K301" t="s">
        <v>100</v>
      </c>
      <c r="L301" t="s">
        <v>39</v>
      </c>
      <c r="M301">
        <v>32</v>
      </c>
      <c r="N301" t="s">
        <v>99</v>
      </c>
      <c r="O301" t="s">
        <v>104</v>
      </c>
      <c r="P301" t="s">
        <v>40</v>
      </c>
      <c r="Q301" s="20" t="s">
        <v>97</v>
      </c>
      <c r="R301" t="s">
        <v>52</v>
      </c>
      <c r="S301">
        <v>16328</v>
      </c>
      <c r="T301">
        <v>22074</v>
      </c>
      <c r="U301">
        <v>3</v>
      </c>
      <c r="V301" t="s">
        <v>42</v>
      </c>
      <c r="W301" t="s">
        <v>35</v>
      </c>
      <c r="X301">
        <v>13</v>
      </c>
      <c r="Y301">
        <v>3</v>
      </c>
      <c r="Z301" s="20" t="s">
        <v>99</v>
      </c>
      <c r="AA301">
        <v>80</v>
      </c>
      <c r="AB301">
        <v>1</v>
      </c>
      <c r="AC301">
        <v>24</v>
      </c>
      <c r="AD301">
        <v>1</v>
      </c>
      <c r="AE301">
        <v>4</v>
      </c>
      <c r="AF301">
        <v>20</v>
      </c>
      <c r="AG301">
        <v>6</v>
      </c>
      <c r="AH301">
        <v>14</v>
      </c>
      <c r="AI301">
        <v>17</v>
      </c>
      <c r="AJ301" s="5" t="str">
        <f t="shared" si="12"/>
        <v>R&amp;D</v>
      </c>
      <c r="AK301" s="9" t="str">
        <f>IF(S301="","",VLOOKUP(S301,matrice_M_I,2,TRUE))</f>
        <v>de 16 000 à 18 000</v>
      </c>
      <c r="AL301" s="7" t="str">
        <f t="shared" si="13"/>
        <v>Job_Low + Relation_High</v>
      </c>
      <c r="AM301" s="22">
        <f t="shared" si="14"/>
        <v>0.3</v>
      </c>
    </row>
    <row r="302" spans="1:39" x14ac:dyDescent="0.3">
      <c r="A302">
        <v>40</v>
      </c>
      <c r="B302" t="s">
        <v>35</v>
      </c>
      <c r="C302" t="s">
        <v>36</v>
      </c>
      <c r="D302">
        <v>302</v>
      </c>
      <c r="E302" t="s">
        <v>37</v>
      </c>
      <c r="F302">
        <v>6</v>
      </c>
      <c r="G302" t="s">
        <v>94</v>
      </c>
      <c r="H302" t="s">
        <v>53</v>
      </c>
      <c r="I302">
        <v>1</v>
      </c>
      <c r="J302">
        <v>601</v>
      </c>
      <c r="K302" t="s">
        <v>98</v>
      </c>
      <c r="L302" t="s">
        <v>55</v>
      </c>
      <c r="M302">
        <v>75</v>
      </c>
      <c r="N302" t="s">
        <v>99</v>
      </c>
      <c r="O302" t="s">
        <v>104</v>
      </c>
      <c r="P302" t="s">
        <v>43</v>
      </c>
      <c r="Q302" s="20" t="s">
        <v>99</v>
      </c>
      <c r="R302" t="s">
        <v>48</v>
      </c>
      <c r="S302">
        <v>13237</v>
      </c>
      <c r="T302">
        <v>20364</v>
      </c>
      <c r="U302">
        <v>7</v>
      </c>
      <c r="V302" t="s">
        <v>42</v>
      </c>
      <c r="W302" t="s">
        <v>35</v>
      </c>
      <c r="X302">
        <v>15</v>
      </c>
      <c r="Y302">
        <v>3</v>
      </c>
      <c r="Z302" s="20" t="s">
        <v>99</v>
      </c>
      <c r="AA302">
        <v>80</v>
      </c>
      <c r="AB302">
        <v>0</v>
      </c>
      <c r="AC302">
        <v>22</v>
      </c>
      <c r="AD302">
        <v>3</v>
      </c>
      <c r="AE302">
        <v>3</v>
      </c>
      <c r="AF302">
        <v>20</v>
      </c>
      <c r="AG302">
        <v>6</v>
      </c>
      <c r="AH302">
        <v>5</v>
      </c>
      <c r="AI302">
        <v>13</v>
      </c>
      <c r="AJ302" s="5" t="str">
        <f t="shared" si="12"/>
        <v>R&amp;D</v>
      </c>
      <c r="AK302" s="9" t="str">
        <f>IF(S302="","",VLOOKUP(S302,matrice_M_I,2,TRUE))</f>
        <v>de 12 000 à 14 000</v>
      </c>
      <c r="AL302" s="7" t="str">
        <f t="shared" si="13"/>
        <v>Job_High + Relation_High</v>
      </c>
      <c r="AM302" s="22">
        <f t="shared" si="14"/>
        <v>0.3</v>
      </c>
    </row>
    <row r="303" spans="1:39" x14ac:dyDescent="0.3">
      <c r="A303">
        <v>55</v>
      </c>
      <c r="B303" t="s">
        <v>35</v>
      </c>
      <c r="C303" t="s">
        <v>36</v>
      </c>
      <c r="D303">
        <v>1117</v>
      </c>
      <c r="E303" t="s">
        <v>45</v>
      </c>
      <c r="F303">
        <v>18</v>
      </c>
      <c r="G303" t="s">
        <v>96</v>
      </c>
      <c r="H303" t="s">
        <v>53</v>
      </c>
      <c r="I303">
        <v>1</v>
      </c>
      <c r="J303">
        <v>597</v>
      </c>
      <c r="K303" t="s">
        <v>97</v>
      </c>
      <c r="L303" t="s">
        <v>55</v>
      </c>
      <c r="M303">
        <v>83</v>
      </c>
      <c r="N303" t="s">
        <v>99</v>
      </c>
      <c r="O303" t="s">
        <v>104</v>
      </c>
      <c r="P303" t="s">
        <v>51</v>
      </c>
      <c r="Q303" s="20" t="s">
        <v>98</v>
      </c>
      <c r="R303" t="s">
        <v>48</v>
      </c>
      <c r="S303">
        <v>16835</v>
      </c>
      <c r="T303">
        <v>9873</v>
      </c>
      <c r="U303">
        <v>3</v>
      </c>
      <c r="V303" t="s">
        <v>42</v>
      </c>
      <c r="W303" t="s">
        <v>35</v>
      </c>
      <c r="X303">
        <v>23</v>
      </c>
      <c r="Y303">
        <v>4</v>
      </c>
      <c r="Z303" s="20" t="s">
        <v>100</v>
      </c>
      <c r="AA303">
        <v>80</v>
      </c>
      <c r="AB303">
        <v>0</v>
      </c>
      <c r="AC303">
        <v>37</v>
      </c>
      <c r="AD303">
        <v>2</v>
      </c>
      <c r="AE303">
        <v>3</v>
      </c>
      <c r="AF303">
        <v>10</v>
      </c>
      <c r="AG303">
        <v>9</v>
      </c>
      <c r="AH303">
        <v>7</v>
      </c>
      <c r="AI303">
        <v>7</v>
      </c>
      <c r="AJ303" s="5" t="str">
        <f t="shared" si="12"/>
        <v>Sales</v>
      </c>
      <c r="AK303" s="9" t="str">
        <f>IF(S303="","",VLOOKUP(S303,matrice_M_I,2,TRUE))</f>
        <v>de 16 000 à 18 000</v>
      </c>
      <c r="AL303" s="7" t="str">
        <f t="shared" si="13"/>
        <v>Job_Medium + Relation_Very High</v>
      </c>
      <c r="AM303" s="22">
        <f t="shared" si="14"/>
        <v>0.9</v>
      </c>
    </row>
    <row r="304" spans="1:39" x14ac:dyDescent="0.3">
      <c r="A304">
        <v>41</v>
      </c>
      <c r="B304" t="s">
        <v>35</v>
      </c>
      <c r="C304" t="s">
        <v>49</v>
      </c>
      <c r="D304">
        <v>840</v>
      </c>
      <c r="E304" t="s">
        <v>37</v>
      </c>
      <c r="F304">
        <v>9</v>
      </c>
      <c r="G304" t="s">
        <v>94</v>
      </c>
      <c r="H304" t="s">
        <v>38</v>
      </c>
      <c r="I304">
        <v>1</v>
      </c>
      <c r="J304">
        <v>999</v>
      </c>
      <c r="K304" t="s">
        <v>97</v>
      </c>
      <c r="L304" t="s">
        <v>39</v>
      </c>
      <c r="M304">
        <v>64</v>
      </c>
      <c r="N304" t="s">
        <v>99</v>
      </c>
      <c r="O304" t="s">
        <v>105</v>
      </c>
      <c r="P304" t="s">
        <v>40</v>
      </c>
      <c r="Q304" s="20" t="s">
        <v>99</v>
      </c>
      <c r="R304" t="s">
        <v>41</v>
      </c>
      <c r="S304">
        <v>19419</v>
      </c>
      <c r="T304">
        <v>3735</v>
      </c>
      <c r="U304">
        <v>2</v>
      </c>
      <c r="V304" t="s">
        <v>42</v>
      </c>
      <c r="W304" t="s">
        <v>35</v>
      </c>
      <c r="X304">
        <v>17</v>
      </c>
      <c r="Y304">
        <v>3</v>
      </c>
      <c r="Z304" s="20" t="s">
        <v>98</v>
      </c>
      <c r="AA304">
        <v>80</v>
      </c>
      <c r="AB304">
        <v>1</v>
      </c>
      <c r="AC304">
        <v>21</v>
      </c>
      <c r="AD304">
        <v>2</v>
      </c>
      <c r="AE304">
        <v>4</v>
      </c>
      <c r="AF304">
        <v>18</v>
      </c>
      <c r="AG304">
        <v>16</v>
      </c>
      <c r="AH304">
        <v>0</v>
      </c>
      <c r="AI304">
        <v>11</v>
      </c>
      <c r="AJ304" s="5" t="str">
        <f t="shared" si="12"/>
        <v>R&amp;D</v>
      </c>
      <c r="AK304" s="9" t="str">
        <f>IF(S304="","",VLOOKUP(S304,matrice_M_I,2,TRUE))</f>
        <v>de 18 000 à 20 000</v>
      </c>
      <c r="AL304" s="7" t="str">
        <f t="shared" si="13"/>
        <v>Job_High + Relation_Medium</v>
      </c>
      <c r="AM304" s="22">
        <f t="shared" si="14"/>
        <v>0.88888888888888884</v>
      </c>
    </row>
    <row r="305" spans="1:39" x14ac:dyDescent="0.3">
      <c r="A305">
        <v>43</v>
      </c>
      <c r="B305" t="s">
        <v>44</v>
      </c>
      <c r="C305" t="s">
        <v>36</v>
      </c>
      <c r="E305" t="s">
        <v>45</v>
      </c>
      <c r="F305">
        <v>9</v>
      </c>
      <c r="G305" t="s">
        <v>94</v>
      </c>
      <c r="H305" t="s">
        <v>46</v>
      </c>
      <c r="I305">
        <v>1</v>
      </c>
      <c r="J305">
        <v>1188</v>
      </c>
      <c r="K305" t="s">
        <v>97</v>
      </c>
      <c r="L305" t="s">
        <v>55</v>
      </c>
      <c r="M305">
        <v>85</v>
      </c>
      <c r="N305" t="s">
        <v>97</v>
      </c>
      <c r="O305" t="s">
        <v>102</v>
      </c>
      <c r="P305" t="s">
        <v>58</v>
      </c>
      <c r="Q305" s="20" t="s">
        <v>99</v>
      </c>
      <c r="R305" t="s">
        <v>48</v>
      </c>
      <c r="S305">
        <v>5346</v>
      </c>
      <c r="T305">
        <v>9489</v>
      </c>
      <c r="U305">
        <v>8</v>
      </c>
      <c r="V305" t="s">
        <v>42</v>
      </c>
      <c r="W305" t="s">
        <v>35</v>
      </c>
      <c r="X305">
        <v>13</v>
      </c>
      <c r="Y305">
        <v>3</v>
      </c>
      <c r="Z305" s="20" t="s">
        <v>98</v>
      </c>
      <c r="AA305">
        <v>80</v>
      </c>
      <c r="AB305">
        <v>0</v>
      </c>
      <c r="AC305">
        <v>7</v>
      </c>
      <c r="AD305">
        <v>2</v>
      </c>
      <c r="AE305">
        <v>2</v>
      </c>
      <c r="AF305">
        <v>4</v>
      </c>
      <c r="AG305">
        <v>3</v>
      </c>
      <c r="AH305">
        <v>1</v>
      </c>
      <c r="AI305">
        <v>3</v>
      </c>
      <c r="AJ305" s="5" t="str">
        <f t="shared" si="12"/>
        <v>Sales</v>
      </c>
      <c r="AK305" s="9" t="str">
        <f>IF(S305="","",VLOOKUP(S305,matrice_M_I,2,TRUE))</f>
        <v>de 4 000 à 6 000</v>
      </c>
      <c r="AL305" s="7" t="str">
        <f t="shared" si="13"/>
        <v>Job_High + Relation_Medium</v>
      </c>
      <c r="AM305" s="22">
        <f t="shared" si="14"/>
        <v>0.75</v>
      </c>
    </row>
    <row r="306" spans="1:39" x14ac:dyDescent="0.3">
      <c r="A306">
        <v>38</v>
      </c>
      <c r="B306" t="s">
        <v>35</v>
      </c>
      <c r="C306" t="s">
        <v>36</v>
      </c>
      <c r="D306">
        <v>437</v>
      </c>
      <c r="E306" t="s">
        <v>45</v>
      </c>
      <c r="F306">
        <v>16</v>
      </c>
      <c r="G306" t="s">
        <v>94</v>
      </c>
      <c r="H306" t="s">
        <v>53</v>
      </c>
      <c r="I306">
        <v>1</v>
      </c>
      <c r="J306">
        <v>1583</v>
      </c>
      <c r="K306" t="s">
        <v>98</v>
      </c>
      <c r="L306" t="s">
        <v>55</v>
      </c>
      <c r="M306">
        <v>90</v>
      </c>
      <c r="N306" t="s">
        <v>99</v>
      </c>
      <c r="O306" t="s">
        <v>102</v>
      </c>
      <c r="P306" t="s">
        <v>58</v>
      </c>
      <c r="Q306" s="20" t="s">
        <v>98</v>
      </c>
      <c r="R306" t="s">
        <v>48</v>
      </c>
      <c r="S306">
        <v>4198</v>
      </c>
      <c r="T306">
        <v>16379</v>
      </c>
      <c r="U306">
        <v>2</v>
      </c>
      <c r="V306" t="s">
        <v>42</v>
      </c>
      <c r="W306" t="s">
        <v>35</v>
      </c>
      <c r="X306">
        <v>12</v>
      </c>
      <c r="Y306">
        <v>3</v>
      </c>
      <c r="Z306" s="20" t="s">
        <v>98</v>
      </c>
      <c r="AA306">
        <v>80</v>
      </c>
      <c r="AB306">
        <v>0</v>
      </c>
      <c r="AC306">
        <v>8</v>
      </c>
      <c r="AD306">
        <v>5</v>
      </c>
      <c r="AE306">
        <v>4</v>
      </c>
      <c r="AF306">
        <v>3</v>
      </c>
      <c r="AG306">
        <v>2</v>
      </c>
      <c r="AH306">
        <v>1</v>
      </c>
      <c r="AI306">
        <v>2</v>
      </c>
      <c r="AJ306" s="5" t="str">
        <f t="shared" si="12"/>
        <v>Sales</v>
      </c>
      <c r="AK306" s="9" t="str">
        <f>IF(S306="","",VLOOKUP(S306,matrice_M_I,2,TRUE))</f>
        <v>de 4 000 à 6 000</v>
      </c>
      <c r="AL306" s="7" t="str">
        <f t="shared" si="13"/>
        <v>Job_Medium + Relation_Medium</v>
      </c>
      <c r="AM306" s="22">
        <f t="shared" si="14"/>
        <v>0.66666666666666663</v>
      </c>
    </row>
    <row r="307" spans="1:39" x14ac:dyDescent="0.3">
      <c r="A307">
        <v>29</v>
      </c>
      <c r="B307" t="s">
        <v>44</v>
      </c>
      <c r="C307" t="s">
        <v>36</v>
      </c>
      <c r="D307">
        <v>428</v>
      </c>
      <c r="E307" t="s">
        <v>45</v>
      </c>
      <c r="F307">
        <v>9</v>
      </c>
      <c r="G307" t="s">
        <v>94</v>
      </c>
      <c r="H307" t="s">
        <v>46</v>
      </c>
      <c r="I307">
        <v>1</v>
      </c>
      <c r="J307">
        <v>1752</v>
      </c>
      <c r="K307" t="s">
        <v>98</v>
      </c>
      <c r="L307" t="s">
        <v>55</v>
      </c>
      <c r="M307">
        <v>52</v>
      </c>
      <c r="N307" t="s">
        <v>97</v>
      </c>
      <c r="O307" t="s">
        <v>101</v>
      </c>
      <c r="P307" t="s">
        <v>47</v>
      </c>
      <c r="Q307" s="20" t="s">
        <v>98</v>
      </c>
      <c r="R307" t="s">
        <v>48</v>
      </c>
      <c r="S307">
        <v>2760</v>
      </c>
      <c r="T307">
        <v>14630</v>
      </c>
      <c r="U307">
        <v>1</v>
      </c>
      <c r="V307" t="s">
        <v>42</v>
      </c>
      <c r="W307" t="s">
        <v>35</v>
      </c>
      <c r="X307">
        <v>13</v>
      </c>
      <c r="Y307">
        <v>3</v>
      </c>
      <c r="Z307" s="20" t="s">
        <v>99</v>
      </c>
      <c r="AA307">
        <v>80</v>
      </c>
      <c r="AB307">
        <v>0</v>
      </c>
      <c r="AC307">
        <v>2</v>
      </c>
      <c r="AD307">
        <v>3</v>
      </c>
      <c r="AE307">
        <v>3</v>
      </c>
      <c r="AF307">
        <v>2</v>
      </c>
      <c r="AG307">
        <v>2</v>
      </c>
      <c r="AH307">
        <v>2</v>
      </c>
      <c r="AI307">
        <v>2</v>
      </c>
      <c r="AJ307" s="5" t="str">
        <f t="shared" si="12"/>
        <v>Sales</v>
      </c>
      <c r="AK307" s="9" t="str">
        <f>IF(S307="","",VLOOKUP(S307,matrice_M_I,2,TRUE))</f>
        <v>de 2 000 à 4 000</v>
      </c>
      <c r="AL307" s="7" t="str">
        <f t="shared" si="13"/>
        <v>Job_Medium + Relation_High</v>
      </c>
      <c r="AM307" s="22">
        <f t="shared" si="14"/>
        <v>1</v>
      </c>
    </row>
    <row r="308" spans="1:39" x14ac:dyDescent="0.3">
      <c r="B308" t="s">
        <v>35</v>
      </c>
      <c r="C308" t="s">
        <v>36</v>
      </c>
      <c r="D308">
        <v>652</v>
      </c>
      <c r="E308" t="s">
        <v>37</v>
      </c>
      <c r="F308">
        <v>7</v>
      </c>
      <c r="G308" t="s">
        <v>94</v>
      </c>
      <c r="H308" t="s">
        <v>61</v>
      </c>
      <c r="I308">
        <v>1</v>
      </c>
      <c r="J308">
        <v>1417</v>
      </c>
      <c r="K308" t="s">
        <v>99</v>
      </c>
      <c r="L308" t="s">
        <v>39</v>
      </c>
      <c r="M308">
        <v>100</v>
      </c>
      <c r="N308" t="s">
        <v>100</v>
      </c>
      <c r="O308" t="s">
        <v>101</v>
      </c>
      <c r="P308" t="s">
        <v>59</v>
      </c>
      <c r="Q308" s="20" t="s">
        <v>97</v>
      </c>
      <c r="R308" t="s">
        <v>48</v>
      </c>
      <c r="S308">
        <v>3578</v>
      </c>
      <c r="T308">
        <v>23577</v>
      </c>
      <c r="U308">
        <v>0</v>
      </c>
      <c r="V308" t="s">
        <v>42</v>
      </c>
      <c r="W308" t="s">
        <v>35</v>
      </c>
      <c r="X308">
        <v>12</v>
      </c>
      <c r="Y308">
        <v>3</v>
      </c>
      <c r="Z308" s="20" t="s">
        <v>100</v>
      </c>
      <c r="AA308">
        <v>80</v>
      </c>
      <c r="AB308">
        <v>0</v>
      </c>
      <c r="AC308">
        <v>8</v>
      </c>
      <c r="AD308">
        <v>2</v>
      </c>
      <c r="AE308">
        <v>3</v>
      </c>
      <c r="AF308">
        <v>7</v>
      </c>
      <c r="AG308">
        <v>7</v>
      </c>
      <c r="AH308">
        <v>0</v>
      </c>
      <c r="AI308">
        <v>7</v>
      </c>
      <c r="AJ308" s="5" t="str">
        <f t="shared" si="12"/>
        <v>R&amp;D</v>
      </c>
      <c r="AK308" s="9" t="str">
        <f>IF(S308="","",VLOOKUP(S308,matrice_M_I,2,TRUE))</f>
        <v>de 2 000 à 4 000</v>
      </c>
      <c r="AL308" s="7" t="str">
        <f t="shared" si="13"/>
        <v>Job_Low + Relation_Very High</v>
      </c>
      <c r="AM308" s="22">
        <f t="shared" si="14"/>
        <v>1</v>
      </c>
    </row>
    <row r="309" spans="1:39" x14ac:dyDescent="0.3">
      <c r="A309">
        <v>45</v>
      </c>
      <c r="B309" t="s">
        <v>35</v>
      </c>
      <c r="C309" t="s">
        <v>36</v>
      </c>
      <c r="D309">
        <v>193</v>
      </c>
      <c r="E309" t="s">
        <v>37</v>
      </c>
      <c r="F309">
        <v>6</v>
      </c>
      <c r="G309" t="s">
        <v>95</v>
      </c>
      <c r="H309" t="s">
        <v>61</v>
      </c>
      <c r="I309">
        <v>1</v>
      </c>
      <c r="J309">
        <v>101</v>
      </c>
      <c r="K309" t="s">
        <v>100</v>
      </c>
      <c r="L309" t="s">
        <v>39</v>
      </c>
      <c r="M309">
        <v>52</v>
      </c>
      <c r="N309" t="s">
        <v>99</v>
      </c>
      <c r="O309" t="s">
        <v>103</v>
      </c>
      <c r="P309" t="s">
        <v>40</v>
      </c>
      <c r="Q309" s="20" t="s">
        <v>97</v>
      </c>
      <c r="R309" t="s">
        <v>52</v>
      </c>
      <c r="S309">
        <v>13245</v>
      </c>
      <c r="T309">
        <v>15067</v>
      </c>
      <c r="U309">
        <v>4</v>
      </c>
      <c r="V309" t="s">
        <v>42</v>
      </c>
      <c r="W309" t="s">
        <v>44</v>
      </c>
      <c r="X309">
        <v>14</v>
      </c>
      <c r="Y309">
        <v>3</v>
      </c>
      <c r="Z309" s="20" t="s">
        <v>98</v>
      </c>
      <c r="AA309">
        <v>80</v>
      </c>
      <c r="AB309">
        <v>0</v>
      </c>
      <c r="AC309">
        <v>17</v>
      </c>
      <c r="AD309">
        <v>3</v>
      </c>
      <c r="AE309">
        <v>4</v>
      </c>
      <c r="AF309">
        <v>0</v>
      </c>
      <c r="AG309">
        <v>0</v>
      </c>
      <c r="AH309">
        <v>0</v>
      </c>
      <c r="AI309">
        <v>0</v>
      </c>
      <c r="AJ309" s="5" t="str">
        <f t="shared" si="12"/>
        <v>R&amp;D</v>
      </c>
      <c r="AK309" s="9" t="str">
        <f>IF(S309="","",VLOOKUP(S309,matrice_M_I,2,TRUE))</f>
        <v>de 12 000 à 14 000</v>
      </c>
      <c r="AL309" s="7" t="str">
        <f t="shared" si="13"/>
        <v>Job_Low + Relation_Medium</v>
      </c>
      <c r="AM309" s="22" t="str">
        <f t="shared" si="14"/>
        <v/>
      </c>
    </row>
    <row r="310" spans="1:39" x14ac:dyDescent="0.3">
      <c r="A310">
        <v>34</v>
      </c>
      <c r="B310" t="s">
        <v>35</v>
      </c>
      <c r="C310" t="s">
        <v>36</v>
      </c>
      <c r="D310">
        <v>1153</v>
      </c>
      <c r="E310" t="s">
        <v>37</v>
      </c>
      <c r="F310">
        <v>1</v>
      </c>
      <c r="G310" t="s">
        <v>93</v>
      </c>
      <c r="H310" t="s">
        <v>38</v>
      </c>
      <c r="I310">
        <v>1</v>
      </c>
      <c r="J310">
        <v>110</v>
      </c>
      <c r="K310" t="s">
        <v>97</v>
      </c>
      <c r="L310" t="s">
        <v>39</v>
      </c>
      <c r="M310">
        <v>94</v>
      </c>
      <c r="N310" t="s">
        <v>99</v>
      </c>
      <c r="O310" t="s">
        <v>102</v>
      </c>
      <c r="P310" t="s">
        <v>43</v>
      </c>
      <c r="Q310" s="20" t="s">
        <v>98</v>
      </c>
      <c r="R310" t="s">
        <v>52</v>
      </c>
      <c r="S310">
        <v>4325</v>
      </c>
      <c r="T310">
        <v>17736</v>
      </c>
      <c r="U310">
        <v>1</v>
      </c>
      <c r="V310" t="s">
        <v>42</v>
      </c>
      <c r="W310" t="s">
        <v>35</v>
      </c>
      <c r="X310">
        <v>15</v>
      </c>
      <c r="Y310">
        <v>3</v>
      </c>
      <c r="Z310" s="20" t="s">
        <v>99</v>
      </c>
      <c r="AA310">
        <v>80</v>
      </c>
      <c r="AB310">
        <v>0</v>
      </c>
      <c r="AC310">
        <v>5</v>
      </c>
      <c r="AD310">
        <v>2</v>
      </c>
      <c r="AE310">
        <v>3</v>
      </c>
      <c r="AF310">
        <v>5</v>
      </c>
      <c r="AG310">
        <v>2</v>
      </c>
      <c r="AH310">
        <v>1</v>
      </c>
      <c r="AI310">
        <v>3</v>
      </c>
      <c r="AJ310" s="5" t="str">
        <f t="shared" si="12"/>
        <v>R&amp;D</v>
      </c>
      <c r="AK310" s="9" t="str">
        <f>IF(S310="","",VLOOKUP(S310,matrice_M_I,2,TRUE))</f>
        <v>de 4 000 à 6 000</v>
      </c>
      <c r="AL310" s="7" t="str">
        <f t="shared" si="13"/>
        <v>Job_Medium + Relation_High</v>
      </c>
      <c r="AM310" s="22">
        <f t="shared" si="14"/>
        <v>0.4</v>
      </c>
    </row>
    <row r="311" spans="1:39" x14ac:dyDescent="0.3">
      <c r="A311">
        <v>38</v>
      </c>
      <c r="B311" t="s">
        <v>35</v>
      </c>
      <c r="C311" t="s">
        <v>49</v>
      </c>
      <c r="D311">
        <v>693</v>
      </c>
      <c r="E311" t="s">
        <v>37</v>
      </c>
      <c r="F311">
        <v>7</v>
      </c>
      <c r="G311" t="s">
        <v>94</v>
      </c>
      <c r="H311" t="s">
        <v>53</v>
      </c>
      <c r="I311">
        <v>1</v>
      </c>
      <c r="J311">
        <v>1382</v>
      </c>
      <c r="K311" t="s">
        <v>100</v>
      </c>
      <c r="L311" t="s">
        <v>39</v>
      </c>
      <c r="M311">
        <v>57</v>
      </c>
      <c r="N311" t="s">
        <v>100</v>
      </c>
      <c r="O311" t="s">
        <v>101</v>
      </c>
      <c r="P311" t="s">
        <v>56</v>
      </c>
      <c r="Q311" s="20" t="s">
        <v>99</v>
      </c>
      <c r="R311" t="s">
        <v>41</v>
      </c>
      <c r="S311">
        <v>2610</v>
      </c>
      <c r="T311">
        <v>15748</v>
      </c>
      <c r="U311">
        <v>1</v>
      </c>
      <c r="V311" t="s">
        <v>42</v>
      </c>
      <c r="W311" t="s">
        <v>35</v>
      </c>
      <c r="X311">
        <v>11</v>
      </c>
      <c r="Y311">
        <v>3</v>
      </c>
      <c r="Z311" s="20" t="s">
        <v>100</v>
      </c>
      <c r="AA311">
        <v>80</v>
      </c>
      <c r="AB311">
        <v>3</v>
      </c>
      <c r="AC311">
        <v>4</v>
      </c>
      <c r="AD311">
        <v>2</v>
      </c>
      <c r="AE311">
        <v>3</v>
      </c>
      <c r="AF311">
        <v>4</v>
      </c>
      <c r="AG311">
        <v>2</v>
      </c>
      <c r="AH311">
        <v>0</v>
      </c>
      <c r="AI311">
        <v>3</v>
      </c>
      <c r="AJ311" s="5" t="str">
        <f t="shared" si="12"/>
        <v>R&amp;D</v>
      </c>
      <c r="AK311" s="9" t="str">
        <f>IF(S311="","",VLOOKUP(S311,matrice_M_I,2,TRUE))</f>
        <v>de 2 000 à 4 000</v>
      </c>
      <c r="AL311" s="7" t="str">
        <f t="shared" si="13"/>
        <v>Job_High + Relation_Very High</v>
      </c>
      <c r="AM311" s="22">
        <f t="shared" si="14"/>
        <v>0.5</v>
      </c>
    </row>
    <row r="312" spans="1:39" x14ac:dyDescent="0.3">
      <c r="A312">
        <v>55</v>
      </c>
      <c r="B312" t="s">
        <v>35</v>
      </c>
      <c r="C312" t="s">
        <v>36</v>
      </c>
      <c r="D312">
        <v>111</v>
      </c>
      <c r="E312" t="s">
        <v>45</v>
      </c>
      <c r="F312">
        <v>1</v>
      </c>
      <c r="G312" t="s">
        <v>93</v>
      </c>
      <c r="H312" t="s">
        <v>53</v>
      </c>
      <c r="I312">
        <v>1</v>
      </c>
      <c r="J312">
        <v>106</v>
      </c>
      <c r="K312" t="s">
        <v>97</v>
      </c>
      <c r="L312" t="s">
        <v>39</v>
      </c>
      <c r="M312">
        <v>70</v>
      </c>
      <c r="N312" t="s">
        <v>99</v>
      </c>
      <c r="O312" t="s">
        <v>103</v>
      </c>
      <c r="P312" t="s">
        <v>58</v>
      </c>
      <c r="Q312" s="20" t="s">
        <v>100</v>
      </c>
      <c r="R312" t="s">
        <v>52</v>
      </c>
      <c r="S312">
        <v>10239</v>
      </c>
      <c r="T312">
        <v>18092</v>
      </c>
      <c r="U312">
        <v>3</v>
      </c>
      <c r="V312" t="s">
        <v>42</v>
      </c>
      <c r="W312" t="s">
        <v>35</v>
      </c>
      <c r="X312">
        <v>14</v>
      </c>
      <c r="Y312">
        <v>3</v>
      </c>
      <c r="Z312" s="20" t="s">
        <v>100</v>
      </c>
      <c r="AA312">
        <v>80</v>
      </c>
      <c r="AB312">
        <v>1</v>
      </c>
      <c r="AC312">
        <v>24</v>
      </c>
      <c r="AD312">
        <v>4</v>
      </c>
      <c r="AE312">
        <v>3</v>
      </c>
      <c r="AF312">
        <v>1</v>
      </c>
      <c r="AG312">
        <v>0</v>
      </c>
      <c r="AH312">
        <v>1</v>
      </c>
      <c r="AI312">
        <v>0</v>
      </c>
      <c r="AJ312" s="5" t="str">
        <f t="shared" si="12"/>
        <v>Sales</v>
      </c>
      <c r="AK312" s="9" t="str">
        <f>IF(S312="","",VLOOKUP(S312,matrice_M_I,2,TRUE))</f>
        <v>de 10 000 à 12 000</v>
      </c>
      <c r="AL312" s="7" t="str">
        <f t="shared" si="13"/>
        <v>Job_Very High + Relation_Very High</v>
      </c>
      <c r="AM312" s="22">
        <f t="shared" si="14"/>
        <v>0</v>
      </c>
    </row>
    <row r="313" spans="1:39" x14ac:dyDescent="0.3">
      <c r="A313">
        <v>18</v>
      </c>
      <c r="B313" t="s">
        <v>44</v>
      </c>
      <c r="C313" t="s">
        <v>49</v>
      </c>
      <c r="D313">
        <v>1306</v>
      </c>
      <c r="E313" t="s">
        <v>45</v>
      </c>
      <c r="G313" t="s">
        <v>94</v>
      </c>
      <c r="H313" t="s">
        <v>46</v>
      </c>
      <c r="I313">
        <v>1</v>
      </c>
      <c r="J313">
        <v>614</v>
      </c>
      <c r="K313" t="s">
        <v>98</v>
      </c>
      <c r="L313" t="s">
        <v>39</v>
      </c>
      <c r="M313">
        <v>69</v>
      </c>
      <c r="N313" t="s">
        <v>99</v>
      </c>
      <c r="O313" t="s">
        <v>101</v>
      </c>
      <c r="P313" t="s">
        <v>47</v>
      </c>
      <c r="Q313" s="20" t="s">
        <v>98</v>
      </c>
      <c r="R313" t="s">
        <v>48</v>
      </c>
      <c r="S313">
        <v>1878</v>
      </c>
      <c r="T313">
        <v>8059</v>
      </c>
      <c r="U313">
        <v>1</v>
      </c>
      <c r="V313" t="s">
        <v>42</v>
      </c>
      <c r="W313" t="s">
        <v>44</v>
      </c>
      <c r="X313">
        <v>14</v>
      </c>
      <c r="Y313">
        <v>3</v>
      </c>
      <c r="Z313" s="20" t="s">
        <v>100</v>
      </c>
      <c r="AA313">
        <v>80</v>
      </c>
      <c r="AB313">
        <v>0</v>
      </c>
      <c r="AC313">
        <v>0</v>
      </c>
      <c r="AD313">
        <v>3</v>
      </c>
      <c r="AE313">
        <v>3</v>
      </c>
      <c r="AF313">
        <v>0</v>
      </c>
      <c r="AG313">
        <v>0</v>
      </c>
      <c r="AH313">
        <v>0</v>
      </c>
      <c r="AI313">
        <v>0</v>
      </c>
      <c r="AJ313" s="5" t="str">
        <f t="shared" si="12"/>
        <v>Sales</v>
      </c>
      <c r="AK313" s="9" t="str">
        <f>IF(S313="","",VLOOKUP(S313,matrice_M_I,2,TRUE))</f>
        <v>moins de 2 000</v>
      </c>
      <c r="AL313" s="7" t="str">
        <f t="shared" si="13"/>
        <v>Job_Medium + Relation_Very High</v>
      </c>
      <c r="AM313" s="22" t="str">
        <f t="shared" si="14"/>
        <v/>
      </c>
    </row>
    <row r="314" spans="1:39" x14ac:dyDescent="0.3">
      <c r="A314">
        <v>40</v>
      </c>
      <c r="B314" t="s">
        <v>35</v>
      </c>
      <c r="C314" t="s">
        <v>36</v>
      </c>
      <c r="D314">
        <v>884</v>
      </c>
      <c r="E314" t="s">
        <v>37</v>
      </c>
      <c r="F314">
        <v>15</v>
      </c>
      <c r="G314" t="s">
        <v>94</v>
      </c>
      <c r="H314" t="s">
        <v>53</v>
      </c>
      <c r="I314">
        <v>1</v>
      </c>
      <c r="J314">
        <v>1628</v>
      </c>
      <c r="K314" t="s">
        <v>97</v>
      </c>
      <c r="L314" t="s">
        <v>55</v>
      </c>
      <c r="M314">
        <v>80</v>
      </c>
      <c r="N314" t="s">
        <v>98</v>
      </c>
      <c r="O314" t="s">
        <v>103</v>
      </c>
      <c r="P314" t="s">
        <v>43</v>
      </c>
      <c r="Q314" s="20" t="s">
        <v>99</v>
      </c>
      <c r="R314" t="s">
        <v>52</v>
      </c>
      <c r="S314">
        <v>10435</v>
      </c>
      <c r="T314">
        <v>25800</v>
      </c>
      <c r="U314">
        <v>1</v>
      </c>
      <c r="V314" t="s">
        <v>42</v>
      </c>
      <c r="W314" t="s">
        <v>35</v>
      </c>
      <c r="X314">
        <v>13</v>
      </c>
      <c r="Y314">
        <v>3</v>
      </c>
      <c r="Z314" s="20" t="s">
        <v>100</v>
      </c>
      <c r="AA314">
        <v>80</v>
      </c>
      <c r="AB314">
        <v>2</v>
      </c>
      <c r="AC314">
        <v>18</v>
      </c>
      <c r="AD314">
        <v>2</v>
      </c>
      <c r="AE314">
        <v>3</v>
      </c>
      <c r="AF314">
        <v>18</v>
      </c>
      <c r="AG314">
        <v>15</v>
      </c>
      <c r="AH314">
        <v>14</v>
      </c>
      <c r="AI314">
        <v>12</v>
      </c>
      <c r="AJ314" s="5" t="str">
        <f t="shared" si="12"/>
        <v>R&amp;D</v>
      </c>
      <c r="AK314" s="9" t="str">
        <f>IF(S314="","",VLOOKUP(S314,matrice_M_I,2,TRUE))</f>
        <v>de 10 000 à 12 000</v>
      </c>
      <c r="AL314" s="7" t="str">
        <f t="shared" si="13"/>
        <v>Job_High + Relation_Very High</v>
      </c>
      <c r="AM314" s="22">
        <f t="shared" si="14"/>
        <v>0.83333333333333337</v>
      </c>
    </row>
    <row r="315" spans="1:39" x14ac:dyDescent="0.3">
      <c r="B315" t="s">
        <v>35</v>
      </c>
      <c r="C315" t="s">
        <v>36</v>
      </c>
      <c r="D315">
        <v>1137</v>
      </c>
      <c r="E315" t="s">
        <v>37</v>
      </c>
      <c r="F315">
        <v>21</v>
      </c>
      <c r="G315" t="s">
        <v>92</v>
      </c>
      <c r="H315" t="s">
        <v>53</v>
      </c>
      <c r="I315">
        <v>1</v>
      </c>
      <c r="J315">
        <v>942</v>
      </c>
      <c r="K315" t="s">
        <v>100</v>
      </c>
      <c r="L315" t="s">
        <v>55</v>
      </c>
      <c r="M315">
        <v>51</v>
      </c>
      <c r="N315" t="s">
        <v>99</v>
      </c>
      <c r="O315" t="s">
        <v>102</v>
      </c>
      <c r="P315" t="s">
        <v>54</v>
      </c>
      <c r="Q315" s="20" t="s">
        <v>100</v>
      </c>
      <c r="R315" t="s">
        <v>52</v>
      </c>
      <c r="S315">
        <v>4014</v>
      </c>
      <c r="T315">
        <v>19170</v>
      </c>
      <c r="U315">
        <v>1</v>
      </c>
      <c r="V315" t="s">
        <v>42</v>
      </c>
      <c r="W315" t="s">
        <v>44</v>
      </c>
      <c r="X315">
        <v>25</v>
      </c>
      <c r="Y315">
        <v>4</v>
      </c>
      <c r="Z315" s="20" t="s">
        <v>100</v>
      </c>
      <c r="AA315">
        <v>80</v>
      </c>
      <c r="AB315">
        <v>1</v>
      </c>
      <c r="AC315">
        <v>10</v>
      </c>
      <c r="AD315">
        <v>2</v>
      </c>
      <c r="AE315">
        <v>1</v>
      </c>
      <c r="AF315">
        <v>10</v>
      </c>
      <c r="AG315">
        <v>6</v>
      </c>
      <c r="AH315">
        <v>0</v>
      </c>
      <c r="AI315">
        <v>7</v>
      </c>
      <c r="AJ315" s="5" t="str">
        <f t="shared" si="12"/>
        <v>R&amp;D</v>
      </c>
      <c r="AK315" s="9" t="str">
        <f>IF(S315="","",VLOOKUP(S315,matrice_M_I,2,TRUE))</f>
        <v>de 4 000 à 6 000</v>
      </c>
      <c r="AL315" s="7" t="str">
        <f t="shared" si="13"/>
        <v>Job_Very High + Relation_Very High</v>
      </c>
      <c r="AM315" s="22">
        <f t="shared" si="14"/>
        <v>0.6</v>
      </c>
    </row>
    <row r="316" spans="1:39" x14ac:dyDescent="0.3">
      <c r="B316" t="s">
        <v>35</v>
      </c>
      <c r="C316" t="s">
        <v>57</v>
      </c>
      <c r="D316">
        <v>1476</v>
      </c>
      <c r="E316" t="s">
        <v>37</v>
      </c>
      <c r="F316">
        <v>1</v>
      </c>
      <c r="G316" t="s">
        <v>94</v>
      </c>
      <c r="H316" t="s">
        <v>53</v>
      </c>
      <c r="I316">
        <v>1</v>
      </c>
      <c r="J316">
        <v>1315</v>
      </c>
      <c r="K316" t="s">
        <v>99</v>
      </c>
      <c r="L316" t="s">
        <v>55</v>
      </c>
      <c r="M316">
        <v>55</v>
      </c>
      <c r="N316" t="s">
        <v>97</v>
      </c>
      <c r="O316" t="s">
        <v>102</v>
      </c>
      <c r="P316" t="s">
        <v>59</v>
      </c>
      <c r="Q316" s="20" t="s">
        <v>100</v>
      </c>
      <c r="R316" t="s">
        <v>52</v>
      </c>
      <c r="S316">
        <v>6674</v>
      </c>
      <c r="T316">
        <v>16392</v>
      </c>
      <c r="U316">
        <v>0</v>
      </c>
      <c r="V316" t="s">
        <v>42</v>
      </c>
      <c r="W316" t="s">
        <v>35</v>
      </c>
      <c r="X316">
        <v>11</v>
      </c>
      <c r="Y316">
        <v>3</v>
      </c>
      <c r="Z316" s="20" t="s">
        <v>97</v>
      </c>
      <c r="AA316">
        <v>80</v>
      </c>
      <c r="AB316">
        <v>3</v>
      </c>
      <c r="AC316">
        <v>10</v>
      </c>
      <c r="AD316">
        <v>6</v>
      </c>
      <c r="AE316">
        <v>3</v>
      </c>
      <c r="AF316">
        <v>9</v>
      </c>
      <c r="AG316">
        <v>8</v>
      </c>
      <c r="AH316">
        <v>7</v>
      </c>
      <c r="AI316">
        <v>5</v>
      </c>
      <c r="AJ316" s="5" t="str">
        <f t="shared" si="12"/>
        <v>R&amp;D</v>
      </c>
      <c r="AK316" s="9" t="str">
        <f>IF(S316="","",VLOOKUP(S316,matrice_M_I,2,TRUE))</f>
        <v>de 6 000 à 8 000</v>
      </c>
      <c r="AL316" s="7" t="str">
        <f t="shared" si="13"/>
        <v>Job_Very High + Relation_Low</v>
      </c>
      <c r="AM316" s="22">
        <f t="shared" si="14"/>
        <v>0.88888888888888884</v>
      </c>
    </row>
    <row r="317" spans="1:39" x14ac:dyDescent="0.3">
      <c r="A317">
        <v>20</v>
      </c>
      <c r="B317" t="s">
        <v>35</v>
      </c>
      <c r="C317" t="s">
        <v>36</v>
      </c>
      <c r="D317">
        <v>727</v>
      </c>
      <c r="E317" t="s">
        <v>45</v>
      </c>
      <c r="F317">
        <v>9</v>
      </c>
      <c r="G317" t="s">
        <v>92</v>
      </c>
      <c r="H317" t="s">
        <v>53</v>
      </c>
      <c r="I317">
        <v>1</v>
      </c>
      <c r="J317">
        <v>1680</v>
      </c>
      <c r="K317" t="s">
        <v>100</v>
      </c>
      <c r="L317" t="s">
        <v>39</v>
      </c>
      <c r="M317">
        <v>54</v>
      </c>
      <c r="N317" t="s">
        <v>99</v>
      </c>
      <c r="O317" t="s">
        <v>101</v>
      </c>
      <c r="P317" t="s">
        <v>47</v>
      </c>
      <c r="Q317" s="20" t="s">
        <v>97</v>
      </c>
      <c r="R317" t="s">
        <v>48</v>
      </c>
      <c r="S317">
        <v>2728</v>
      </c>
      <c r="T317">
        <v>21082</v>
      </c>
      <c r="U317">
        <v>1</v>
      </c>
      <c r="V317" t="s">
        <v>42</v>
      </c>
      <c r="W317" t="s">
        <v>35</v>
      </c>
      <c r="X317">
        <v>11</v>
      </c>
      <c r="Y317">
        <v>3</v>
      </c>
      <c r="Z317" s="20" t="s">
        <v>97</v>
      </c>
      <c r="AA317">
        <v>80</v>
      </c>
      <c r="AB317">
        <v>0</v>
      </c>
      <c r="AC317">
        <v>2</v>
      </c>
      <c r="AD317">
        <v>3</v>
      </c>
      <c r="AE317">
        <v>3</v>
      </c>
      <c r="AF317">
        <v>2</v>
      </c>
      <c r="AG317">
        <v>2</v>
      </c>
      <c r="AH317">
        <v>0</v>
      </c>
      <c r="AI317">
        <v>2</v>
      </c>
      <c r="AJ317" s="5" t="str">
        <f t="shared" si="12"/>
        <v>Sales</v>
      </c>
      <c r="AK317" s="9" t="str">
        <f>IF(S317="","",VLOOKUP(S317,matrice_M_I,2,TRUE))</f>
        <v>de 2 000 à 4 000</v>
      </c>
      <c r="AL317" s="7" t="str">
        <f t="shared" si="13"/>
        <v>Job_Low + Relation_Low</v>
      </c>
      <c r="AM317" s="22">
        <f t="shared" si="14"/>
        <v>1</v>
      </c>
    </row>
    <row r="318" spans="1:39" x14ac:dyDescent="0.3">
      <c r="A318">
        <v>33</v>
      </c>
      <c r="B318" t="s">
        <v>44</v>
      </c>
      <c r="C318" t="s">
        <v>36</v>
      </c>
      <c r="D318">
        <v>587</v>
      </c>
      <c r="E318" t="s">
        <v>37</v>
      </c>
      <c r="F318">
        <v>10</v>
      </c>
      <c r="G318" t="s">
        <v>92</v>
      </c>
      <c r="H318" t="s">
        <v>38</v>
      </c>
      <c r="I318">
        <v>1</v>
      </c>
      <c r="J318">
        <v>584</v>
      </c>
      <c r="K318" t="s">
        <v>97</v>
      </c>
      <c r="L318" t="s">
        <v>39</v>
      </c>
      <c r="M318">
        <v>38</v>
      </c>
      <c r="N318" t="s">
        <v>97</v>
      </c>
      <c r="O318" t="s">
        <v>101</v>
      </c>
      <c r="P318" t="s">
        <v>59</v>
      </c>
      <c r="Q318" s="20" t="s">
        <v>100</v>
      </c>
      <c r="R318" t="s">
        <v>41</v>
      </c>
      <c r="S318">
        <v>3408</v>
      </c>
      <c r="T318">
        <v>6705</v>
      </c>
      <c r="U318">
        <v>7</v>
      </c>
      <c r="V318" t="s">
        <v>42</v>
      </c>
      <c r="W318" t="s">
        <v>35</v>
      </c>
      <c r="X318">
        <v>13</v>
      </c>
      <c r="Y318">
        <v>3</v>
      </c>
      <c r="Z318" s="20" t="s">
        <v>97</v>
      </c>
      <c r="AA318">
        <v>80</v>
      </c>
      <c r="AB318">
        <v>3</v>
      </c>
      <c r="AC318">
        <v>8</v>
      </c>
      <c r="AD318">
        <v>2</v>
      </c>
      <c r="AE318">
        <v>3</v>
      </c>
      <c r="AF318">
        <v>4</v>
      </c>
      <c r="AG318">
        <v>3</v>
      </c>
      <c r="AH318">
        <v>1</v>
      </c>
      <c r="AI318">
        <v>3</v>
      </c>
      <c r="AJ318" s="5" t="str">
        <f t="shared" si="12"/>
        <v>R&amp;D</v>
      </c>
      <c r="AK318" s="9" t="str">
        <f>IF(S318="","",VLOOKUP(S318,matrice_M_I,2,TRUE))</f>
        <v>de 2 000 à 4 000</v>
      </c>
      <c r="AL318" s="7" t="str">
        <f t="shared" si="13"/>
        <v>Job_Very High + Relation_Low</v>
      </c>
      <c r="AM318" s="22">
        <f t="shared" si="14"/>
        <v>0.75</v>
      </c>
    </row>
    <row r="319" spans="1:39" x14ac:dyDescent="0.3">
      <c r="A319">
        <v>31</v>
      </c>
      <c r="B319" t="s">
        <v>35</v>
      </c>
      <c r="C319" t="s">
        <v>36</v>
      </c>
      <c r="D319">
        <v>1222</v>
      </c>
      <c r="E319" t="s">
        <v>37</v>
      </c>
      <c r="F319">
        <v>11</v>
      </c>
      <c r="G319" t="s">
        <v>95</v>
      </c>
      <c r="H319" t="s">
        <v>53</v>
      </c>
      <c r="I319">
        <v>1</v>
      </c>
      <c r="J319">
        <v>895</v>
      </c>
      <c r="K319" t="s">
        <v>100</v>
      </c>
      <c r="L319" t="s">
        <v>39</v>
      </c>
      <c r="M319">
        <v>48</v>
      </c>
      <c r="N319" t="s">
        <v>99</v>
      </c>
      <c r="O319" t="s">
        <v>101</v>
      </c>
      <c r="P319" t="s">
        <v>56</v>
      </c>
      <c r="Q319" s="20" t="s">
        <v>100</v>
      </c>
      <c r="R319" t="s">
        <v>52</v>
      </c>
      <c r="S319">
        <v>2356</v>
      </c>
      <c r="T319">
        <v>14871</v>
      </c>
      <c r="U319">
        <v>3</v>
      </c>
      <c r="V319" t="s">
        <v>42</v>
      </c>
      <c r="W319" t="s">
        <v>44</v>
      </c>
      <c r="X319">
        <v>19</v>
      </c>
      <c r="Y319">
        <v>3</v>
      </c>
      <c r="Z319" s="20" t="s">
        <v>98</v>
      </c>
      <c r="AA319">
        <v>80</v>
      </c>
      <c r="AB319">
        <v>1</v>
      </c>
      <c r="AC319">
        <v>8</v>
      </c>
      <c r="AD319">
        <v>2</v>
      </c>
      <c r="AE319">
        <v>3</v>
      </c>
      <c r="AF319">
        <v>6</v>
      </c>
      <c r="AG319">
        <v>4</v>
      </c>
      <c r="AH319">
        <v>0</v>
      </c>
      <c r="AI319">
        <v>2</v>
      </c>
      <c r="AJ319" s="5" t="str">
        <f t="shared" si="12"/>
        <v>R&amp;D</v>
      </c>
      <c r="AK319" s="9" t="str">
        <f>IF(S319="","",VLOOKUP(S319,matrice_M_I,2,TRUE))</f>
        <v>de 2 000 à 4 000</v>
      </c>
      <c r="AL319" s="7" t="str">
        <f t="shared" si="13"/>
        <v>Job_Very High + Relation_Medium</v>
      </c>
      <c r="AM319" s="22">
        <f t="shared" si="14"/>
        <v>0.66666666666666663</v>
      </c>
    </row>
    <row r="320" spans="1:39" x14ac:dyDescent="0.3">
      <c r="A320">
        <v>40</v>
      </c>
      <c r="B320" t="s">
        <v>35</v>
      </c>
      <c r="C320" t="s">
        <v>36</v>
      </c>
      <c r="D320">
        <v>1492</v>
      </c>
      <c r="E320" t="s">
        <v>37</v>
      </c>
      <c r="F320">
        <v>20</v>
      </c>
      <c r="G320" t="s">
        <v>95</v>
      </c>
      <c r="H320" t="s">
        <v>60</v>
      </c>
      <c r="I320">
        <v>1</v>
      </c>
      <c r="J320">
        <v>1092</v>
      </c>
      <c r="K320" t="s">
        <v>97</v>
      </c>
      <c r="L320" t="s">
        <v>39</v>
      </c>
      <c r="M320">
        <v>61</v>
      </c>
      <c r="N320" t="s">
        <v>99</v>
      </c>
      <c r="O320" t="s">
        <v>103</v>
      </c>
      <c r="P320" t="s">
        <v>54</v>
      </c>
      <c r="Q320" s="20" t="s">
        <v>100</v>
      </c>
      <c r="R320" t="s">
        <v>52</v>
      </c>
      <c r="S320">
        <v>10322</v>
      </c>
      <c r="T320">
        <v>26542</v>
      </c>
      <c r="U320">
        <v>4</v>
      </c>
      <c r="V320" t="s">
        <v>42</v>
      </c>
      <c r="W320" t="s">
        <v>35</v>
      </c>
      <c r="X320">
        <v>20</v>
      </c>
      <c r="Y320">
        <v>4</v>
      </c>
      <c r="Z320" s="20" t="s">
        <v>100</v>
      </c>
      <c r="AA320">
        <v>80</v>
      </c>
      <c r="AB320">
        <v>1</v>
      </c>
      <c r="AC320">
        <v>14</v>
      </c>
      <c r="AD320">
        <v>6</v>
      </c>
      <c r="AE320">
        <v>3</v>
      </c>
      <c r="AF320">
        <v>11</v>
      </c>
      <c r="AG320">
        <v>10</v>
      </c>
      <c r="AH320">
        <v>11</v>
      </c>
      <c r="AI320">
        <v>1</v>
      </c>
      <c r="AJ320" s="5" t="str">
        <f t="shared" si="12"/>
        <v>R&amp;D</v>
      </c>
      <c r="AK320" s="9" t="str">
        <f>IF(S320="","",VLOOKUP(S320,matrice_M_I,2,TRUE))</f>
        <v>de 10 000 à 12 000</v>
      </c>
      <c r="AL320" s="7" t="str">
        <f t="shared" si="13"/>
        <v>Job_Very High + Relation_Very High</v>
      </c>
      <c r="AM320" s="22">
        <f t="shared" si="14"/>
        <v>0.90909090909090906</v>
      </c>
    </row>
    <row r="321" spans="1:39" x14ac:dyDescent="0.3">
      <c r="A321">
        <v>50</v>
      </c>
      <c r="B321" t="s">
        <v>35</v>
      </c>
      <c r="C321" t="s">
        <v>49</v>
      </c>
      <c r="D321">
        <v>1421</v>
      </c>
      <c r="E321" t="s">
        <v>37</v>
      </c>
      <c r="F321">
        <v>2</v>
      </c>
      <c r="G321" t="s">
        <v>94</v>
      </c>
      <c r="H321" t="s">
        <v>38</v>
      </c>
      <c r="I321">
        <v>1</v>
      </c>
      <c r="J321">
        <v>1215</v>
      </c>
      <c r="K321" t="s">
        <v>100</v>
      </c>
      <c r="L321" t="s">
        <v>55</v>
      </c>
      <c r="M321">
        <v>30</v>
      </c>
      <c r="N321" t="s">
        <v>99</v>
      </c>
      <c r="O321" t="s">
        <v>104</v>
      </c>
      <c r="P321" t="s">
        <v>51</v>
      </c>
      <c r="Q321" s="20" t="s">
        <v>97</v>
      </c>
      <c r="R321" t="s">
        <v>52</v>
      </c>
      <c r="S321">
        <v>17856</v>
      </c>
      <c r="T321">
        <v>9490</v>
      </c>
      <c r="U321">
        <v>2</v>
      </c>
      <c r="V321" t="s">
        <v>42</v>
      </c>
      <c r="W321" t="s">
        <v>35</v>
      </c>
      <c r="X321">
        <v>22</v>
      </c>
      <c r="Y321">
        <v>4</v>
      </c>
      <c r="Z321" s="20" t="s">
        <v>99</v>
      </c>
      <c r="AA321">
        <v>80</v>
      </c>
      <c r="AB321">
        <v>1</v>
      </c>
      <c r="AC321">
        <v>32</v>
      </c>
      <c r="AD321">
        <v>3</v>
      </c>
      <c r="AE321">
        <v>3</v>
      </c>
      <c r="AF321">
        <v>2</v>
      </c>
      <c r="AG321">
        <v>2</v>
      </c>
      <c r="AH321">
        <v>2</v>
      </c>
      <c r="AI321">
        <v>2</v>
      </c>
      <c r="AJ321" s="5" t="str">
        <f t="shared" si="12"/>
        <v>R&amp;D</v>
      </c>
      <c r="AK321" s="9" t="str">
        <f>IF(S321="","",VLOOKUP(S321,matrice_M_I,2,TRUE))</f>
        <v>de 16 000 à 18 000</v>
      </c>
      <c r="AL321" s="7" t="str">
        <f t="shared" si="13"/>
        <v>Job_Low + Relation_High</v>
      </c>
      <c r="AM321" s="22">
        <f t="shared" si="14"/>
        <v>1</v>
      </c>
    </row>
    <row r="322" spans="1:39" x14ac:dyDescent="0.3">
      <c r="A322">
        <v>27</v>
      </c>
      <c r="B322" t="s">
        <v>35</v>
      </c>
      <c r="C322" t="s">
        <v>49</v>
      </c>
      <c r="D322">
        <v>591</v>
      </c>
      <c r="E322" t="s">
        <v>37</v>
      </c>
      <c r="F322">
        <v>2</v>
      </c>
      <c r="G322" t="s">
        <v>94</v>
      </c>
      <c r="H322" t="s">
        <v>38</v>
      </c>
      <c r="I322">
        <v>1</v>
      </c>
      <c r="J322">
        <v>1648</v>
      </c>
      <c r="K322" t="s">
        <v>100</v>
      </c>
      <c r="L322" t="s">
        <v>39</v>
      </c>
      <c r="M322">
        <v>87</v>
      </c>
      <c r="N322" t="s">
        <v>99</v>
      </c>
      <c r="O322" t="s">
        <v>101</v>
      </c>
      <c r="P322" t="s">
        <v>56</v>
      </c>
      <c r="Q322" s="20" t="s">
        <v>100</v>
      </c>
      <c r="R322" t="s">
        <v>48</v>
      </c>
      <c r="S322">
        <v>2580</v>
      </c>
      <c r="T322">
        <v>6297</v>
      </c>
      <c r="U322">
        <v>2</v>
      </c>
      <c r="V322" t="s">
        <v>42</v>
      </c>
      <c r="W322" t="s">
        <v>35</v>
      </c>
      <c r="X322">
        <v>13</v>
      </c>
      <c r="Y322">
        <v>3</v>
      </c>
      <c r="Z322" s="20" t="s">
        <v>99</v>
      </c>
      <c r="AA322">
        <v>80</v>
      </c>
      <c r="AB322">
        <v>0</v>
      </c>
      <c r="AC322">
        <v>6</v>
      </c>
      <c r="AD322">
        <v>0</v>
      </c>
      <c r="AE322">
        <v>2</v>
      </c>
      <c r="AF322">
        <v>4</v>
      </c>
      <c r="AG322">
        <v>2</v>
      </c>
      <c r="AH322">
        <v>1</v>
      </c>
      <c r="AI322">
        <v>2</v>
      </c>
      <c r="AJ322" s="5" t="str">
        <f t="shared" ref="AJ322:AJ385" si="15">IF(E322="","",VLOOKUP(E322,Department_cod,2,FALSE))</f>
        <v>R&amp;D</v>
      </c>
      <c r="AK322" s="9" t="str">
        <f>IF(S322="","",VLOOKUP(S322,matrice_M_I,2,TRUE))</f>
        <v>de 2 000 à 4 000</v>
      </c>
      <c r="AL322" s="7" t="str">
        <f t="shared" si="13"/>
        <v>Job_Very High + Relation_High</v>
      </c>
      <c r="AM322" s="22">
        <f t="shared" si="14"/>
        <v>0.5</v>
      </c>
    </row>
    <row r="323" spans="1:39" x14ac:dyDescent="0.3">
      <c r="B323" t="s">
        <v>35</v>
      </c>
      <c r="C323" t="s">
        <v>36</v>
      </c>
      <c r="D323">
        <v>1300</v>
      </c>
      <c r="E323" t="s">
        <v>37</v>
      </c>
      <c r="F323">
        <v>17</v>
      </c>
      <c r="G323" t="s">
        <v>93</v>
      </c>
      <c r="H323" t="s">
        <v>38</v>
      </c>
      <c r="I323">
        <v>1</v>
      </c>
      <c r="J323">
        <v>536</v>
      </c>
      <c r="K323" t="s">
        <v>99</v>
      </c>
      <c r="L323" t="s">
        <v>39</v>
      </c>
      <c r="M323">
        <v>79</v>
      </c>
      <c r="N323" t="s">
        <v>99</v>
      </c>
      <c r="O323" t="s">
        <v>102</v>
      </c>
      <c r="P323" t="s">
        <v>59</v>
      </c>
      <c r="Q323" s="20" t="s">
        <v>97</v>
      </c>
      <c r="R323" t="s">
        <v>41</v>
      </c>
      <c r="S323">
        <v>4558</v>
      </c>
      <c r="T323">
        <v>13535</v>
      </c>
      <c r="U323">
        <v>1</v>
      </c>
      <c r="V323" t="s">
        <v>42</v>
      </c>
      <c r="W323" t="s">
        <v>35</v>
      </c>
      <c r="X323">
        <v>12</v>
      </c>
      <c r="Y323">
        <v>3</v>
      </c>
      <c r="Z323" s="20" t="s">
        <v>100</v>
      </c>
      <c r="AA323">
        <v>80</v>
      </c>
      <c r="AB323">
        <v>1</v>
      </c>
      <c r="AC323">
        <v>10</v>
      </c>
      <c r="AD323">
        <v>2</v>
      </c>
      <c r="AE323">
        <v>3</v>
      </c>
      <c r="AF323">
        <v>10</v>
      </c>
      <c r="AG323">
        <v>0</v>
      </c>
      <c r="AH323">
        <v>1</v>
      </c>
      <c r="AI323">
        <v>8</v>
      </c>
      <c r="AJ323" s="5" t="str">
        <f t="shared" si="15"/>
        <v>R&amp;D</v>
      </c>
      <c r="AK323" s="9" t="str">
        <f>IF(S323="","",VLOOKUP(S323,matrice_M_I,2,TRUE))</f>
        <v>de 4 000 à 6 000</v>
      </c>
      <c r="AL323" s="7" t="str">
        <f t="shared" ref="AL323:AL386" si="16">CONCATENATE("Job_",Q323," + Relation_",Z323)</f>
        <v>Job_Low + Relation_Very High</v>
      </c>
      <c r="AM323" s="22">
        <f t="shared" ref="AM323:AM386" si="17">IF(AF323=0,"",AG323/AF323)</f>
        <v>0</v>
      </c>
    </row>
    <row r="324" spans="1:39" x14ac:dyDescent="0.3">
      <c r="A324">
        <v>36</v>
      </c>
      <c r="B324" t="s">
        <v>35</v>
      </c>
      <c r="C324" t="s">
        <v>36</v>
      </c>
      <c r="D324">
        <v>1383</v>
      </c>
      <c r="E324" t="s">
        <v>37</v>
      </c>
      <c r="F324">
        <v>10</v>
      </c>
      <c r="G324" t="s">
        <v>94</v>
      </c>
      <c r="H324" t="s">
        <v>53</v>
      </c>
      <c r="I324">
        <v>1</v>
      </c>
      <c r="J324">
        <v>1790</v>
      </c>
      <c r="K324" t="s">
        <v>100</v>
      </c>
      <c r="L324" t="s">
        <v>39</v>
      </c>
      <c r="M324">
        <v>90</v>
      </c>
      <c r="N324" t="s">
        <v>99</v>
      </c>
      <c r="O324" t="s">
        <v>103</v>
      </c>
      <c r="P324" t="s">
        <v>54</v>
      </c>
      <c r="Q324" s="20" t="s">
        <v>97</v>
      </c>
      <c r="R324" t="s">
        <v>52</v>
      </c>
      <c r="S324">
        <v>8321</v>
      </c>
      <c r="T324">
        <v>25949</v>
      </c>
      <c r="U324">
        <v>7</v>
      </c>
      <c r="V324" t="s">
        <v>42</v>
      </c>
      <c r="W324" t="s">
        <v>44</v>
      </c>
      <c r="X324">
        <v>13</v>
      </c>
      <c r="Y324">
        <v>3</v>
      </c>
      <c r="Z324" s="20" t="s">
        <v>100</v>
      </c>
      <c r="AA324">
        <v>80</v>
      </c>
      <c r="AB324">
        <v>1</v>
      </c>
      <c r="AC324">
        <v>15</v>
      </c>
      <c r="AD324">
        <v>1</v>
      </c>
      <c r="AE324">
        <v>3</v>
      </c>
      <c r="AF324">
        <v>12</v>
      </c>
      <c r="AG324">
        <v>8</v>
      </c>
      <c r="AH324">
        <v>5</v>
      </c>
      <c r="AI324">
        <v>7</v>
      </c>
      <c r="AJ324" s="5" t="str">
        <f t="shared" si="15"/>
        <v>R&amp;D</v>
      </c>
      <c r="AK324" s="9" t="str">
        <f>IF(S324="","",VLOOKUP(S324,matrice_M_I,2,TRUE))</f>
        <v>de 8 000 à 10 000</v>
      </c>
      <c r="AL324" s="7" t="str">
        <f t="shared" si="16"/>
        <v>Job_Low + Relation_Very High</v>
      </c>
      <c r="AM324" s="22">
        <f t="shared" si="17"/>
        <v>0.66666666666666663</v>
      </c>
    </row>
    <row r="325" spans="1:39" x14ac:dyDescent="0.3">
      <c r="A325">
        <v>53</v>
      </c>
      <c r="B325" t="s">
        <v>35</v>
      </c>
      <c r="C325" t="s">
        <v>36</v>
      </c>
      <c r="D325">
        <v>447</v>
      </c>
      <c r="E325" t="s">
        <v>37</v>
      </c>
      <c r="F325">
        <v>2</v>
      </c>
      <c r="G325" t="s">
        <v>94</v>
      </c>
      <c r="H325" t="s">
        <v>38</v>
      </c>
      <c r="I325">
        <v>1</v>
      </c>
      <c r="J325">
        <v>1472</v>
      </c>
      <c r="K325" t="s">
        <v>100</v>
      </c>
      <c r="L325" t="s">
        <v>39</v>
      </c>
      <c r="M325">
        <v>39</v>
      </c>
      <c r="N325" t="s">
        <v>100</v>
      </c>
      <c r="O325" t="s">
        <v>104</v>
      </c>
      <c r="P325" t="s">
        <v>40</v>
      </c>
      <c r="Q325" s="20" t="s">
        <v>98</v>
      </c>
      <c r="R325" t="s">
        <v>48</v>
      </c>
      <c r="S325">
        <v>16598</v>
      </c>
      <c r="T325">
        <v>19764</v>
      </c>
      <c r="U325">
        <v>4</v>
      </c>
      <c r="V325" t="s">
        <v>42</v>
      </c>
      <c r="W325" t="s">
        <v>35</v>
      </c>
      <c r="X325">
        <v>12</v>
      </c>
      <c r="Y325">
        <v>3</v>
      </c>
      <c r="Z325" s="20" t="s">
        <v>98</v>
      </c>
      <c r="AA325">
        <v>80</v>
      </c>
      <c r="AB325">
        <v>0</v>
      </c>
      <c r="AC325">
        <v>35</v>
      </c>
      <c r="AD325">
        <v>2</v>
      </c>
      <c r="AE325">
        <v>2</v>
      </c>
      <c r="AF325">
        <v>9</v>
      </c>
      <c r="AG325">
        <v>8</v>
      </c>
      <c r="AH325">
        <v>8</v>
      </c>
      <c r="AI325">
        <v>8</v>
      </c>
      <c r="AJ325" s="5" t="str">
        <f t="shared" si="15"/>
        <v>R&amp;D</v>
      </c>
      <c r="AK325" s="9" t="str">
        <f>IF(S325="","",VLOOKUP(S325,matrice_M_I,2,TRUE))</f>
        <v>de 16 000 à 18 000</v>
      </c>
      <c r="AL325" s="7" t="str">
        <f t="shared" si="16"/>
        <v>Job_Medium + Relation_Medium</v>
      </c>
      <c r="AM325" s="22">
        <f t="shared" si="17"/>
        <v>0.88888888888888884</v>
      </c>
    </row>
    <row r="326" spans="1:39" x14ac:dyDescent="0.3">
      <c r="A326">
        <v>42</v>
      </c>
      <c r="B326" t="s">
        <v>35</v>
      </c>
      <c r="C326" t="s">
        <v>36</v>
      </c>
      <c r="D326">
        <v>1128</v>
      </c>
      <c r="E326" t="s">
        <v>37</v>
      </c>
      <c r="F326">
        <v>13</v>
      </c>
      <c r="G326" t="s">
        <v>94</v>
      </c>
      <c r="H326" t="s">
        <v>38</v>
      </c>
      <c r="I326">
        <v>1</v>
      </c>
      <c r="J326">
        <v>1803</v>
      </c>
      <c r="K326" t="s">
        <v>98</v>
      </c>
      <c r="L326" t="s">
        <v>39</v>
      </c>
      <c r="M326">
        <v>95</v>
      </c>
      <c r="N326" t="s">
        <v>100</v>
      </c>
      <c r="O326" t="s">
        <v>102</v>
      </c>
      <c r="P326" t="s">
        <v>54</v>
      </c>
      <c r="Q326" s="20" t="s">
        <v>97</v>
      </c>
      <c r="R326" t="s">
        <v>52</v>
      </c>
      <c r="S326">
        <v>5538</v>
      </c>
      <c r="T326">
        <v>5696</v>
      </c>
      <c r="U326">
        <v>5</v>
      </c>
      <c r="V326" t="s">
        <v>42</v>
      </c>
      <c r="W326" t="s">
        <v>35</v>
      </c>
      <c r="X326">
        <v>18</v>
      </c>
      <c r="Y326">
        <v>3</v>
      </c>
      <c r="Z326" s="20" t="s">
        <v>99</v>
      </c>
      <c r="AA326">
        <v>80</v>
      </c>
      <c r="AB326">
        <v>2</v>
      </c>
      <c r="AC326">
        <v>10</v>
      </c>
      <c r="AD326">
        <v>2</v>
      </c>
      <c r="AE326">
        <v>2</v>
      </c>
      <c r="AF326">
        <v>0</v>
      </c>
      <c r="AG326">
        <v>0</v>
      </c>
      <c r="AH326">
        <v>0</v>
      </c>
      <c r="AI326">
        <v>0</v>
      </c>
      <c r="AJ326" s="5" t="str">
        <f t="shared" si="15"/>
        <v>R&amp;D</v>
      </c>
      <c r="AK326" s="9" t="str">
        <f>IF(S326="","",VLOOKUP(S326,matrice_M_I,2,TRUE))</f>
        <v>de 4 000 à 6 000</v>
      </c>
      <c r="AL326" s="7" t="str">
        <f t="shared" si="16"/>
        <v>Job_Low + Relation_High</v>
      </c>
      <c r="AM326" s="22" t="str">
        <f t="shared" si="17"/>
        <v/>
      </c>
    </row>
    <row r="327" spans="1:39" x14ac:dyDescent="0.3">
      <c r="A327">
        <v>37</v>
      </c>
      <c r="B327" t="s">
        <v>35</v>
      </c>
      <c r="C327" t="s">
        <v>57</v>
      </c>
      <c r="D327">
        <v>1040</v>
      </c>
      <c r="E327" t="s">
        <v>37</v>
      </c>
      <c r="F327">
        <v>2</v>
      </c>
      <c r="G327" t="s">
        <v>93</v>
      </c>
      <c r="H327" t="s">
        <v>53</v>
      </c>
      <c r="I327">
        <v>1</v>
      </c>
      <c r="J327">
        <v>139</v>
      </c>
      <c r="K327" t="s">
        <v>99</v>
      </c>
      <c r="L327" t="s">
        <v>39</v>
      </c>
      <c r="M327">
        <v>100</v>
      </c>
      <c r="N327" t="s">
        <v>98</v>
      </c>
      <c r="O327" t="s">
        <v>102</v>
      </c>
      <c r="P327" t="s">
        <v>54</v>
      </c>
      <c r="Q327" s="20" t="s">
        <v>100</v>
      </c>
      <c r="R327" t="s">
        <v>41</v>
      </c>
      <c r="S327">
        <v>5163</v>
      </c>
      <c r="T327">
        <v>15850</v>
      </c>
      <c r="U327">
        <v>5</v>
      </c>
      <c r="V327" t="s">
        <v>42</v>
      </c>
      <c r="W327" t="s">
        <v>35</v>
      </c>
      <c r="X327">
        <v>14</v>
      </c>
      <c r="Y327">
        <v>3</v>
      </c>
      <c r="Z327" s="20" t="s">
        <v>100</v>
      </c>
      <c r="AA327">
        <v>80</v>
      </c>
      <c r="AB327">
        <v>1</v>
      </c>
      <c r="AC327">
        <v>17</v>
      </c>
      <c r="AD327">
        <v>2</v>
      </c>
      <c r="AE327">
        <v>4</v>
      </c>
      <c r="AF327">
        <v>1</v>
      </c>
      <c r="AG327">
        <v>0</v>
      </c>
      <c r="AH327">
        <v>0</v>
      </c>
      <c r="AI327">
        <v>0</v>
      </c>
      <c r="AJ327" s="5" t="str">
        <f t="shared" si="15"/>
        <v>R&amp;D</v>
      </c>
      <c r="AK327" s="9" t="str">
        <f>IF(S327="","",VLOOKUP(S327,matrice_M_I,2,TRUE))</f>
        <v>de 4 000 à 6 000</v>
      </c>
      <c r="AL327" s="7" t="str">
        <f t="shared" si="16"/>
        <v>Job_Very High + Relation_Very High</v>
      </c>
      <c r="AM327" s="22">
        <f t="shared" si="17"/>
        <v>0</v>
      </c>
    </row>
    <row r="328" spans="1:39" x14ac:dyDescent="0.3">
      <c r="A328">
        <v>43</v>
      </c>
      <c r="B328" t="s">
        <v>35</v>
      </c>
      <c r="C328" t="s">
        <v>36</v>
      </c>
      <c r="D328">
        <v>589</v>
      </c>
      <c r="E328" t="s">
        <v>37</v>
      </c>
      <c r="F328">
        <v>14</v>
      </c>
      <c r="G328" t="s">
        <v>93</v>
      </c>
      <c r="H328" t="s">
        <v>53</v>
      </c>
      <c r="I328">
        <v>1</v>
      </c>
      <c r="J328">
        <v>843</v>
      </c>
      <c r="K328" t="s">
        <v>98</v>
      </c>
      <c r="L328" t="s">
        <v>39</v>
      </c>
      <c r="M328">
        <v>94</v>
      </c>
      <c r="N328" t="s">
        <v>99</v>
      </c>
      <c r="O328" t="s">
        <v>104</v>
      </c>
      <c r="P328" t="s">
        <v>40</v>
      </c>
      <c r="Q328" s="20" t="s">
        <v>97</v>
      </c>
      <c r="R328" t="s">
        <v>52</v>
      </c>
      <c r="S328">
        <v>17159</v>
      </c>
      <c r="T328">
        <v>5200</v>
      </c>
      <c r="U328">
        <v>6</v>
      </c>
      <c r="V328" t="s">
        <v>42</v>
      </c>
      <c r="W328" t="s">
        <v>35</v>
      </c>
      <c r="X328">
        <v>24</v>
      </c>
      <c r="Y328">
        <v>4</v>
      </c>
      <c r="Z328" s="20" t="s">
        <v>99</v>
      </c>
      <c r="AA328">
        <v>80</v>
      </c>
      <c r="AB328">
        <v>1</v>
      </c>
      <c r="AC328">
        <v>22</v>
      </c>
      <c r="AD328">
        <v>3</v>
      </c>
      <c r="AE328">
        <v>3</v>
      </c>
      <c r="AF328">
        <v>4</v>
      </c>
      <c r="AG328">
        <v>1</v>
      </c>
      <c r="AH328">
        <v>1</v>
      </c>
      <c r="AI328">
        <v>0</v>
      </c>
      <c r="AJ328" s="5" t="str">
        <f t="shared" si="15"/>
        <v>R&amp;D</v>
      </c>
      <c r="AK328" s="9" t="str">
        <f>IF(S328="","",VLOOKUP(S328,matrice_M_I,2,TRUE))</f>
        <v>de 16 000 à 18 000</v>
      </c>
      <c r="AL328" s="7" t="str">
        <f t="shared" si="16"/>
        <v>Job_Low + Relation_High</v>
      </c>
      <c r="AM328" s="22">
        <f t="shared" si="17"/>
        <v>0.25</v>
      </c>
    </row>
    <row r="329" spans="1:39" x14ac:dyDescent="0.3">
      <c r="A329">
        <v>23</v>
      </c>
      <c r="B329" t="s">
        <v>35</v>
      </c>
      <c r="C329" t="s">
        <v>36</v>
      </c>
      <c r="D329">
        <v>373</v>
      </c>
      <c r="E329" t="s">
        <v>37</v>
      </c>
      <c r="F329">
        <v>1</v>
      </c>
      <c r="G329" t="s">
        <v>93</v>
      </c>
      <c r="H329" t="s">
        <v>53</v>
      </c>
      <c r="I329">
        <v>1</v>
      </c>
      <c r="J329">
        <v>1270</v>
      </c>
      <c r="K329" t="s">
        <v>100</v>
      </c>
      <c r="L329" t="s">
        <v>39</v>
      </c>
      <c r="M329">
        <v>47</v>
      </c>
      <c r="N329" t="s">
        <v>99</v>
      </c>
      <c r="O329" t="s">
        <v>101</v>
      </c>
      <c r="P329" t="s">
        <v>56</v>
      </c>
      <c r="Q329" s="20" t="s">
        <v>99</v>
      </c>
      <c r="R329" t="s">
        <v>52</v>
      </c>
      <c r="S329">
        <v>1223</v>
      </c>
      <c r="T329">
        <v>16901</v>
      </c>
      <c r="U329">
        <v>1</v>
      </c>
      <c r="V329" t="s">
        <v>42</v>
      </c>
      <c r="W329" t="s">
        <v>35</v>
      </c>
      <c r="X329">
        <v>22</v>
      </c>
      <c r="Y329">
        <v>4</v>
      </c>
      <c r="Z329" s="20" t="s">
        <v>100</v>
      </c>
      <c r="AA329">
        <v>80</v>
      </c>
      <c r="AB329">
        <v>1</v>
      </c>
      <c r="AC329">
        <v>1</v>
      </c>
      <c r="AD329">
        <v>2</v>
      </c>
      <c r="AE329">
        <v>3</v>
      </c>
      <c r="AF329">
        <v>1</v>
      </c>
      <c r="AG329">
        <v>0</v>
      </c>
      <c r="AH329">
        <v>0</v>
      </c>
      <c r="AI329">
        <v>1</v>
      </c>
      <c r="AJ329" s="5" t="str">
        <f t="shared" si="15"/>
        <v>R&amp;D</v>
      </c>
      <c r="AK329" s="9" t="str">
        <f>IF(S329="","",VLOOKUP(S329,matrice_M_I,2,TRUE))</f>
        <v>moins de 2 000</v>
      </c>
      <c r="AL329" s="7" t="str">
        <f t="shared" si="16"/>
        <v>Job_High + Relation_Very High</v>
      </c>
      <c r="AM329" s="22">
        <f t="shared" si="17"/>
        <v>0</v>
      </c>
    </row>
    <row r="330" spans="1:39" x14ac:dyDescent="0.3">
      <c r="A330">
        <v>52</v>
      </c>
      <c r="B330" t="s">
        <v>35</v>
      </c>
      <c r="C330" t="s">
        <v>36</v>
      </c>
      <c r="D330">
        <v>258</v>
      </c>
      <c r="E330" t="s">
        <v>37</v>
      </c>
      <c r="F330">
        <v>8</v>
      </c>
      <c r="G330" t="s">
        <v>95</v>
      </c>
      <c r="H330" t="s">
        <v>61</v>
      </c>
      <c r="I330">
        <v>1</v>
      </c>
      <c r="J330">
        <v>1409</v>
      </c>
      <c r="K330" t="s">
        <v>99</v>
      </c>
      <c r="L330" t="s">
        <v>55</v>
      </c>
      <c r="M330">
        <v>54</v>
      </c>
      <c r="N330" t="s">
        <v>99</v>
      </c>
      <c r="O330" t="s">
        <v>101</v>
      </c>
      <c r="P330" t="s">
        <v>59</v>
      </c>
      <c r="Q330" s="20" t="s">
        <v>97</v>
      </c>
      <c r="R330" t="s">
        <v>52</v>
      </c>
      <c r="S330">
        <v>2950</v>
      </c>
      <c r="T330">
        <v>17363</v>
      </c>
      <c r="U330">
        <v>9</v>
      </c>
      <c r="V330" t="s">
        <v>42</v>
      </c>
      <c r="W330" t="s">
        <v>35</v>
      </c>
      <c r="X330">
        <v>13</v>
      </c>
      <c r="Y330">
        <v>3</v>
      </c>
      <c r="Z330" s="20" t="s">
        <v>99</v>
      </c>
      <c r="AA330">
        <v>80</v>
      </c>
      <c r="AB330">
        <v>0</v>
      </c>
      <c r="AC330">
        <v>12</v>
      </c>
      <c r="AD330">
        <v>2</v>
      </c>
      <c r="AE330">
        <v>1</v>
      </c>
      <c r="AF330">
        <v>5</v>
      </c>
      <c r="AG330">
        <v>4</v>
      </c>
      <c r="AH330">
        <v>0</v>
      </c>
      <c r="AI330">
        <v>4</v>
      </c>
      <c r="AJ330" s="5" t="str">
        <f t="shared" si="15"/>
        <v>R&amp;D</v>
      </c>
      <c r="AK330" s="9" t="str">
        <f>IF(S330="","",VLOOKUP(S330,matrice_M_I,2,TRUE))</f>
        <v>de 2 000 à 4 000</v>
      </c>
      <c r="AL330" s="7" t="str">
        <f t="shared" si="16"/>
        <v>Job_Low + Relation_High</v>
      </c>
      <c r="AM330" s="22">
        <f t="shared" si="17"/>
        <v>0.8</v>
      </c>
    </row>
    <row r="331" spans="1:39" x14ac:dyDescent="0.3">
      <c r="A331">
        <v>29</v>
      </c>
      <c r="B331" t="s">
        <v>35</v>
      </c>
      <c r="C331" t="s">
        <v>36</v>
      </c>
      <c r="D331">
        <v>1010</v>
      </c>
      <c r="E331" t="s">
        <v>37</v>
      </c>
      <c r="F331">
        <v>1</v>
      </c>
      <c r="G331" t="s">
        <v>94</v>
      </c>
      <c r="H331" t="s">
        <v>53</v>
      </c>
      <c r="I331">
        <v>1</v>
      </c>
      <c r="J331">
        <v>1249</v>
      </c>
      <c r="K331" t="s">
        <v>97</v>
      </c>
      <c r="L331" t="s">
        <v>55</v>
      </c>
      <c r="M331">
        <v>97</v>
      </c>
      <c r="N331" t="s">
        <v>99</v>
      </c>
      <c r="O331" t="s">
        <v>101</v>
      </c>
      <c r="P331" t="s">
        <v>56</v>
      </c>
      <c r="Q331" s="20" t="s">
        <v>100</v>
      </c>
      <c r="R331" t="s">
        <v>41</v>
      </c>
      <c r="S331">
        <v>3760</v>
      </c>
      <c r="T331">
        <v>5598</v>
      </c>
      <c r="U331">
        <v>1</v>
      </c>
      <c r="V331" t="s">
        <v>42</v>
      </c>
      <c r="W331" t="s">
        <v>35</v>
      </c>
      <c r="X331">
        <v>15</v>
      </c>
      <c r="Y331">
        <v>3</v>
      </c>
      <c r="Z331" s="20" t="s">
        <v>97</v>
      </c>
      <c r="AA331">
        <v>80</v>
      </c>
      <c r="AB331">
        <v>3</v>
      </c>
      <c r="AC331">
        <v>3</v>
      </c>
      <c r="AD331">
        <v>5</v>
      </c>
      <c r="AE331">
        <v>3</v>
      </c>
      <c r="AF331">
        <v>3</v>
      </c>
      <c r="AG331">
        <v>2</v>
      </c>
      <c r="AH331">
        <v>1</v>
      </c>
      <c r="AI331">
        <v>2</v>
      </c>
      <c r="AJ331" s="5" t="str">
        <f t="shared" si="15"/>
        <v>R&amp;D</v>
      </c>
      <c r="AK331" s="9" t="str">
        <f>IF(S331="","",VLOOKUP(S331,matrice_M_I,2,TRUE))</f>
        <v>de 2 000 à 4 000</v>
      </c>
      <c r="AL331" s="7" t="str">
        <f t="shared" si="16"/>
        <v>Job_Very High + Relation_Low</v>
      </c>
      <c r="AM331" s="22">
        <f t="shared" si="17"/>
        <v>0.66666666666666663</v>
      </c>
    </row>
    <row r="332" spans="1:39" x14ac:dyDescent="0.3">
      <c r="A332">
        <v>50</v>
      </c>
      <c r="B332" t="s">
        <v>35</v>
      </c>
      <c r="C332" t="s">
        <v>36</v>
      </c>
      <c r="D332">
        <v>989</v>
      </c>
      <c r="E332" t="s">
        <v>37</v>
      </c>
      <c r="F332">
        <v>7</v>
      </c>
      <c r="G332" t="s">
        <v>93</v>
      </c>
      <c r="H332" t="s">
        <v>38</v>
      </c>
      <c r="I332">
        <v>1</v>
      </c>
      <c r="J332">
        <v>80</v>
      </c>
      <c r="K332" t="s">
        <v>98</v>
      </c>
      <c r="L332" t="s">
        <v>55</v>
      </c>
      <c r="M332">
        <v>43</v>
      </c>
      <c r="N332" t="s">
        <v>98</v>
      </c>
      <c r="O332" t="s">
        <v>105</v>
      </c>
      <c r="P332" t="s">
        <v>40</v>
      </c>
      <c r="Q332" s="20" t="s">
        <v>99</v>
      </c>
      <c r="R332" t="s">
        <v>41</v>
      </c>
      <c r="S332">
        <v>18740</v>
      </c>
      <c r="T332">
        <v>16701</v>
      </c>
      <c r="U332">
        <v>5</v>
      </c>
      <c r="V332" t="s">
        <v>42</v>
      </c>
      <c r="W332" t="s">
        <v>44</v>
      </c>
      <c r="X332">
        <v>12</v>
      </c>
      <c r="Y332">
        <v>3</v>
      </c>
      <c r="Z332" s="20" t="s">
        <v>100</v>
      </c>
      <c r="AA332">
        <v>80</v>
      </c>
      <c r="AB332">
        <v>1</v>
      </c>
      <c r="AC332">
        <v>29</v>
      </c>
      <c r="AD332">
        <v>2</v>
      </c>
      <c r="AE332">
        <v>2</v>
      </c>
      <c r="AF332">
        <v>27</v>
      </c>
      <c r="AG332">
        <v>3</v>
      </c>
      <c r="AH332">
        <v>13</v>
      </c>
      <c r="AI332">
        <v>8</v>
      </c>
      <c r="AJ332" s="5" t="str">
        <f t="shared" si="15"/>
        <v>R&amp;D</v>
      </c>
      <c r="AK332" s="9" t="str">
        <f>IF(S332="","",VLOOKUP(S332,matrice_M_I,2,TRUE))</f>
        <v>de 18 000 à 20 000</v>
      </c>
      <c r="AL332" s="7" t="str">
        <f t="shared" si="16"/>
        <v>Job_High + Relation_Very High</v>
      </c>
      <c r="AM332" s="22">
        <f t="shared" si="17"/>
        <v>0.1111111111111111</v>
      </c>
    </row>
    <row r="333" spans="1:39" x14ac:dyDescent="0.3">
      <c r="A333">
        <v>42</v>
      </c>
      <c r="B333" t="s">
        <v>35</v>
      </c>
      <c r="C333" t="s">
        <v>36</v>
      </c>
      <c r="D333">
        <v>635</v>
      </c>
      <c r="E333" t="s">
        <v>45</v>
      </c>
      <c r="F333">
        <v>1</v>
      </c>
      <c r="G333" t="s">
        <v>92</v>
      </c>
      <c r="H333" t="s">
        <v>53</v>
      </c>
      <c r="I333">
        <v>1</v>
      </c>
      <c r="J333">
        <v>387</v>
      </c>
      <c r="K333" t="s">
        <v>98</v>
      </c>
      <c r="L333" t="s">
        <v>39</v>
      </c>
      <c r="M333">
        <v>99</v>
      </c>
      <c r="N333" t="s">
        <v>99</v>
      </c>
      <c r="O333" t="s">
        <v>102</v>
      </c>
      <c r="P333" t="s">
        <v>58</v>
      </c>
      <c r="Q333" s="20" t="s">
        <v>99</v>
      </c>
      <c r="R333" t="s">
        <v>52</v>
      </c>
      <c r="S333">
        <v>4907</v>
      </c>
      <c r="T333">
        <v>24532</v>
      </c>
      <c r="U333">
        <v>1</v>
      </c>
      <c r="V333" t="s">
        <v>42</v>
      </c>
      <c r="W333" t="s">
        <v>35</v>
      </c>
      <c r="X333">
        <v>25</v>
      </c>
      <c r="Y333">
        <v>4</v>
      </c>
      <c r="Z333" s="20" t="s">
        <v>99</v>
      </c>
      <c r="AA333">
        <v>80</v>
      </c>
      <c r="AB333">
        <v>0</v>
      </c>
      <c r="AC333">
        <v>20</v>
      </c>
      <c r="AD333">
        <v>3</v>
      </c>
      <c r="AE333">
        <v>3</v>
      </c>
      <c r="AF333">
        <v>20</v>
      </c>
      <c r="AG333">
        <v>16</v>
      </c>
      <c r="AH333">
        <v>11</v>
      </c>
      <c r="AI333">
        <v>6</v>
      </c>
      <c r="AJ333" s="5" t="str">
        <f t="shared" si="15"/>
        <v>Sales</v>
      </c>
      <c r="AK333" s="9" t="str">
        <f>IF(S333="","",VLOOKUP(S333,matrice_M_I,2,TRUE))</f>
        <v>de 4 000 à 6 000</v>
      </c>
      <c r="AL333" s="7" t="str">
        <f t="shared" si="16"/>
        <v>Job_High + Relation_High</v>
      </c>
      <c r="AM333" s="22">
        <f t="shared" si="17"/>
        <v>0.8</v>
      </c>
    </row>
    <row r="334" spans="1:39" x14ac:dyDescent="0.3">
      <c r="A334">
        <v>34</v>
      </c>
      <c r="B334" t="s">
        <v>35</v>
      </c>
      <c r="C334" t="s">
        <v>36</v>
      </c>
      <c r="D334">
        <v>628</v>
      </c>
      <c r="E334" t="s">
        <v>37</v>
      </c>
      <c r="F334">
        <v>8</v>
      </c>
      <c r="G334" t="s">
        <v>94</v>
      </c>
      <c r="H334" t="s">
        <v>38</v>
      </c>
      <c r="I334">
        <v>1</v>
      </c>
      <c r="J334">
        <v>2068</v>
      </c>
      <c r="K334" t="s">
        <v>98</v>
      </c>
      <c r="L334" t="s">
        <v>39</v>
      </c>
      <c r="M334">
        <v>82</v>
      </c>
      <c r="N334" t="s">
        <v>100</v>
      </c>
      <c r="O334" t="s">
        <v>102</v>
      </c>
      <c r="P334" t="s">
        <v>59</v>
      </c>
      <c r="Q334" s="20" t="s">
        <v>99</v>
      </c>
      <c r="R334" t="s">
        <v>52</v>
      </c>
      <c r="S334">
        <v>4404</v>
      </c>
      <c r="T334">
        <v>10228</v>
      </c>
      <c r="U334">
        <v>2</v>
      </c>
      <c r="V334" t="s">
        <v>42</v>
      </c>
      <c r="W334" t="s">
        <v>35</v>
      </c>
      <c r="X334">
        <v>12</v>
      </c>
      <c r="Y334">
        <v>3</v>
      </c>
      <c r="Z334" s="20" t="s">
        <v>97</v>
      </c>
      <c r="AA334">
        <v>80</v>
      </c>
      <c r="AB334">
        <v>0</v>
      </c>
      <c r="AC334">
        <v>6</v>
      </c>
      <c r="AD334">
        <v>3</v>
      </c>
      <c r="AE334">
        <v>4</v>
      </c>
      <c r="AF334">
        <v>4</v>
      </c>
      <c r="AG334">
        <v>3</v>
      </c>
      <c r="AH334">
        <v>1</v>
      </c>
      <c r="AI334">
        <v>2</v>
      </c>
      <c r="AJ334" s="5" t="str">
        <f t="shared" si="15"/>
        <v>R&amp;D</v>
      </c>
      <c r="AK334" s="9" t="str">
        <f>IF(S334="","",VLOOKUP(S334,matrice_M_I,2,TRUE))</f>
        <v>de 4 000 à 6 000</v>
      </c>
      <c r="AL334" s="7" t="str">
        <f t="shared" si="16"/>
        <v>Job_High + Relation_Low</v>
      </c>
      <c r="AM334" s="22">
        <f t="shared" si="17"/>
        <v>0.75</v>
      </c>
    </row>
    <row r="335" spans="1:39" x14ac:dyDescent="0.3">
      <c r="A335">
        <v>32</v>
      </c>
      <c r="B335" t="s">
        <v>35</v>
      </c>
      <c r="D335">
        <v>1401</v>
      </c>
      <c r="E335" t="s">
        <v>45</v>
      </c>
      <c r="F335">
        <v>4</v>
      </c>
      <c r="G335" t="s">
        <v>93</v>
      </c>
      <c r="H335" t="s">
        <v>53</v>
      </c>
      <c r="I335">
        <v>1</v>
      </c>
      <c r="J335">
        <v>330</v>
      </c>
      <c r="K335" t="s">
        <v>99</v>
      </c>
      <c r="L335" t="s">
        <v>55</v>
      </c>
      <c r="M335">
        <v>56</v>
      </c>
      <c r="N335" t="s">
        <v>99</v>
      </c>
      <c r="O335" t="s">
        <v>101</v>
      </c>
      <c r="P335" t="s">
        <v>47</v>
      </c>
      <c r="Q335" s="20" t="s">
        <v>98</v>
      </c>
      <c r="R335" t="s">
        <v>52</v>
      </c>
      <c r="S335">
        <v>3931</v>
      </c>
      <c r="T335">
        <v>20990</v>
      </c>
      <c r="U335">
        <v>2</v>
      </c>
      <c r="V335" t="s">
        <v>42</v>
      </c>
      <c r="W335" t="s">
        <v>35</v>
      </c>
      <c r="X335">
        <v>11</v>
      </c>
      <c r="Y335">
        <v>3</v>
      </c>
      <c r="Z335" s="20" t="s">
        <v>97</v>
      </c>
      <c r="AA335">
        <v>80</v>
      </c>
      <c r="AB335">
        <v>1</v>
      </c>
      <c r="AC335">
        <v>6</v>
      </c>
      <c r="AD335">
        <v>5</v>
      </c>
      <c r="AE335">
        <v>3</v>
      </c>
      <c r="AF335">
        <v>4</v>
      </c>
      <c r="AG335">
        <v>3</v>
      </c>
      <c r="AH335">
        <v>1</v>
      </c>
      <c r="AI335">
        <v>2</v>
      </c>
      <c r="AJ335" s="5" t="str">
        <f t="shared" si="15"/>
        <v>Sales</v>
      </c>
      <c r="AK335" s="9" t="str">
        <f>IF(S335="","",VLOOKUP(S335,matrice_M_I,2,TRUE))</f>
        <v>de 2 000 à 4 000</v>
      </c>
      <c r="AL335" s="7" t="str">
        <f t="shared" si="16"/>
        <v>Job_Medium + Relation_Low</v>
      </c>
      <c r="AM335" s="22">
        <f t="shared" si="17"/>
        <v>0.75</v>
      </c>
    </row>
    <row r="336" spans="1:39" x14ac:dyDescent="0.3">
      <c r="A336">
        <v>38</v>
      </c>
      <c r="B336" t="s">
        <v>35</v>
      </c>
      <c r="C336" t="s">
        <v>36</v>
      </c>
      <c r="D336">
        <v>119</v>
      </c>
      <c r="E336" t="s">
        <v>45</v>
      </c>
      <c r="G336" t="s">
        <v>94</v>
      </c>
      <c r="H336" t="s">
        <v>53</v>
      </c>
      <c r="I336">
        <v>1</v>
      </c>
      <c r="J336">
        <v>307</v>
      </c>
      <c r="K336" t="s">
        <v>97</v>
      </c>
      <c r="L336" t="s">
        <v>39</v>
      </c>
      <c r="M336">
        <v>76</v>
      </c>
      <c r="N336" t="s">
        <v>99</v>
      </c>
      <c r="O336" t="s">
        <v>103</v>
      </c>
      <c r="P336" t="s">
        <v>58</v>
      </c>
      <c r="Q336" s="20" t="s">
        <v>99</v>
      </c>
      <c r="R336" t="s">
        <v>41</v>
      </c>
      <c r="S336">
        <v>10609</v>
      </c>
      <c r="T336">
        <v>9647</v>
      </c>
      <c r="U336">
        <v>0</v>
      </c>
      <c r="V336" t="s">
        <v>42</v>
      </c>
      <c r="W336" t="s">
        <v>35</v>
      </c>
      <c r="X336">
        <v>12</v>
      </c>
      <c r="Y336">
        <v>3</v>
      </c>
      <c r="Z336" s="20" t="s">
        <v>99</v>
      </c>
      <c r="AA336">
        <v>80</v>
      </c>
      <c r="AB336">
        <v>2</v>
      </c>
      <c r="AC336">
        <v>17</v>
      </c>
      <c r="AD336">
        <v>6</v>
      </c>
      <c r="AE336">
        <v>2</v>
      </c>
      <c r="AF336">
        <v>16</v>
      </c>
      <c r="AG336">
        <v>10</v>
      </c>
      <c r="AH336">
        <v>5</v>
      </c>
      <c r="AI336">
        <v>13</v>
      </c>
      <c r="AJ336" s="5" t="str">
        <f t="shared" si="15"/>
        <v>Sales</v>
      </c>
      <c r="AK336" s="9" t="str">
        <f>IF(S336="","",VLOOKUP(S336,matrice_M_I,2,TRUE))</f>
        <v>de 10 000 à 12 000</v>
      </c>
      <c r="AL336" s="7" t="str">
        <f t="shared" si="16"/>
        <v>Job_High + Relation_High</v>
      </c>
      <c r="AM336" s="22">
        <f t="shared" si="17"/>
        <v>0.625</v>
      </c>
    </row>
    <row r="337" spans="1:39" x14ac:dyDescent="0.3">
      <c r="A337">
        <v>30</v>
      </c>
      <c r="B337" t="s">
        <v>35</v>
      </c>
      <c r="C337" t="s">
        <v>36</v>
      </c>
      <c r="D337">
        <v>201</v>
      </c>
      <c r="E337" t="s">
        <v>37</v>
      </c>
      <c r="G337" t="s">
        <v>94</v>
      </c>
      <c r="H337" t="s">
        <v>60</v>
      </c>
      <c r="I337">
        <v>1</v>
      </c>
      <c r="J337">
        <v>197</v>
      </c>
      <c r="K337" t="s">
        <v>100</v>
      </c>
      <c r="L337" t="s">
        <v>55</v>
      </c>
      <c r="M337">
        <v>84</v>
      </c>
      <c r="N337" t="s">
        <v>99</v>
      </c>
      <c r="O337" t="s">
        <v>101</v>
      </c>
      <c r="P337" t="s">
        <v>56</v>
      </c>
      <c r="Q337" s="20" t="s">
        <v>97</v>
      </c>
      <c r="R337" t="s">
        <v>41</v>
      </c>
      <c r="S337">
        <v>3204</v>
      </c>
      <c r="T337">
        <v>10415</v>
      </c>
      <c r="U337">
        <v>5</v>
      </c>
      <c r="V337" t="s">
        <v>42</v>
      </c>
      <c r="W337" t="s">
        <v>35</v>
      </c>
      <c r="X337">
        <v>14</v>
      </c>
      <c r="Y337">
        <v>3</v>
      </c>
      <c r="Z337" s="20" t="s">
        <v>100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  <c r="AJ337" s="5" t="str">
        <f t="shared" si="15"/>
        <v>R&amp;D</v>
      </c>
      <c r="AK337" s="9" t="str">
        <f>IF(S337="","",VLOOKUP(S337,matrice_M_I,2,TRUE))</f>
        <v>de 2 000 à 4 000</v>
      </c>
      <c r="AL337" s="7" t="str">
        <f t="shared" si="16"/>
        <v>Job_Low + Relation_Very High</v>
      </c>
      <c r="AM337" s="22">
        <f t="shared" si="17"/>
        <v>0.66666666666666663</v>
      </c>
    </row>
    <row r="338" spans="1:39" x14ac:dyDescent="0.3">
      <c r="A338">
        <v>56</v>
      </c>
      <c r="B338" t="s">
        <v>35</v>
      </c>
      <c r="C338" t="s">
        <v>36</v>
      </c>
      <c r="E338" t="s">
        <v>45</v>
      </c>
      <c r="F338">
        <v>11</v>
      </c>
      <c r="G338" t="s">
        <v>96</v>
      </c>
      <c r="H338" t="s">
        <v>46</v>
      </c>
      <c r="I338">
        <v>1</v>
      </c>
      <c r="J338">
        <v>1935</v>
      </c>
      <c r="K338" t="s">
        <v>100</v>
      </c>
      <c r="L338" t="s">
        <v>55</v>
      </c>
      <c r="M338">
        <v>89</v>
      </c>
      <c r="N338" t="s">
        <v>98</v>
      </c>
      <c r="O338" t="s">
        <v>102</v>
      </c>
      <c r="P338" t="s">
        <v>58</v>
      </c>
      <c r="Q338" s="20" t="s">
        <v>97</v>
      </c>
      <c r="R338" t="s">
        <v>52</v>
      </c>
      <c r="S338">
        <v>5380</v>
      </c>
      <c r="T338">
        <v>20328</v>
      </c>
      <c r="U338">
        <v>4</v>
      </c>
      <c r="V338" t="s">
        <v>42</v>
      </c>
      <c r="W338" t="s">
        <v>35</v>
      </c>
      <c r="X338">
        <v>16</v>
      </c>
      <c r="Y338">
        <v>3</v>
      </c>
      <c r="Z338" s="20" t="s">
        <v>99</v>
      </c>
      <c r="AA338">
        <v>80</v>
      </c>
      <c r="AB338">
        <v>1</v>
      </c>
      <c r="AC338">
        <v>6</v>
      </c>
      <c r="AD338">
        <v>3</v>
      </c>
      <c r="AE338">
        <v>3</v>
      </c>
      <c r="AF338">
        <v>0</v>
      </c>
      <c r="AG338">
        <v>0</v>
      </c>
      <c r="AH338">
        <v>0</v>
      </c>
      <c r="AI338">
        <v>0</v>
      </c>
      <c r="AJ338" s="5" t="str">
        <f t="shared" si="15"/>
        <v>Sales</v>
      </c>
      <c r="AK338" s="9" t="str">
        <f>IF(S338="","",VLOOKUP(S338,matrice_M_I,2,TRUE))</f>
        <v>de 4 000 à 6 000</v>
      </c>
      <c r="AL338" s="7" t="str">
        <f t="shared" si="16"/>
        <v>Job_Low + Relation_High</v>
      </c>
      <c r="AM338" s="22" t="str">
        <f t="shared" si="17"/>
        <v/>
      </c>
    </row>
    <row r="339" spans="1:39" x14ac:dyDescent="0.3">
      <c r="A339">
        <v>27</v>
      </c>
      <c r="B339" t="s">
        <v>35</v>
      </c>
      <c r="C339" t="s">
        <v>36</v>
      </c>
      <c r="D339">
        <v>1469</v>
      </c>
      <c r="E339" t="s">
        <v>37</v>
      </c>
      <c r="F339">
        <v>1</v>
      </c>
      <c r="G339" t="s">
        <v>93</v>
      </c>
      <c r="H339" t="s">
        <v>38</v>
      </c>
      <c r="I339">
        <v>1</v>
      </c>
      <c r="J339">
        <v>497</v>
      </c>
      <c r="K339" t="s">
        <v>100</v>
      </c>
      <c r="L339" t="s">
        <v>39</v>
      </c>
      <c r="M339">
        <v>82</v>
      </c>
      <c r="N339" t="s">
        <v>99</v>
      </c>
      <c r="O339" t="s">
        <v>101</v>
      </c>
      <c r="P339" t="s">
        <v>59</v>
      </c>
      <c r="Q339" s="20" t="s">
        <v>98</v>
      </c>
      <c r="R339" t="s">
        <v>41</v>
      </c>
      <c r="S339">
        <v>3816</v>
      </c>
      <c r="T339">
        <v>17881</v>
      </c>
      <c r="U339">
        <v>1</v>
      </c>
      <c r="V339" t="s">
        <v>42</v>
      </c>
      <c r="W339" t="s">
        <v>35</v>
      </c>
      <c r="X339">
        <v>11</v>
      </c>
      <c r="Y339">
        <v>3</v>
      </c>
      <c r="Z339" s="20" t="s">
        <v>98</v>
      </c>
      <c r="AA339">
        <v>80</v>
      </c>
      <c r="AB339">
        <v>1</v>
      </c>
      <c r="AC339">
        <v>5</v>
      </c>
      <c r="AD339">
        <v>2</v>
      </c>
      <c r="AE339">
        <v>3</v>
      </c>
      <c r="AF339">
        <v>5</v>
      </c>
      <c r="AG339">
        <v>2</v>
      </c>
      <c r="AH339">
        <v>0</v>
      </c>
      <c r="AI339">
        <v>4</v>
      </c>
      <c r="AJ339" s="5" t="str">
        <f t="shared" si="15"/>
        <v>R&amp;D</v>
      </c>
      <c r="AK339" s="9" t="str">
        <f>IF(S339="","",VLOOKUP(S339,matrice_M_I,2,TRUE))</f>
        <v>de 2 000 à 4 000</v>
      </c>
      <c r="AL339" s="7" t="str">
        <f t="shared" si="16"/>
        <v>Job_Medium + Relation_Medium</v>
      </c>
      <c r="AM339" s="22">
        <f t="shared" si="17"/>
        <v>0.4</v>
      </c>
    </row>
    <row r="340" spans="1:39" x14ac:dyDescent="0.3">
      <c r="A340">
        <v>36</v>
      </c>
      <c r="B340" t="s">
        <v>35</v>
      </c>
      <c r="C340" t="s">
        <v>36</v>
      </c>
      <c r="D340">
        <v>922</v>
      </c>
      <c r="E340" t="s">
        <v>37</v>
      </c>
      <c r="G340" t="s">
        <v>93</v>
      </c>
      <c r="H340" t="s">
        <v>53</v>
      </c>
      <c r="I340">
        <v>1</v>
      </c>
      <c r="J340">
        <v>155</v>
      </c>
      <c r="K340" t="s">
        <v>97</v>
      </c>
      <c r="L340" t="s">
        <v>55</v>
      </c>
      <c r="M340">
        <v>39</v>
      </c>
      <c r="N340" t="s">
        <v>99</v>
      </c>
      <c r="O340" t="s">
        <v>101</v>
      </c>
      <c r="P340" t="s">
        <v>59</v>
      </c>
      <c r="Q340" s="20" t="s">
        <v>100</v>
      </c>
      <c r="R340" t="s">
        <v>41</v>
      </c>
      <c r="S340">
        <v>2835</v>
      </c>
      <c r="T340">
        <v>2561</v>
      </c>
      <c r="U340">
        <v>5</v>
      </c>
      <c r="V340" t="s">
        <v>42</v>
      </c>
      <c r="W340" t="s">
        <v>35</v>
      </c>
      <c r="X340">
        <v>22</v>
      </c>
      <c r="Y340">
        <v>4</v>
      </c>
      <c r="Z340" s="20" t="s">
        <v>97</v>
      </c>
      <c r="AA340">
        <v>80</v>
      </c>
      <c r="AB340">
        <v>1</v>
      </c>
      <c r="AC340">
        <v>7</v>
      </c>
      <c r="AD340">
        <v>2</v>
      </c>
      <c r="AE340">
        <v>3</v>
      </c>
      <c r="AF340">
        <v>1</v>
      </c>
      <c r="AG340">
        <v>0</v>
      </c>
      <c r="AH340">
        <v>0</v>
      </c>
      <c r="AI340">
        <v>0</v>
      </c>
      <c r="AJ340" s="5" t="str">
        <f t="shared" si="15"/>
        <v>R&amp;D</v>
      </c>
      <c r="AK340" s="9" t="str">
        <f>IF(S340="","",VLOOKUP(S340,matrice_M_I,2,TRUE))</f>
        <v>de 2 000 à 4 000</v>
      </c>
      <c r="AL340" s="7" t="str">
        <f t="shared" si="16"/>
        <v>Job_Very High + Relation_Low</v>
      </c>
      <c r="AM340" s="22">
        <f t="shared" si="17"/>
        <v>0</v>
      </c>
    </row>
    <row r="341" spans="1:39" x14ac:dyDescent="0.3">
      <c r="A341">
        <v>40</v>
      </c>
      <c r="B341" t="s">
        <v>35</v>
      </c>
      <c r="D341">
        <v>616</v>
      </c>
      <c r="E341" t="s">
        <v>37</v>
      </c>
      <c r="F341">
        <v>2</v>
      </c>
      <c r="G341" t="s">
        <v>93</v>
      </c>
      <c r="H341" t="s">
        <v>53</v>
      </c>
      <c r="I341">
        <v>1</v>
      </c>
      <c r="J341">
        <v>1802</v>
      </c>
      <c r="K341" t="s">
        <v>99</v>
      </c>
      <c r="L341" t="s">
        <v>55</v>
      </c>
      <c r="M341">
        <v>99</v>
      </c>
      <c r="N341" t="s">
        <v>99</v>
      </c>
      <c r="O341" t="s">
        <v>101</v>
      </c>
      <c r="P341" t="s">
        <v>59</v>
      </c>
      <c r="Q341" s="20" t="s">
        <v>97</v>
      </c>
      <c r="R341" t="s">
        <v>52</v>
      </c>
      <c r="S341">
        <v>3377</v>
      </c>
      <c r="T341">
        <v>25605</v>
      </c>
      <c r="U341">
        <v>4</v>
      </c>
      <c r="V341" t="s">
        <v>42</v>
      </c>
      <c r="W341" t="s">
        <v>35</v>
      </c>
      <c r="X341">
        <v>17</v>
      </c>
      <c r="Y341">
        <v>3</v>
      </c>
      <c r="Z341" s="20" t="s">
        <v>100</v>
      </c>
      <c r="AA341">
        <v>80</v>
      </c>
      <c r="AB341">
        <v>1</v>
      </c>
      <c r="AC341">
        <v>7</v>
      </c>
      <c r="AD341">
        <v>5</v>
      </c>
      <c r="AE341">
        <v>2</v>
      </c>
      <c r="AF341">
        <v>4</v>
      </c>
      <c r="AG341">
        <v>3</v>
      </c>
      <c r="AH341">
        <v>0</v>
      </c>
      <c r="AI341">
        <v>2</v>
      </c>
      <c r="AJ341" s="5" t="str">
        <f t="shared" si="15"/>
        <v>R&amp;D</v>
      </c>
      <c r="AK341" s="9" t="str">
        <f>IF(S341="","",VLOOKUP(S341,matrice_M_I,2,TRUE))</f>
        <v>de 2 000 à 4 000</v>
      </c>
      <c r="AL341" s="7" t="str">
        <f t="shared" si="16"/>
        <v>Job_Low + Relation_Very High</v>
      </c>
      <c r="AM341" s="22">
        <f t="shared" si="17"/>
        <v>0.75</v>
      </c>
    </row>
    <row r="342" spans="1:39" x14ac:dyDescent="0.3">
      <c r="A342">
        <v>37</v>
      </c>
      <c r="B342" t="s">
        <v>44</v>
      </c>
      <c r="C342" t="s">
        <v>49</v>
      </c>
      <c r="D342">
        <v>504</v>
      </c>
      <c r="E342" t="s">
        <v>37</v>
      </c>
      <c r="F342">
        <v>10</v>
      </c>
      <c r="G342" t="s">
        <v>94</v>
      </c>
      <c r="H342" t="s">
        <v>38</v>
      </c>
      <c r="I342">
        <v>1</v>
      </c>
      <c r="J342">
        <v>342</v>
      </c>
      <c r="K342" t="s">
        <v>97</v>
      </c>
      <c r="L342" t="s">
        <v>39</v>
      </c>
      <c r="M342">
        <v>61</v>
      </c>
      <c r="N342" t="s">
        <v>99</v>
      </c>
      <c r="O342" t="s">
        <v>103</v>
      </c>
      <c r="P342" t="s">
        <v>43</v>
      </c>
      <c r="Q342" s="20" t="s">
        <v>99</v>
      </c>
      <c r="R342" t="s">
        <v>41</v>
      </c>
      <c r="S342">
        <v>10048</v>
      </c>
      <c r="T342">
        <v>22573</v>
      </c>
      <c r="U342">
        <v>6</v>
      </c>
      <c r="V342" t="s">
        <v>42</v>
      </c>
      <c r="W342" t="s">
        <v>35</v>
      </c>
      <c r="X342">
        <v>11</v>
      </c>
      <c r="Y342">
        <v>3</v>
      </c>
      <c r="Z342" s="20" t="s">
        <v>98</v>
      </c>
      <c r="AA342">
        <v>80</v>
      </c>
      <c r="AB342">
        <v>2</v>
      </c>
      <c r="AC342">
        <v>17</v>
      </c>
      <c r="AD342">
        <v>5</v>
      </c>
      <c r="AE342">
        <v>3</v>
      </c>
      <c r="AF342">
        <v>1</v>
      </c>
      <c r="AG342">
        <v>0</v>
      </c>
      <c r="AH342">
        <v>0</v>
      </c>
      <c r="AI342">
        <v>0</v>
      </c>
      <c r="AJ342" s="5" t="str">
        <f t="shared" si="15"/>
        <v>R&amp;D</v>
      </c>
      <c r="AK342" s="9" t="str">
        <f>IF(S342="","",VLOOKUP(S342,matrice_M_I,2,TRUE))</f>
        <v>de 10 000 à 12 000</v>
      </c>
      <c r="AL342" s="7" t="str">
        <f t="shared" si="16"/>
        <v>Job_High + Relation_Medium</v>
      </c>
      <c r="AM342" s="22">
        <f t="shared" si="17"/>
        <v>0</v>
      </c>
    </row>
    <row r="343" spans="1:39" x14ac:dyDescent="0.3">
      <c r="A343">
        <v>33</v>
      </c>
      <c r="B343" t="s">
        <v>35</v>
      </c>
      <c r="C343" t="s">
        <v>57</v>
      </c>
      <c r="D343">
        <v>1313</v>
      </c>
      <c r="E343" t="s">
        <v>37</v>
      </c>
      <c r="F343">
        <v>1</v>
      </c>
      <c r="G343" t="s">
        <v>93</v>
      </c>
      <c r="H343" t="s">
        <v>38</v>
      </c>
      <c r="I343">
        <v>1</v>
      </c>
      <c r="J343">
        <v>1994</v>
      </c>
      <c r="K343" t="s">
        <v>98</v>
      </c>
      <c r="L343" t="s">
        <v>39</v>
      </c>
      <c r="M343">
        <v>59</v>
      </c>
      <c r="N343" t="s">
        <v>98</v>
      </c>
      <c r="O343" t="s">
        <v>101</v>
      </c>
      <c r="P343" t="s">
        <v>59</v>
      </c>
      <c r="Q343" s="20" t="s">
        <v>99</v>
      </c>
      <c r="R343" t="s">
        <v>41</v>
      </c>
      <c r="S343">
        <v>2008</v>
      </c>
      <c r="T343">
        <v>20439</v>
      </c>
      <c r="U343">
        <v>1</v>
      </c>
      <c r="V343" t="s">
        <v>42</v>
      </c>
      <c r="W343" t="s">
        <v>35</v>
      </c>
      <c r="X343">
        <v>12</v>
      </c>
      <c r="Y343">
        <v>3</v>
      </c>
      <c r="Z343" s="20" t="s">
        <v>99</v>
      </c>
      <c r="AA343">
        <v>80</v>
      </c>
      <c r="AB343">
        <v>3</v>
      </c>
      <c r="AC343">
        <v>1</v>
      </c>
      <c r="AD343">
        <v>2</v>
      </c>
      <c r="AE343">
        <v>2</v>
      </c>
      <c r="AF343">
        <v>1</v>
      </c>
      <c r="AG343">
        <v>1</v>
      </c>
      <c r="AH343">
        <v>0</v>
      </c>
      <c r="AI343">
        <v>0</v>
      </c>
      <c r="AJ343" s="5" t="str">
        <f t="shared" si="15"/>
        <v>R&amp;D</v>
      </c>
      <c r="AK343" s="9" t="str">
        <f>IF(S343="","",VLOOKUP(S343,matrice_M_I,2,TRUE))</f>
        <v>de 2 000 à 4 000</v>
      </c>
      <c r="AL343" s="7" t="str">
        <f t="shared" si="16"/>
        <v>Job_High + Relation_High</v>
      </c>
      <c r="AM343" s="22">
        <f t="shared" si="17"/>
        <v>1</v>
      </c>
    </row>
    <row r="344" spans="1:39" x14ac:dyDescent="0.3">
      <c r="A344">
        <v>36</v>
      </c>
      <c r="B344" t="s">
        <v>35</v>
      </c>
      <c r="C344" t="s">
        <v>36</v>
      </c>
      <c r="D344">
        <v>1299</v>
      </c>
      <c r="E344" t="s">
        <v>37</v>
      </c>
      <c r="F344">
        <v>27</v>
      </c>
      <c r="G344" t="s">
        <v>94</v>
      </c>
      <c r="H344" t="s">
        <v>38</v>
      </c>
      <c r="I344">
        <v>1</v>
      </c>
      <c r="J344">
        <v>13</v>
      </c>
      <c r="K344" t="s">
        <v>99</v>
      </c>
      <c r="L344" t="s">
        <v>39</v>
      </c>
      <c r="M344">
        <v>94</v>
      </c>
      <c r="N344" t="s">
        <v>99</v>
      </c>
      <c r="O344" t="s">
        <v>102</v>
      </c>
      <c r="P344" t="s">
        <v>54</v>
      </c>
      <c r="Q344" s="20" t="s">
        <v>99</v>
      </c>
      <c r="R344" t="s">
        <v>52</v>
      </c>
      <c r="S344">
        <v>5237</v>
      </c>
      <c r="T344">
        <v>16577</v>
      </c>
      <c r="U344">
        <v>6</v>
      </c>
      <c r="V344" t="s">
        <v>42</v>
      </c>
      <c r="W344" t="s">
        <v>35</v>
      </c>
      <c r="X344">
        <v>13</v>
      </c>
      <c r="Y344">
        <v>3</v>
      </c>
      <c r="Z344" s="20" t="s">
        <v>98</v>
      </c>
      <c r="AA344">
        <v>80</v>
      </c>
      <c r="AB344">
        <v>2</v>
      </c>
      <c r="AC344">
        <v>17</v>
      </c>
      <c r="AD344">
        <v>3</v>
      </c>
      <c r="AE344">
        <v>2</v>
      </c>
      <c r="AF344">
        <v>7</v>
      </c>
      <c r="AG344">
        <v>7</v>
      </c>
      <c r="AH344">
        <v>7</v>
      </c>
      <c r="AI344">
        <v>7</v>
      </c>
      <c r="AJ344" s="5" t="str">
        <f t="shared" si="15"/>
        <v>R&amp;D</v>
      </c>
      <c r="AK344" s="9" t="str">
        <f>IF(S344="","",VLOOKUP(S344,matrice_M_I,2,TRUE))</f>
        <v>de 4 000 à 6 000</v>
      </c>
      <c r="AL344" s="7" t="str">
        <f t="shared" si="16"/>
        <v>Job_High + Relation_Medium</v>
      </c>
      <c r="AM344" s="22">
        <f t="shared" si="17"/>
        <v>1</v>
      </c>
    </row>
    <row r="345" spans="1:39" x14ac:dyDescent="0.3">
      <c r="A345">
        <v>39</v>
      </c>
      <c r="B345" t="s">
        <v>35</v>
      </c>
      <c r="C345" t="s">
        <v>49</v>
      </c>
      <c r="D345">
        <v>443</v>
      </c>
      <c r="E345" t="s">
        <v>37</v>
      </c>
      <c r="F345">
        <v>8</v>
      </c>
      <c r="G345" t="s">
        <v>92</v>
      </c>
      <c r="H345" t="s">
        <v>53</v>
      </c>
      <c r="I345">
        <v>1</v>
      </c>
      <c r="J345">
        <v>602</v>
      </c>
      <c r="K345" t="s">
        <v>99</v>
      </c>
      <c r="L345" t="s">
        <v>55</v>
      </c>
      <c r="M345">
        <v>48</v>
      </c>
      <c r="N345" t="s">
        <v>99</v>
      </c>
      <c r="O345" t="s">
        <v>101</v>
      </c>
      <c r="P345" t="s">
        <v>59</v>
      </c>
      <c r="Q345" s="20" t="s">
        <v>99</v>
      </c>
      <c r="R345" t="s">
        <v>52</v>
      </c>
      <c r="S345">
        <v>3755</v>
      </c>
      <c r="T345">
        <v>17872</v>
      </c>
      <c r="U345">
        <v>1</v>
      </c>
      <c r="V345" t="s">
        <v>42</v>
      </c>
      <c r="W345" t="s">
        <v>35</v>
      </c>
      <c r="X345">
        <v>11</v>
      </c>
      <c r="Y345">
        <v>3</v>
      </c>
      <c r="Z345" s="20" t="s">
        <v>97</v>
      </c>
      <c r="AA345">
        <v>80</v>
      </c>
      <c r="AB345">
        <v>1</v>
      </c>
      <c r="AC345">
        <v>8</v>
      </c>
      <c r="AD345">
        <v>3</v>
      </c>
      <c r="AE345">
        <v>3</v>
      </c>
      <c r="AF345">
        <v>8</v>
      </c>
      <c r="AG345">
        <v>3</v>
      </c>
      <c r="AH345">
        <v>0</v>
      </c>
      <c r="AI345">
        <v>7</v>
      </c>
      <c r="AJ345" s="5" t="str">
        <f t="shared" si="15"/>
        <v>R&amp;D</v>
      </c>
      <c r="AK345" s="9" t="str">
        <f>IF(S345="","",VLOOKUP(S345,matrice_M_I,2,TRUE))</f>
        <v>de 2 000 à 4 000</v>
      </c>
      <c r="AL345" s="7" t="str">
        <f t="shared" si="16"/>
        <v>Job_High + Relation_Low</v>
      </c>
      <c r="AM345" s="22">
        <f t="shared" si="17"/>
        <v>0.375</v>
      </c>
    </row>
    <row r="346" spans="1:39" x14ac:dyDescent="0.3">
      <c r="A346">
        <v>36</v>
      </c>
      <c r="B346" t="s">
        <v>35</v>
      </c>
      <c r="C346" t="s">
        <v>57</v>
      </c>
      <c r="D346">
        <v>1229</v>
      </c>
      <c r="E346" t="s">
        <v>45</v>
      </c>
      <c r="F346">
        <v>8</v>
      </c>
      <c r="G346" t="s">
        <v>95</v>
      </c>
      <c r="H346" t="s">
        <v>60</v>
      </c>
      <c r="I346">
        <v>1</v>
      </c>
      <c r="J346">
        <v>990</v>
      </c>
      <c r="K346" t="s">
        <v>97</v>
      </c>
      <c r="L346" t="s">
        <v>39</v>
      </c>
      <c r="M346">
        <v>84</v>
      </c>
      <c r="N346" t="s">
        <v>99</v>
      </c>
      <c r="O346" t="s">
        <v>102</v>
      </c>
      <c r="P346" t="s">
        <v>58</v>
      </c>
      <c r="Q346" s="20" t="s">
        <v>100</v>
      </c>
      <c r="R346" t="s">
        <v>41</v>
      </c>
      <c r="S346">
        <v>5079</v>
      </c>
      <c r="T346">
        <v>25952</v>
      </c>
      <c r="U346">
        <v>4</v>
      </c>
      <c r="V346" t="s">
        <v>42</v>
      </c>
      <c r="W346" t="s">
        <v>35</v>
      </c>
      <c r="X346">
        <v>13</v>
      </c>
      <c r="Y346">
        <v>3</v>
      </c>
      <c r="Z346" s="20" t="s">
        <v>100</v>
      </c>
      <c r="AA346">
        <v>80</v>
      </c>
      <c r="AB346">
        <v>2</v>
      </c>
      <c r="AC346">
        <v>12</v>
      </c>
      <c r="AD346">
        <v>3</v>
      </c>
      <c r="AE346">
        <v>3</v>
      </c>
      <c r="AF346">
        <v>7</v>
      </c>
      <c r="AG346">
        <v>7</v>
      </c>
      <c r="AH346">
        <v>0</v>
      </c>
      <c r="AI346">
        <v>7</v>
      </c>
      <c r="AJ346" s="5" t="str">
        <f t="shared" si="15"/>
        <v>Sales</v>
      </c>
      <c r="AK346" s="9" t="str">
        <f>IF(S346="","",VLOOKUP(S346,matrice_M_I,2,TRUE))</f>
        <v>de 4 000 à 6 000</v>
      </c>
      <c r="AL346" s="7" t="str">
        <f t="shared" si="16"/>
        <v>Job_Very High + Relation_Very High</v>
      </c>
      <c r="AM346" s="22">
        <f t="shared" si="17"/>
        <v>1</v>
      </c>
    </row>
    <row r="347" spans="1:39" x14ac:dyDescent="0.3">
      <c r="B347" t="s">
        <v>35</v>
      </c>
      <c r="C347" t="s">
        <v>36</v>
      </c>
      <c r="E347" t="s">
        <v>37</v>
      </c>
      <c r="F347">
        <v>1</v>
      </c>
      <c r="G347" t="s">
        <v>94</v>
      </c>
      <c r="H347" t="s">
        <v>53</v>
      </c>
      <c r="I347">
        <v>1</v>
      </c>
      <c r="J347">
        <v>350</v>
      </c>
      <c r="K347" t="s">
        <v>97</v>
      </c>
      <c r="L347" t="s">
        <v>55</v>
      </c>
      <c r="M347">
        <v>62</v>
      </c>
      <c r="N347" t="s">
        <v>99</v>
      </c>
      <c r="O347" t="s">
        <v>102</v>
      </c>
      <c r="P347" t="s">
        <v>43</v>
      </c>
      <c r="Q347" s="20" t="s">
        <v>99</v>
      </c>
      <c r="R347" t="s">
        <v>52</v>
      </c>
      <c r="S347">
        <v>4898</v>
      </c>
      <c r="T347">
        <v>7505</v>
      </c>
      <c r="U347">
        <v>0</v>
      </c>
      <c r="V347" t="s">
        <v>42</v>
      </c>
      <c r="W347" t="s">
        <v>35</v>
      </c>
      <c r="X347">
        <v>12</v>
      </c>
      <c r="Y347">
        <v>3</v>
      </c>
      <c r="Z347" s="20" t="s">
        <v>100</v>
      </c>
      <c r="AA347">
        <v>80</v>
      </c>
      <c r="AB347">
        <v>2</v>
      </c>
      <c r="AC347">
        <v>5</v>
      </c>
      <c r="AD347">
        <v>3</v>
      </c>
      <c r="AE347">
        <v>3</v>
      </c>
      <c r="AF347">
        <v>4</v>
      </c>
      <c r="AG347">
        <v>2</v>
      </c>
      <c r="AH347">
        <v>1</v>
      </c>
      <c r="AI347">
        <v>2</v>
      </c>
      <c r="AJ347" s="5" t="str">
        <f t="shared" si="15"/>
        <v>R&amp;D</v>
      </c>
      <c r="AK347" s="9" t="str">
        <f>IF(S347="","",VLOOKUP(S347,matrice_M_I,2,TRUE))</f>
        <v>de 4 000 à 6 000</v>
      </c>
      <c r="AL347" s="7" t="str">
        <f t="shared" si="16"/>
        <v>Job_High + Relation_Very High</v>
      </c>
      <c r="AM347" s="22">
        <f t="shared" si="17"/>
        <v>0.5</v>
      </c>
    </row>
    <row r="348" spans="1:39" x14ac:dyDescent="0.3">
      <c r="A348">
        <v>36</v>
      </c>
      <c r="B348" t="s">
        <v>35</v>
      </c>
      <c r="C348" t="s">
        <v>36</v>
      </c>
      <c r="D348">
        <v>676</v>
      </c>
      <c r="E348" t="s">
        <v>37</v>
      </c>
      <c r="F348">
        <v>1</v>
      </c>
      <c r="G348" t="s">
        <v>94</v>
      </c>
      <c r="H348" t="s">
        <v>61</v>
      </c>
      <c r="I348">
        <v>1</v>
      </c>
      <c r="J348">
        <v>823</v>
      </c>
      <c r="K348" t="s">
        <v>99</v>
      </c>
      <c r="L348" t="s">
        <v>55</v>
      </c>
      <c r="M348">
        <v>35</v>
      </c>
      <c r="N348" t="s">
        <v>99</v>
      </c>
      <c r="O348" t="s">
        <v>102</v>
      </c>
      <c r="P348" t="s">
        <v>43</v>
      </c>
      <c r="Q348" s="20" t="s">
        <v>98</v>
      </c>
      <c r="R348" t="s">
        <v>52</v>
      </c>
      <c r="S348">
        <v>5228</v>
      </c>
      <c r="T348">
        <v>23361</v>
      </c>
      <c r="U348">
        <v>0</v>
      </c>
      <c r="V348" t="s">
        <v>42</v>
      </c>
      <c r="W348" t="s">
        <v>35</v>
      </c>
      <c r="X348">
        <v>15</v>
      </c>
      <c r="Y348">
        <v>3</v>
      </c>
      <c r="Z348" s="20" t="s">
        <v>97</v>
      </c>
      <c r="AA348">
        <v>80</v>
      </c>
      <c r="AB348">
        <v>1</v>
      </c>
      <c r="AC348">
        <v>10</v>
      </c>
      <c r="AD348">
        <v>2</v>
      </c>
      <c r="AE348">
        <v>3</v>
      </c>
      <c r="AF348">
        <v>9</v>
      </c>
      <c r="AG348">
        <v>7</v>
      </c>
      <c r="AH348">
        <v>0</v>
      </c>
      <c r="AI348">
        <v>5</v>
      </c>
      <c r="AJ348" s="5" t="str">
        <f t="shared" si="15"/>
        <v>R&amp;D</v>
      </c>
      <c r="AK348" s="9" t="str">
        <f>IF(S348="","",VLOOKUP(S348,matrice_M_I,2,TRUE))</f>
        <v>de 4 000 à 6 000</v>
      </c>
      <c r="AL348" s="7" t="str">
        <f t="shared" si="16"/>
        <v>Job_Medium + Relation_Low</v>
      </c>
      <c r="AM348" s="22">
        <f t="shared" si="17"/>
        <v>0.77777777777777779</v>
      </c>
    </row>
    <row r="349" spans="1:39" x14ac:dyDescent="0.3">
      <c r="A349">
        <v>37</v>
      </c>
      <c r="B349" t="s">
        <v>35</v>
      </c>
      <c r="C349" t="s">
        <v>36</v>
      </c>
      <c r="D349">
        <v>1305</v>
      </c>
      <c r="E349" t="s">
        <v>37</v>
      </c>
      <c r="F349">
        <v>10</v>
      </c>
      <c r="G349" t="s">
        <v>95</v>
      </c>
      <c r="H349" t="s">
        <v>53</v>
      </c>
      <c r="I349">
        <v>1</v>
      </c>
      <c r="J349">
        <v>518</v>
      </c>
      <c r="K349" t="s">
        <v>99</v>
      </c>
      <c r="L349" t="s">
        <v>39</v>
      </c>
      <c r="M349">
        <v>49</v>
      </c>
      <c r="N349" t="s">
        <v>99</v>
      </c>
      <c r="O349" t="s">
        <v>102</v>
      </c>
      <c r="P349" t="s">
        <v>43</v>
      </c>
      <c r="Q349" s="20" t="s">
        <v>98</v>
      </c>
      <c r="R349" t="s">
        <v>48</v>
      </c>
      <c r="S349">
        <v>4197</v>
      </c>
      <c r="T349">
        <v>21123</v>
      </c>
      <c r="U349">
        <v>2</v>
      </c>
      <c r="V349" t="s">
        <v>42</v>
      </c>
      <c r="W349" t="s">
        <v>44</v>
      </c>
      <c r="X349">
        <v>12</v>
      </c>
      <c r="Y349">
        <v>3</v>
      </c>
      <c r="Z349" s="20" t="s">
        <v>100</v>
      </c>
      <c r="AA349">
        <v>80</v>
      </c>
      <c r="AB349">
        <v>0</v>
      </c>
      <c r="AC349">
        <v>18</v>
      </c>
      <c r="AD349">
        <v>2</v>
      </c>
      <c r="AE349">
        <v>2</v>
      </c>
      <c r="AF349">
        <v>1</v>
      </c>
      <c r="AG349">
        <v>0</v>
      </c>
      <c r="AH349">
        <v>0</v>
      </c>
      <c r="AI349">
        <v>1</v>
      </c>
      <c r="AJ349" s="5" t="str">
        <f t="shared" si="15"/>
        <v>R&amp;D</v>
      </c>
      <c r="AK349" s="9" t="str">
        <f>IF(S349="","",VLOOKUP(S349,matrice_M_I,2,TRUE))</f>
        <v>de 4 000 à 6 000</v>
      </c>
      <c r="AL349" s="7" t="str">
        <f t="shared" si="16"/>
        <v>Job_Medium + Relation_Very High</v>
      </c>
      <c r="AM349" s="22">
        <f t="shared" si="17"/>
        <v>0</v>
      </c>
    </row>
    <row r="350" spans="1:39" x14ac:dyDescent="0.3">
      <c r="A350">
        <v>51</v>
      </c>
      <c r="B350" t="s">
        <v>35</v>
      </c>
      <c r="C350" t="s">
        <v>49</v>
      </c>
      <c r="D350">
        <v>237</v>
      </c>
      <c r="E350" t="s">
        <v>45</v>
      </c>
      <c r="F350">
        <v>9</v>
      </c>
      <c r="G350" t="s">
        <v>94</v>
      </c>
      <c r="H350" t="s">
        <v>53</v>
      </c>
      <c r="I350">
        <v>1</v>
      </c>
      <c r="J350">
        <v>1282</v>
      </c>
      <c r="K350" t="s">
        <v>100</v>
      </c>
      <c r="L350" t="s">
        <v>39</v>
      </c>
      <c r="M350">
        <v>83</v>
      </c>
      <c r="N350" t="s">
        <v>99</v>
      </c>
      <c r="O350" t="s">
        <v>105</v>
      </c>
      <c r="P350" t="s">
        <v>51</v>
      </c>
      <c r="Q350" s="20" t="s">
        <v>98</v>
      </c>
      <c r="R350" t="s">
        <v>41</v>
      </c>
      <c r="S350">
        <v>19847</v>
      </c>
      <c r="T350">
        <v>19196</v>
      </c>
      <c r="U350">
        <v>4</v>
      </c>
      <c r="V350" t="s">
        <v>42</v>
      </c>
      <c r="W350" t="s">
        <v>44</v>
      </c>
      <c r="X350">
        <v>24</v>
      </c>
      <c r="Y350">
        <v>4</v>
      </c>
      <c r="Z350" s="20" t="s">
        <v>97</v>
      </c>
      <c r="AA350">
        <v>80</v>
      </c>
      <c r="AB350">
        <v>1</v>
      </c>
      <c r="AC350">
        <v>31</v>
      </c>
      <c r="AD350">
        <v>5</v>
      </c>
      <c r="AE350">
        <v>2</v>
      </c>
      <c r="AF350">
        <v>29</v>
      </c>
      <c r="AG350">
        <v>10</v>
      </c>
      <c r="AH350">
        <v>11</v>
      </c>
      <c r="AI350">
        <v>10</v>
      </c>
      <c r="AJ350" s="5" t="str">
        <f t="shared" si="15"/>
        <v>Sales</v>
      </c>
      <c r="AK350" s="9" t="str">
        <f>IF(S350="","",VLOOKUP(S350,matrice_M_I,2,TRUE))</f>
        <v>de 18 000 à 20 000</v>
      </c>
      <c r="AL350" s="7" t="str">
        <f t="shared" si="16"/>
        <v>Job_Medium + Relation_Low</v>
      </c>
      <c r="AM350" s="22">
        <f t="shared" si="17"/>
        <v>0.34482758620689657</v>
      </c>
    </row>
    <row r="351" spans="1:39" x14ac:dyDescent="0.3">
      <c r="A351">
        <v>49</v>
      </c>
      <c r="B351" t="s">
        <v>35</v>
      </c>
      <c r="C351" t="s">
        <v>36</v>
      </c>
      <c r="D351">
        <v>301</v>
      </c>
      <c r="E351" t="s">
        <v>37</v>
      </c>
      <c r="F351">
        <v>22</v>
      </c>
      <c r="G351" t="s">
        <v>95</v>
      </c>
      <c r="H351" t="s">
        <v>61</v>
      </c>
      <c r="I351">
        <v>1</v>
      </c>
      <c r="J351">
        <v>1655</v>
      </c>
      <c r="K351" t="s">
        <v>97</v>
      </c>
      <c r="L351" t="s">
        <v>55</v>
      </c>
      <c r="M351">
        <v>72</v>
      </c>
      <c r="N351" t="s">
        <v>99</v>
      </c>
      <c r="O351" t="s">
        <v>104</v>
      </c>
      <c r="P351" t="s">
        <v>40</v>
      </c>
      <c r="Q351" s="20" t="s">
        <v>98</v>
      </c>
      <c r="R351" t="s">
        <v>52</v>
      </c>
      <c r="S351">
        <v>16413</v>
      </c>
      <c r="T351">
        <v>3498</v>
      </c>
      <c r="U351">
        <v>3</v>
      </c>
      <c r="V351" t="s">
        <v>42</v>
      </c>
      <c r="W351" t="s">
        <v>35</v>
      </c>
      <c r="X351">
        <v>16</v>
      </c>
      <c r="Y351">
        <v>3</v>
      </c>
      <c r="Z351" s="20" t="s">
        <v>98</v>
      </c>
      <c r="AA351">
        <v>80</v>
      </c>
      <c r="AB351">
        <v>2</v>
      </c>
      <c r="AC351">
        <v>27</v>
      </c>
      <c r="AD351">
        <v>2</v>
      </c>
      <c r="AE351">
        <v>3</v>
      </c>
      <c r="AF351">
        <v>4</v>
      </c>
      <c r="AG351">
        <v>2</v>
      </c>
      <c r="AH351">
        <v>1</v>
      </c>
      <c r="AI351">
        <v>2</v>
      </c>
      <c r="AJ351" s="5" t="str">
        <f t="shared" si="15"/>
        <v>R&amp;D</v>
      </c>
      <c r="AK351" s="9" t="str">
        <f>IF(S351="","",VLOOKUP(S351,matrice_M_I,2,TRUE))</f>
        <v>de 16 000 à 18 000</v>
      </c>
      <c r="AL351" s="7" t="str">
        <f t="shared" si="16"/>
        <v>Job_Medium + Relation_Medium</v>
      </c>
      <c r="AM351" s="22">
        <f t="shared" si="17"/>
        <v>0.5</v>
      </c>
    </row>
    <row r="352" spans="1:39" x14ac:dyDescent="0.3">
      <c r="B352" t="s">
        <v>35</v>
      </c>
      <c r="C352" t="s">
        <v>57</v>
      </c>
      <c r="D352">
        <v>1225</v>
      </c>
      <c r="E352" t="s">
        <v>37</v>
      </c>
      <c r="F352">
        <v>2</v>
      </c>
      <c r="G352" t="s">
        <v>95</v>
      </c>
      <c r="H352" t="s">
        <v>53</v>
      </c>
      <c r="I352">
        <v>1</v>
      </c>
      <c r="J352">
        <v>771</v>
      </c>
      <c r="K352" t="s">
        <v>100</v>
      </c>
      <c r="L352" t="s">
        <v>55</v>
      </c>
      <c r="M352">
        <v>61</v>
      </c>
      <c r="N352" t="s">
        <v>99</v>
      </c>
      <c r="O352" t="s">
        <v>102</v>
      </c>
      <c r="P352" t="s">
        <v>54</v>
      </c>
      <c r="Q352" s="20" t="s">
        <v>97</v>
      </c>
      <c r="R352" t="s">
        <v>41</v>
      </c>
      <c r="S352">
        <v>5093</v>
      </c>
      <c r="T352">
        <v>4761</v>
      </c>
      <c r="U352">
        <v>2</v>
      </c>
      <c r="V352" t="s">
        <v>42</v>
      </c>
      <c r="W352" t="s">
        <v>35</v>
      </c>
      <c r="X352">
        <v>11</v>
      </c>
      <c r="Y352">
        <v>3</v>
      </c>
      <c r="Z352" s="20" t="s">
        <v>97</v>
      </c>
      <c r="AA352">
        <v>80</v>
      </c>
      <c r="AB352">
        <v>1</v>
      </c>
      <c r="AC352">
        <v>16</v>
      </c>
      <c r="AD352">
        <v>2</v>
      </c>
      <c r="AE352">
        <v>4</v>
      </c>
      <c r="AF352">
        <v>1</v>
      </c>
      <c r="AG352">
        <v>0</v>
      </c>
      <c r="AH352">
        <v>0</v>
      </c>
      <c r="AI352">
        <v>0</v>
      </c>
      <c r="AJ352" s="5" t="str">
        <f t="shared" si="15"/>
        <v>R&amp;D</v>
      </c>
      <c r="AK352" s="9" t="str">
        <f>IF(S352="","",VLOOKUP(S352,matrice_M_I,2,TRUE))</f>
        <v>de 4 000 à 6 000</v>
      </c>
      <c r="AL352" s="7" t="str">
        <f t="shared" si="16"/>
        <v>Job_Low + Relation_Low</v>
      </c>
      <c r="AM352" s="22">
        <f t="shared" si="17"/>
        <v>0</v>
      </c>
    </row>
    <row r="353" spans="1:39" x14ac:dyDescent="0.3">
      <c r="A353">
        <v>43</v>
      </c>
      <c r="B353" t="s">
        <v>44</v>
      </c>
      <c r="C353" t="s">
        <v>49</v>
      </c>
      <c r="D353">
        <v>807</v>
      </c>
      <c r="E353" t="s">
        <v>37</v>
      </c>
      <c r="F353">
        <v>17</v>
      </c>
      <c r="G353" t="s">
        <v>94</v>
      </c>
      <c r="H353" t="s">
        <v>60</v>
      </c>
      <c r="I353">
        <v>1</v>
      </c>
      <c r="J353">
        <v>1767</v>
      </c>
      <c r="K353" t="s">
        <v>99</v>
      </c>
      <c r="L353" t="s">
        <v>39</v>
      </c>
      <c r="M353">
        <v>38</v>
      </c>
      <c r="N353" t="s">
        <v>98</v>
      </c>
      <c r="O353" t="s">
        <v>101</v>
      </c>
      <c r="P353" t="s">
        <v>56</v>
      </c>
      <c r="Q353" s="20" t="s">
        <v>99</v>
      </c>
      <c r="R353" t="s">
        <v>52</v>
      </c>
      <c r="S353">
        <v>2437</v>
      </c>
      <c r="T353">
        <v>15587</v>
      </c>
      <c r="U353">
        <v>9</v>
      </c>
      <c r="V353" t="s">
        <v>42</v>
      </c>
      <c r="W353" t="s">
        <v>44</v>
      </c>
      <c r="X353">
        <v>16</v>
      </c>
      <c r="Y353">
        <v>3</v>
      </c>
      <c r="Z353" s="20" t="s">
        <v>100</v>
      </c>
      <c r="AA353">
        <v>80</v>
      </c>
      <c r="AB353">
        <v>1</v>
      </c>
      <c r="AC353">
        <v>6</v>
      </c>
      <c r="AD353">
        <v>4</v>
      </c>
      <c r="AE353">
        <v>3</v>
      </c>
      <c r="AF353">
        <v>1</v>
      </c>
      <c r="AG353">
        <v>0</v>
      </c>
      <c r="AH353">
        <v>0</v>
      </c>
      <c r="AI353">
        <v>0</v>
      </c>
      <c r="AJ353" s="5" t="str">
        <f t="shared" si="15"/>
        <v>R&amp;D</v>
      </c>
      <c r="AK353" s="9" t="str">
        <f>IF(S353="","",VLOOKUP(S353,matrice_M_I,2,TRUE))</f>
        <v>de 2 000 à 4 000</v>
      </c>
      <c r="AL353" s="7" t="str">
        <f t="shared" si="16"/>
        <v>Job_High + Relation_Very High</v>
      </c>
      <c r="AM353" s="22">
        <f t="shared" si="17"/>
        <v>0</v>
      </c>
    </row>
    <row r="354" spans="1:39" x14ac:dyDescent="0.3">
      <c r="A354">
        <v>33</v>
      </c>
      <c r="B354" t="s">
        <v>35</v>
      </c>
      <c r="C354" t="s">
        <v>49</v>
      </c>
      <c r="D354">
        <v>970</v>
      </c>
      <c r="E354" t="s">
        <v>45</v>
      </c>
      <c r="F354">
        <v>7</v>
      </c>
      <c r="G354" t="s">
        <v>94</v>
      </c>
      <c r="H354" t="s">
        <v>53</v>
      </c>
      <c r="I354">
        <v>1</v>
      </c>
      <c r="J354">
        <v>1114</v>
      </c>
      <c r="K354" t="s">
        <v>100</v>
      </c>
      <c r="L354" t="s">
        <v>55</v>
      </c>
      <c r="M354">
        <v>30</v>
      </c>
      <c r="N354" t="s">
        <v>99</v>
      </c>
      <c r="O354" t="s">
        <v>102</v>
      </c>
      <c r="P354" t="s">
        <v>58</v>
      </c>
      <c r="Q354" s="20" t="s">
        <v>98</v>
      </c>
      <c r="R354" t="s">
        <v>52</v>
      </c>
      <c r="S354">
        <v>4302</v>
      </c>
      <c r="T354">
        <v>13401</v>
      </c>
      <c r="U354">
        <v>0</v>
      </c>
      <c r="V354" t="s">
        <v>42</v>
      </c>
      <c r="W354" t="s">
        <v>35</v>
      </c>
      <c r="X354">
        <v>17</v>
      </c>
      <c r="Y354">
        <v>3</v>
      </c>
      <c r="Z354" s="20" t="s">
        <v>99</v>
      </c>
      <c r="AA354">
        <v>80</v>
      </c>
      <c r="AB354">
        <v>1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0</v>
      </c>
      <c r="AI354">
        <v>2</v>
      </c>
      <c r="AJ354" s="5" t="str">
        <f t="shared" si="15"/>
        <v>Sales</v>
      </c>
      <c r="AK354" s="9" t="str">
        <f>IF(S354="","",VLOOKUP(S354,matrice_M_I,2,TRUE))</f>
        <v>de 4 000 à 6 000</v>
      </c>
      <c r="AL354" s="7" t="str">
        <f t="shared" si="16"/>
        <v>Job_Medium + Relation_High</v>
      </c>
      <c r="AM354" s="22">
        <f t="shared" si="17"/>
        <v>0.66666666666666663</v>
      </c>
    </row>
    <row r="355" spans="1:39" x14ac:dyDescent="0.3">
      <c r="B355" t="s">
        <v>35</v>
      </c>
      <c r="C355" t="s">
        <v>36</v>
      </c>
      <c r="D355">
        <v>775</v>
      </c>
      <c r="E355" t="s">
        <v>45</v>
      </c>
      <c r="F355">
        <v>29</v>
      </c>
      <c r="G355" t="s">
        <v>93</v>
      </c>
      <c r="H355" t="s">
        <v>38</v>
      </c>
      <c r="I355">
        <v>1</v>
      </c>
      <c r="J355">
        <v>618</v>
      </c>
      <c r="K355" t="s">
        <v>97</v>
      </c>
      <c r="L355" t="s">
        <v>39</v>
      </c>
      <c r="M355">
        <v>45</v>
      </c>
      <c r="N355" t="s">
        <v>99</v>
      </c>
      <c r="O355" t="s">
        <v>102</v>
      </c>
      <c r="P355" t="s">
        <v>58</v>
      </c>
      <c r="Q355" s="20" t="s">
        <v>99</v>
      </c>
      <c r="R355" t="s">
        <v>41</v>
      </c>
      <c r="S355">
        <v>4306</v>
      </c>
      <c r="T355">
        <v>4267</v>
      </c>
      <c r="U355">
        <v>5</v>
      </c>
      <c r="V355" t="s">
        <v>42</v>
      </c>
      <c r="W355" t="s">
        <v>35</v>
      </c>
      <c r="X355">
        <v>12</v>
      </c>
      <c r="Y355">
        <v>3</v>
      </c>
      <c r="Z355" s="20" t="s">
        <v>97</v>
      </c>
      <c r="AA355">
        <v>80</v>
      </c>
      <c r="AB355">
        <v>2</v>
      </c>
      <c r="AC355">
        <v>8</v>
      </c>
      <c r="AD355">
        <v>5</v>
      </c>
      <c r="AE355">
        <v>3</v>
      </c>
      <c r="AF355">
        <v>0</v>
      </c>
      <c r="AG355">
        <v>0</v>
      </c>
      <c r="AH355">
        <v>0</v>
      </c>
      <c r="AI355">
        <v>0</v>
      </c>
      <c r="AJ355" s="5" t="str">
        <f t="shared" si="15"/>
        <v>Sales</v>
      </c>
      <c r="AK355" s="9" t="str">
        <f>IF(S355="","",VLOOKUP(S355,matrice_M_I,2,TRUE))</f>
        <v>de 4 000 à 6 000</v>
      </c>
      <c r="AL355" s="7" t="str">
        <f t="shared" si="16"/>
        <v>Job_High + Relation_Low</v>
      </c>
      <c r="AM355" s="22" t="str">
        <f t="shared" si="17"/>
        <v/>
      </c>
    </row>
    <row r="356" spans="1:39" x14ac:dyDescent="0.3">
      <c r="A356">
        <v>46</v>
      </c>
      <c r="B356" t="s">
        <v>35</v>
      </c>
      <c r="C356" t="s">
        <v>36</v>
      </c>
      <c r="D356">
        <v>566</v>
      </c>
      <c r="E356" t="s">
        <v>37</v>
      </c>
      <c r="F356">
        <v>7</v>
      </c>
      <c r="G356" t="s">
        <v>93</v>
      </c>
      <c r="H356" t="s">
        <v>38</v>
      </c>
      <c r="I356">
        <v>1</v>
      </c>
      <c r="J356">
        <v>1007</v>
      </c>
      <c r="K356" t="s">
        <v>100</v>
      </c>
      <c r="L356" t="s">
        <v>39</v>
      </c>
      <c r="M356">
        <v>75</v>
      </c>
      <c r="N356" t="s">
        <v>99</v>
      </c>
      <c r="O356" t="s">
        <v>103</v>
      </c>
      <c r="P356" t="s">
        <v>43</v>
      </c>
      <c r="Q356" s="20" t="s">
        <v>99</v>
      </c>
      <c r="R356" t="s">
        <v>41</v>
      </c>
      <c r="S356">
        <v>10845</v>
      </c>
      <c r="T356">
        <v>24208</v>
      </c>
      <c r="U356">
        <v>6</v>
      </c>
      <c r="V356" t="s">
        <v>42</v>
      </c>
      <c r="W356" t="s">
        <v>35</v>
      </c>
      <c r="X356">
        <v>13</v>
      </c>
      <c r="Y356">
        <v>3</v>
      </c>
      <c r="Z356" s="20" t="s">
        <v>98</v>
      </c>
      <c r="AA356">
        <v>80</v>
      </c>
      <c r="AB356">
        <v>1</v>
      </c>
      <c r="AC356">
        <v>13</v>
      </c>
      <c r="AD356">
        <v>3</v>
      </c>
      <c r="AE356">
        <v>3</v>
      </c>
      <c r="AF356">
        <v>8</v>
      </c>
      <c r="AG356">
        <v>7</v>
      </c>
      <c r="AH356">
        <v>0</v>
      </c>
      <c r="AI356">
        <v>7</v>
      </c>
      <c r="AJ356" s="5" t="str">
        <f t="shared" si="15"/>
        <v>R&amp;D</v>
      </c>
      <c r="AK356" s="9" t="str">
        <f>IF(S356="","",VLOOKUP(S356,matrice_M_I,2,TRUE))</f>
        <v>de 10 000 à 12 000</v>
      </c>
      <c r="AL356" s="7" t="str">
        <f t="shared" si="16"/>
        <v>Job_High + Relation_Medium</v>
      </c>
      <c r="AM356" s="22">
        <f t="shared" si="17"/>
        <v>0.875</v>
      </c>
    </row>
    <row r="357" spans="1:39" x14ac:dyDescent="0.3">
      <c r="A357">
        <v>56</v>
      </c>
      <c r="B357" t="s">
        <v>44</v>
      </c>
      <c r="C357" t="s">
        <v>36</v>
      </c>
      <c r="D357">
        <v>1162</v>
      </c>
      <c r="E357" t="s">
        <v>37</v>
      </c>
      <c r="F357">
        <v>24</v>
      </c>
      <c r="G357" t="s">
        <v>93</v>
      </c>
      <c r="H357" t="s">
        <v>53</v>
      </c>
      <c r="I357">
        <v>1</v>
      </c>
      <c r="J357">
        <v>1907</v>
      </c>
      <c r="K357" t="s">
        <v>97</v>
      </c>
      <c r="L357" t="s">
        <v>39</v>
      </c>
      <c r="M357">
        <v>97</v>
      </c>
      <c r="N357" t="s">
        <v>99</v>
      </c>
      <c r="O357" t="s">
        <v>101</v>
      </c>
      <c r="P357" t="s">
        <v>59</v>
      </c>
      <c r="Q357" s="20" t="s">
        <v>100</v>
      </c>
      <c r="R357" t="s">
        <v>48</v>
      </c>
      <c r="S357">
        <v>2587</v>
      </c>
      <c r="T357">
        <v>10261</v>
      </c>
      <c r="U357">
        <v>1</v>
      </c>
      <c r="V357" t="s">
        <v>42</v>
      </c>
      <c r="W357" t="s">
        <v>35</v>
      </c>
      <c r="X357">
        <v>16</v>
      </c>
      <c r="Y357">
        <v>3</v>
      </c>
      <c r="Z357" s="20" t="s">
        <v>100</v>
      </c>
      <c r="AA357">
        <v>80</v>
      </c>
      <c r="AB357">
        <v>0</v>
      </c>
      <c r="AC357">
        <v>5</v>
      </c>
      <c r="AD357">
        <v>3</v>
      </c>
      <c r="AE357">
        <v>3</v>
      </c>
      <c r="AF357">
        <v>4</v>
      </c>
      <c r="AG357">
        <v>2</v>
      </c>
      <c r="AH357">
        <v>1</v>
      </c>
      <c r="AI357">
        <v>0</v>
      </c>
      <c r="AJ357" s="5" t="str">
        <f t="shared" si="15"/>
        <v>R&amp;D</v>
      </c>
      <c r="AK357" s="9" t="str">
        <f>IF(S357="","",VLOOKUP(S357,matrice_M_I,2,TRUE))</f>
        <v>de 2 000 à 4 000</v>
      </c>
      <c r="AL357" s="7" t="str">
        <f t="shared" si="16"/>
        <v>Job_Very High + Relation_Very High</v>
      </c>
      <c r="AM357" s="22">
        <f t="shared" si="17"/>
        <v>0.5</v>
      </c>
    </row>
    <row r="358" spans="1:39" x14ac:dyDescent="0.3">
      <c r="A358">
        <v>32</v>
      </c>
      <c r="B358" t="s">
        <v>35</v>
      </c>
      <c r="C358" t="s">
        <v>49</v>
      </c>
      <c r="D358">
        <v>689</v>
      </c>
      <c r="E358" t="s">
        <v>45</v>
      </c>
      <c r="F358">
        <v>9</v>
      </c>
      <c r="G358" t="s">
        <v>93</v>
      </c>
      <c r="H358" t="s">
        <v>38</v>
      </c>
      <c r="I358">
        <v>1</v>
      </c>
      <c r="J358">
        <v>195</v>
      </c>
      <c r="K358" t="s">
        <v>100</v>
      </c>
      <c r="L358" t="s">
        <v>39</v>
      </c>
      <c r="M358">
        <v>35</v>
      </c>
      <c r="N358" t="s">
        <v>97</v>
      </c>
      <c r="O358" t="s">
        <v>102</v>
      </c>
      <c r="P358" t="s">
        <v>58</v>
      </c>
      <c r="Q358" s="20" t="s">
        <v>100</v>
      </c>
      <c r="R358" t="s">
        <v>41</v>
      </c>
      <c r="S358">
        <v>4668</v>
      </c>
      <c r="T358">
        <v>22812</v>
      </c>
      <c r="U358">
        <v>0</v>
      </c>
      <c r="V358" t="s">
        <v>42</v>
      </c>
      <c r="W358" t="s">
        <v>35</v>
      </c>
      <c r="X358">
        <v>17</v>
      </c>
      <c r="Y358">
        <v>3</v>
      </c>
      <c r="Z358" s="20" t="s">
        <v>100</v>
      </c>
      <c r="AA358">
        <v>80</v>
      </c>
      <c r="AB358">
        <v>3</v>
      </c>
      <c r="AC358">
        <v>9</v>
      </c>
      <c r="AD358">
        <v>2</v>
      </c>
      <c r="AE358">
        <v>4</v>
      </c>
      <c r="AF358">
        <v>8</v>
      </c>
      <c r="AG358">
        <v>7</v>
      </c>
      <c r="AH358">
        <v>0</v>
      </c>
      <c r="AI358">
        <v>7</v>
      </c>
      <c r="AJ358" s="5" t="str">
        <f t="shared" si="15"/>
        <v>Sales</v>
      </c>
      <c r="AK358" s="9" t="str">
        <f>IF(S358="","",VLOOKUP(S358,matrice_M_I,2,TRUE))</f>
        <v>de 4 000 à 6 000</v>
      </c>
      <c r="AL358" s="7" t="str">
        <f t="shared" si="16"/>
        <v>Job_Very High + Relation_Very High</v>
      </c>
      <c r="AM358" s="22">
        <f t="shared" si="17"/>
        <v>0.875</v>
      </c>
    </row>
    <row r="359" spans="1:39" x14ac:dyDescent="0.3">
      <c r="A359">
        <v>30</v>
      </c>
      <c r="B359" t="s">
        <v>35</v>
      </c>
      <c r="C359" t="s">
        <v>49</v>
      </c>
      <c r="D359">
        <v>160</v>
      </c>
      <c r="E359" t="s">
        <v>37</v>
      </c>
      <c r="G359" t="s">
        <v>94</v>
      </c>
      <c r="H359" t="s">
        <v>38</v>
      </c>
      <c r="I359">
        <v>1</v>
      </c>
      <c r="J359">
        <v>680</v>
      </c>
      <c r="K359" t="s">
        <v>99</v>
      </c>
      <c r="L359" t="s">
        <v>55</v>
      </c>
      <c r="M359">
        <v>71</v>
      </c>
      <c r="N359" t="s">
        <v>99</v>
      </c>
      <c r="O359" t="s">
        <v>101</v>
      </c>
      <c r="P359" t="s">
        <v>56</v>
      </c>
      <c r="Q359" s="20" t="s">
        <v>99</v>
      </c>
      <c r="R359" t="s">
        <v>41</v>
      </c>
      <c r="S359">
        <v>2083</v>
      </c>
      <c r="T359">
        <v>22653</v>
      </c>
      <c r="U359">
        <v>1</v>
      </c>
      <c r="V359" t="s">
        <v>42</v>
      </c>
      <c r="W359" t="s">
        <v>35</v>
      </c>
      <c r="X359">
        <v>20</v>
      </c>
      <c r="Y359">
        <v>4</v>
      </c>
      <c r="Z359" s="20" t="s">
        <v>99</v>
      </c>
      <c r="AA359">
        <v>80</v>
      </c>
      <c r="AB359">
        <v>1</v>
      </c>
      <c r="AC359">
        <v>1</v>
      </c>
      <c r="AD359">
        <v>2</v>
      </c>
      <c r="AE359">
        <v>3</v>
      </c>
      <c r="AF359">
        <v>1</v>
      </c>
      <c r="AG359">
        <v>0</v>
      </c>
      <c r="AH359">
        <v>0</v>
      </c>
      <c r="AI359">
        <v>0</v>
      </c>
      <c r="AJ359" s="5" t="str">
        <f t="shared" si="15"/>
        <v>R&amp;D</v>
      </c>
      <c r="AK359" s="9" t="str">
        <f>IF(S359="","",VLOOKUP(S359,matrice_M_I,2,TRUE))</f>
        <v>de 2 000 à 4 000</v>
      </c>
      <c r="AL359" s="7" t="str">
        <f t="shared" si="16"/>
        <v>Job_High + Relation_High</v>
      </c>
      <c r="AM359" s="22">
        <f t="shared" si="17"/>
        <v>0</v>
      </c>
    </row>
    <row r="360" spans="1:39" x14ac:dyDescent="0.3">
      <c r="A360">
        <v>30</v>
      </c>
      <c r="B360" t="s">
        <v>44</v>
      </c>
      <c r="C360" t="s">
        <v>36</v>
      </c>
      <c r="D360">
        <v>740</v>
      </c>
      <c r="E360" t="s">
        <v>45</v>
      </c>
      <c r="F360">
        <v>1</v>
      </c>
      <c r="G360" t="s">
        <v>94</v>
      </c>
      <c r="H360" t="s">
        <v>53</v>
      </c>
      <c r="I360">
        <v>1</v>
      </c>
      <c r="J360">
        <v>1562</v>
      </c>
      <c r="K360" t="s">
        <v>98</v>
      </c>
      <c r="L360" t="s">
        <v>39</v>
      </c>
      <c r="M360">
        <v>64</v>
      </c>
      <c r="N360" t="s">
        <v>98</v>
      </c>
      <c r="O360" t="s">
        <v>102</v>
      </c>
      <c r="P360" t="s">
        <v>58</v>
      </c>
      <c r="Q360" s="20" t="s">
        <v>97</v>
      </c>
      <c r="R360" t="s">
        <v>52</v>
      </c>
      <c r="S360">
        <v>9714</v>
      </c>
      <c r="T360">
        <v>5323</v>
      </c>
      <c r="U360">
        <v>1</v>
      </c>
      <c r="V360" t="s">
        <v>42</v>
      </c>
      <c r="W360" t="s">
        <v>35</v>
      </c>
      <c r="X360">
        <v>11</v>
      </c>
      <c r="Y360">
        <v>3</v>
      </c>
      <c r="Z360" s="20" t="s">
        <v>100</v>
      </c>
      <c r="AA360">
        <v>80</v>
      </c>
      <c r="AB360">
        <v>1</v>
      </c>
      <c r="AC360">
        <v>10</v>
      </c>
      <c r="AD360">
        <v>4</v>
      </c>
      <c r="AE360">
        <v>3</v>
      </c>
      <c r="AF360">
        <v>10</v>
      </c>
      <c r="AG360">
        <v>8</v>
      </c>
      <c r="AH360">
        <v>6</v>
      </c>
      <c r="AI360">
        <v>7</v>
      </c>
      <c r="AJ360" s="5" t="str">
        <f t="shared" si="15"/>
        <v>Sales</v>
      </c>
      <c r="AK360" s="9" t="str">
        <f>IF(S360="","",VLOOKUP(S360,matrice_M_I,2,TRUE))</f>
        <v>de 8 000 à 10 000</v>
      </c>
      <c r="AL360" s="7" t="str">
        <f t="shared" si="16"/>
        <v>Job_Low + Relation_Very High</v>
      </c>
      <c r="AM360" s="22">
        <f t="shared" si="17"/>
        <v>0.8</v>
      </c>
    </row>
    <row r="361" spans="1:39" x14ac:dyDescent="0.3">
      <c r="A361">
        <v>27</v>
      </c>
      <c r="B361" t="s">
        <v>35</v>
      </c>
      <c r="C361" t="s">
        <v>36</v>
      </c>
      <c r="D361">
        <v>1055</v>
      </c>
      <c r="E361" t="s">
        <v>37</v>
      </c>
      <c r="F361">
        <v>2</v>
      </c>
      <c r="G361" t="s">
        <v>95</v>
      </c>
      <c r="H361" t="s">
        <v>53</v>
      </c>
      <c r="I361">
        <v>1</v>
      </c>
      <c r="J361">
        <v>1027</v>
      </c>
      <c r="K361" t="s">
        <v>97</v>
      </c>
      <c r="L361" t="s">
        <v>55</v>
      </c>
      <c r="M361">
        <v>47</v>
      </c>
      <c r="N361" t="s">
        <v>99</v>
      </c>
      <c r="O361" t="s">
        <v>102</v>
      </c>
      <c r="P361" t="s">
        <v>43</v>
      </c>
      <c r="Q361" s="20" t="s">
        <v>100</v>
      </c>
      <c r="R361" t="s">
        <v>52</v>
      </c>
      <c r="S361">
        <v>4227</v>
      </c>
      <c r="T361">
        <v>4658</v>
      </c>
      <c r="U361">
        <v>0</v>
      </c>
      <c r="V361" t="s">
        <v>42</v>
      </c>
      <c r="W361" t="s">
        <v>35</v>
      </c>
      <c r="X361">
        <v>18</v>
      </c>
      <c r="Y361">
        <v>3</v>
      </c>
      <c r="Z361" s="20" t="s">
        <v>98</v>
      </c>
      <c r="AA361">
        <v>80</v>
      </c>
      <c r="AB361">
        <v>1</v>
      </c>
      <c r="AC361">
        <v>4</v>
      </c>
      <c r="AD361">
        <v>2</v>
      </c>
      <c r="AE361">
        <v>3</v>
      </c>
      <c r="AF361">
        <v>3</v>
      </c>
      <c r="AG361">
        <v>2</v>
      </c>
      <c r="AH361">
        <v>2</v>
      </c>
      <c r="AI361">
        <v>2</v>
      </c>
      <c r="AJ361" s="5" t="str">
        <f t="shared" si="15"/>
        <v>R&amp;D</v>
      </c>
      <c r="AK361" s="9" t="str">
        <f>IF(S361="","",VLOOKUP(S361,matrice_M_I,2,TRUE))</f>
        <v>de 4 000 à 6 000</v>
      </c>
      <c r="AL361" s="7" t="str">
        <f t="shared" si="16"/>
        <v>Job_Very High + Relation_Medium</v>
      </c>
      <c r="AM361" s="22">
        <f t="shared" si="17"/>
        <v>0.66666666666666663</v>
      </c>
    </row>
    <row r="362" spans="1:39" x14ac:dyDescent="0.3">
      <c r="A362">
        <v>42</v>
      </c>
      <c r="B362" t="s">
        <v>35</v>
      </c>
      <c r="C362" t="s">
        <v>36</v>
      </c>
      <c r="D362">
        <v>1396</v>
      </c>
      <c r="E362" t="s">
        <v>37</v>
      </c>
      <c r="F362">
        <v>6</v>
      </c>
      <c r="G362" t="s">
        <v>94</v>
      </c>
      <c r="H362" t="s">
        <v>38</v>
      </c>
      <c r="I362">
        <v>1</v>
      </c>
      <c r="J362">
        <v>1911</v>
      </c>
      <c r="K362" t="s">
        <v>99</v>
      </c>
      <c r="L362" t="s">
        <v>39</v>
      </c>
      <c r="M362">
        <v>83</v>
      </c>
      <c r="N362" t="s">
        <v>99</v>
      </c>
      <c r="O362" t="s">
        <v>103</v>
      </c>
      <c r="P362" t="s">
        <v>40</v>
      </c>
      <c r="Q362" s="20" t="s">
        <v>97</v>
      </c>
      <c r="R362" t="s">
        <v>52</v>
      </c>
      <c r="S362">
        <v>13348</v>
      </c>
      <c r="T362">
        <v>14842</v>
      </c>
      <c r="U362">
        <v>9</v>
      </c>
      <c r="V362" t="s">
        <v>42</v>
      </c>
      <c r="W362" t="s">
        <v>35</v>
      </c>
      <c r="X362">
        <v>13</v>
      </c>
      <c r="Y362">
        <v>3</v>
      </c>
      <c r="Z362" s="20" t="s">
        <v>98</v>
      </c>
      <c r="AA362">
        <v>80</v>
      </c>
      <c r="AB362">
        <v>1</v>
      </c>
      <c r="AC362">
        <v>18</v>
      </c>
      <c r="AD362">
        <v>3</v>
      </c>
      <c r="AE362">
        <v>4</v>
      </c>
      <c r="AF362">
        <v>13</v>
      </c>
      <c r="AG362">
        <v>7</v>
      </c>
      <c r="AH362">
        <v>5</v>
      </c>
      <c r="AI362">
        <v>7</v>
      </c>
      <c r="AJ362" s="5" t="str">
        <f t="shared" si="15"/>
        <v>R&amp;D</v>
      </c>
      <c r="AK362" s="9" t="str">
        <f>IF(S362="","",VLOOKUP(S362,matrice_M_I,2,TRUE))</f>
        <v>de 12 000 à 14 000</v>
      </c>
      <c r="AL362" s="7" t="str">
        <f t="shared" si="16"/>
        <v>Job_Low + Relation_Medium</v>
      </c>
      <c r="AM362" s="22">
        <f t="shared" si="17"/>
        <v>0.53846153846153844</v>
      </c>
    </row>
    <row r="363" spans="1:39" x14ac:dyDescent="0.3">
      <c r="A363">
        <v>20</v>
      </c>
      <c r="B363" t="s">
        <v>44</v>
      </c>
      <c r="C363" t="s">
        <v>36</v>
      </c>
      <c r="D363">
        <v>1097</v>
      </c>
      <c r="E363" t="s">
        <v>37</v>
      </c>
      <c r="F363">
        <v>11</v>
      </c>
      <c r="G363" t="s">
        <v>94</v>
      </c>
      <c r="H363" t="s">
        <v>38</v>
      </c>
      <c r="I363">
        <v>1</v>
      </c>
      <c r="J363">
        <v>1016</v>
      </c>
      <c r="K363" t="s">
        <v>100</v>
      </c>
      <c r="L363" t="s">
        <v>55</v>
      </c>
      <c r="M363">
        <v>98</v>
      </c>
      <c r="N363" t="s">
        <v>98</v>
      </c>
      <c r="O363" t="s">
        <v>101</v>
      </c>
      <c r="P363" t="s">
        <v>56</v>
      </c>
      <c r="Q363" s="20" t="s">
        <v>97</v>
      </c>
      <c r="R363" t="s">
        <v>48</v>
      </c>
      <c r="S363">
        <v>2600</v>
      </c>
      <c r="T363">
        <v>18275</v>
      </c>
      <c r="U363">
        <v>1</v>
      </c>
      <c r="V363" t="s">
        <v>42</v>
      </c>
      <c r="W363" t="s">
        <v>44</v>
      </c>
      <c r="X363">
        <v>15</v>
      </c>
      <c r="Y363">
        <v>3</v>
      </c>
      <c r="Z363" s="20" t="s">
        <v>97</v>
      </c>
      <c r="AA363">
        <v>80</v>
      </c>
      <c r="AB363">
        <v>0</v>
      </c>
      <c r="AC363">
        <v>1</v>
      </c>
      <c r="AD363">
        <v>2</v>
      </c>
      <c r="AE363">
        <v>3</v>
      </c>
      <c r="AF363">
        <v>1</v>
      </c>
      <c r="AG363">
        <v>0</v>
      </c>
      <c r="AH363">
        <v>0</v>
      </c>
      <c r="AI363">
        <v>0</v>
      </c>
      <c r="AJ363" s="5" t="str">
        <f t="shared" si="15"/>
        <v>R&amp;D</v>
      </c>
      <c r="AK363" s="9" t="str">
        <f>IF(S363="","",VLOOKUP(S363,matrice_M_I,2,TRUE))</f>
        <v>de 2 000 à 4 000</v>
      </c>
      <c r="AL363" s="7" t="str">
        <f t="shared" si="16"/>
        <v>Job_Low + Relation_Low</v>
      </c>
      <c r="AM363" s="22">
        <f t="shared" si="17"/>
        <v>0</v>
      </c>
    </row>
    <row r="364" spans="1:39" x14ac:dyDescent="0.3">
      <c r="A364">
        <v>50</v>
      </c>
      <c r="B364" t="s">
        <v>35</v>
      </c>
      <c r="C364" t="s">
        <v>36</v>
      </c>
      <c r="D364">
        <v>316</v>
      </c>
      <c r="E364" t="s">
        <v>45</v>
      </c>
      <c r="F364">
        <v>8</v>
      </c>
      <c r="G364" t="s">
        <v>95</v>
      </c>
      <c r="H364" t="s">
        <v>46</v>
      </c>
      <c r="I364">
        <v>1</v>
      </c>
      <c r="J364">
        <v>738</v>
      </c>
      <c r="K364" t="s">
        <v>100</v>
      </c>
      <c r="L364" t="s">
        <v>39</v>
      </c>
      <c r="M364">
        <v>54</v>
      </c>
      <c r="N364" t="s">
        <v>99</v>
      </c>
      <c r="O364" t="s">
        <v>101</v>
      </c>
      <c r="P364" t="s">
        <v>47</v>
      </c>
      <c r="Q364" s="20" t="s">
        <v>98</v>
      </c>
      <c r="R364" t="s">
        <v>52</v>
      </c>
      <c r="S364">
        <v>3875</v>
      </c>
      <c r="T364">
        <v>9983</v>
      </c>
      <c r="U364">
        <v>7</v>
      </c>
      <c r="V364" t="s">
        <v>42</v>
      </c>
      <c r="W364" t="s">
        <v>35</v>
      </c>
      <c r="X364">
        <v>15</v>
      </c>
      <c r="Y364">
        <v>3</v>
      </c>
      <c r="Z364" s="20" t="s">
        <v>100</v>
      </c>
      <c r="AA364">
        <v>80</v>
      </c>
      <c r="AB364">
        <v>1</v>
      </c>
      <c r="AC364">
        <v>4</v>
      </c>
      <c r="AD364">
        <v>2</v>
      </c>
      <c r="AE364">
        <v>3</v>
      </c>
      <c r="AF364">
        <v>2</v>
      </c>
      <c r="AG364">
        <v>2</v>
      </c>
      <c r="AH364">
        <v>2</v>
      </c>
      <c r="AI364">
        <v>2</v>
      </c>
      <c r="AJ364" s="5" t="str">
        <f t="shared" si="15"/>
        <v>Sales</v>
      </c>
      <c r="AK364" s="9" t="str">
        <f>IF(S364="","",VLOOKUP(S364,matrice_M_I,2,TRUE))</f>
        <v>de 2 000 à 4 000</v>
      </c>
      <c r="AL364" s="7" t="str">
        <f t="shared" si="16"/>
        <v>Job_Medium + Relation_Very High</v>
      </c>
      <c r="AM364" s="22">
        <f t="shared" si="17"/>
        <v>1</v>
      </c>
    </row>
    <row r="365" spans="1:39" x14ac:dyDescent="0.3">
      <c r="A365">
        <v>19</v>
      </c>
      <c r="B365" t="s">
        <v>44</v>
      </c>
      <c r="C365" t="s">
        <v>36</v>
      </c>
      <c r="D365">
        <v>303</v>
      </c>
      <c r="E365" t="s">
        <v>37</v>
      </c>
      <c r="F365">
        <v>2</v>
      </c>
      <c r="G365" t="s">
        <v>94</v>
      </c>
      <c r="H365" t="s">
        <v>53</v>
      </c>
      <c r="I365">
        <v>1</v>
      </c>
      <c r="J365">
        <v>243</v>
      </c>
      <c r="K365" t="s">
        <v>98</v>
      </c>
      <c r="L365" t="s">
        <v>39</v>
      </c>
      <c r="M365">
        <v>47</v>
      </c>
      <c r="N365" t="s">
        <v>98</v>
      </c>
      <c r="O365" t="s">
        <v>101</v>
      </c>
      <c r="P365" t="s">
        <v>59</v>
      </c>
      <c r="Q365" s="20" t="s">
        <v>100</v>
      </c>
      <c r="R365" t="s">
        <v>48</v>
      </c>
      <c r="S365">
        <v>1102</v>
      </c>
      <c r="T365">
        <v>9241</v>
      </c>
      <c r="U365">
        <v>1</v>
      </c>
      <c r="V365" t="s">
        <v>42</v>
      </c>
      <c r="W365" t="s">
        <v>35</v>
      </c>
      <c r="X365">
        <v>22</v>
      </c>
      <c r="Y365">
        <v>4</v>
      </c>
      <c r="Z365" s="20" t="s">
        <v>99</v>
      </c>
      <c r="AA365">
        <v>80</v>
      </c>
      <c r="AB365">
        <v>0</v>
      </c>
      <c r="AC365">
        <v>1</v>
      </c>
      <c r="AD365">
        <v>3</v>
      </c>
      <c r="AE365">
        <v>2</v>
      </c>
      <c r="AF365">
        <v>1</v>
      </c>
      <c r="AG365">
        <v>0</v>
      </c>
      <c r="AH365">
        <v>1</v>
      </c>
      <c r="AI365">
        <v>0</v>
      </c>
      <c r="AJ365" s="5" t="str">
        <f t="shared" si="15"/>
        <v>R&amp;D</v>
      </c>
      <c r="AK365" s="9" t="str">
        <f>IF(S365="","",VLOOKUP(S365,matrice_M_I,2,TRUE))</f>
        <v>moins de 2 000</v>
      </c>
      <c r="AL365" s="7" t="str">
        <f t="shared" si="16"/>
        <v>Job_Very High + Relation_High</v>
      </c>
      <c r="AM365" s="22">
        <f t="shared" si="17"/>
        <v>0</v>
      </c>
    </row>
    <row r="366" spans="1:39" x14ac:dyDescent="0.3">
      <c r="A366">
        <v>31</v>
      </c>
      <c r="B366" t="s">
        <v>35</v>
      </c>
      <c r="C366" t="s">
        <v>36</v>
      </c>
      <c r="D366">
        <v>1154</v>
      </c>
      <c r="E366" t="s">
        <v>45</v>
      </c>
      <c r="F366">
        <v>2</v>
      </c>
      <c r="G366" t="s">
        <v>93</v>
      </c>
      <c r="H366" t="s">
        <v>53</v>
      </c>
      <c r="I366">
        <v>1</v>
      </c>
      <c r="J366">
        <v>1996</v>
      </c>
      <c r="K366" t="s">
        <v>97</v>
      </c>
      <c r="L366" t="s">
        <v>39</v>
      </c>
      <c r="M366">
        <v>54</v>
      </c>
      <c r="N366" t="s">
        <v>99</v>
      </c>
      <c r="O366" t="s">
        <v>101</v>
      </c>
      <c r="P366" t="s">
        <v>47</v>
      </c>
      <c r="Q366" s="20" t="s">
        <v>99</v>
      </c>
      <c r="R366" t="s">
        <v>52</v>
      </c>
      <c r="S366">
        <v>3067</v>
      </c>
      <c r="T366">
        <v>6393</v>
      </c>
      <c r="U366">
        <v>0</v>
      </c>
      <c r="V366" t="s">
        <v>42</v>
      </c>
      <c r="W366" t="s">
        <v>35</v>
      </c>
      <c r="X366">
        <v>19</v>
      </c>
      <c r="Y366">
        <v>3</v>
      </c>
      <c r="Z366" s="20" t="s">
        <v>99</v>
      </c>
      <c r="AA366">
        <v>80</v>
      </c>
      <c r="AB366">
        <v>1</v>
      </c>
      <c r="AC366">
        <v>3</v>
      </c>
      <c r="AD366">
        <v>1</v>
      </c>
      <c r="AE366">
        <v>3</v>
      </c>
      <c r="AF366">
        <v>2</v>
      </c>
      <c r="AG366">
        <v>2</v>
      </c>
      <c r="AH366">
        <v>1</v>
      </c>
      <c r="AI366">
        <v>2</v>
      </c>
      <c r="AJ366" s="5" t="str">
        <f t="shared" si="15"/>
        <v>Sales</v>
      </c>
      <c r="AK366" s="9" t="str">
        <f>IF(S366="","",VLOOKUP(S366,matrice_M_I,2,TRUE))</f>
        <v>de 2 000 à 4 000</v>
      </c>
      <c r="AL366" s="7" t="str">
        <f t="shared" si="16"/>
        <v>Job_High + Relation_High</v>
      </c>
      <c r="AM366" s="22">
        <f t="shared" si="17"/>
        <v>1</v>
      </c>
    </row>
    <row r="367" spans="1:39" x14ac:dyDescent="0.3">
      <c r="A367">
        <v>29</v>
      </c>
      <c r="B367" t="s">
        <v>35</v>
      </c>
      <c r="C367" t="s">
        <v>49</v>
      </c>
      <c r="D367">
        <v>1404</v>
      </c>
      <c r="E367" t="s">
        <v>45</v>
      </c>
      <c r="F367">
        <v>20</v>
      </c>
      <c r="G367" t="s">
        <v>94</v>
      </c>
      <c r="H367" t="s">
        <v>60</v>
      </c>
      <c r="I367">
        <v>1</v>
      </c>
      <c r="J367">
        <v>974</v>
      </c>
      <c r="K367" t="s">
        <v>99</v>
      </c>
      <c r="L367" t="s">
        <v>55</v>
      </c>
      <c r="M367">
        <v>84</v>
      </c>
      <c r="N367" t="s">
        <v>99</v>
      </c>
      <c r="O367" t="s">
        <v>101</v>
      </c>
      <c r="P367" t="s">
        <v>47</v>
      </c>
      <c r="Q367" s="20" t="s">
        <v>100</v>
      </c>
      <c r="R367" t="s">
        <v>52</v>
      </c>
      <c r="S367">
        <v>2157</v>
      </c>
      <c r="T367">
        <v>18203</v>
      </c>
      <c r="U367">
        <v>1</v>
      </c>
      <c r="V367" t="s">
        <v>42</v>
      </c>
      <c r="W367" t="s">
        <v>35</v>
      </c>
      <c r="X367">
        <v>15</v>
      </c>
      <c r="Y367">
        <v>3</v>
      </c>
      <c r="Z367" s="20" t="s">
        <v>98</v>
      </c>
      <c r="AA367">
        <v>80</v>
      </c>
      <c r="AB367">
        <v>1</v>
      </c>
      <c r="AC367">
        <v>3</v>
      </c>
      <c r="AD367">
        <v>5</v>
      </c>
      <c r="AE367">
        <v>3</v>
      </c>
      <c r="AF367">
        <v>3</v>
      </c>
      <c r="AG367">
        <v>1</v>
      </c>
      <c r="AH367">
        <v>0</v>
      </c>
      <c r="AI367">
        <v>2</v>
      </c>
      <c r="AJ367" s="5" t="str">
        <f t="shared" si="15"/>
        <v>Sales</v>
      </c>
      <c r="AK367" s="9" t="str">
        <f>IF(S367="","",VLOOKUP(S367,matrice_M_I,2,TRUE))</f>
        <v>de 2 000 à 4 000</v>
      </c>
      <c r="AL367" s="7" t="str">
        <f t="shared" si="16"/>
        <v>Job_Very High + Relation_Medium</v>
      </c>
      <c r="AM367" s="22">
        <f t="shared" si="17"/>
        <v>0.33333333333333331</v>
      </c>
    </row>
    <row r="368" spans="1:39" x14ac:dyDescent="0.3">
      <c r="A368">
        <v>42</v>
      </c>
      <c r="B368" t="s">
        <v>35</v>
      </c>
      <c r="C368" t="s">
        <v>36</v>
      </c>
      <c r="D368">
        <v>1142</v>
      </c>
      <c r="E368" t="s">
        <v>37</v>
      </c>
      <c r="F368">
        <v>8</v>
      </c>
      <c r="G368" t="s">
        <v>94</v>
      </c>
      <c r="H368" t="s">
        <v>53</v>
      </c>
      <c r="I368">
        <v>1</v>
      </c>
      <c r="J368">
        <v>1860</v>
      </c>
      <c r="K368" t="s">
        <v>100</v>
      </c>
      <c r="L368" t="s">
        <v>39</v>
      </c>
      <c r="M368">
        <v>81</v>
      </c>
      <c r="N368" t="s">
        <v>99</v>
      </c>
      <c r="O368" t="s">
        <v>101</v>
      </c>
      <c r="P368" t="s">
        <v>59</v>
      </c>
      <c r="Q368" s="20" t="s">
        <v>99</v>
      </c>
      <c r="R368" t="s">
        <v>48</v>
      </c>
      <c r="S368">
        <v>3968</v>
      </c>
      <c r="T368">
        <v>13624</v>
      </c>
      <c r="U368">
        <v>4</v>
      </c>
      <c r="V368" t="s">
        <v>42</v>
      </c>
      <c r="W368" t="s">
        <v>35</v>
      </c>
      <c r="X368">
        <v>13</v>
      </c>
      <c r="Y368">
        <v>3</v>
      </c>
      <c r="Z368" s="20" t="s">
        <v>100</v>
      </c>
      <c r="AA368">
        <v>80</v>
      </c>
      <c r="AB368">
        <v>0</v>
      </c>
      <c r="AC368">
        <v>8</v>
      </c>
      <c r="AD368">
        <v>3</v>
      </c>
      <c r="AE368">
        <v>3</v>
      </c>
      <c r="AF368">
        <v>0</v>
      </c>
      <c r="AG368">
        <v>0</v>
      </c>
      <c r="AH368">
        <v>0</v>
      </c>
      <c r="AI368">
        <v>0</v>
      </c>
      <c r="AJ368" s="5" t="str">
        <f t="shared" si="15"/>
        <v>R&amp;D</v>
      </c>
      <c r="AK368" s="9" t="str">
        <f>IF(S368="","",VLOOKUP(S368,matrice_M_I,2,TRUE))</f>
        <v>de 2 000 à 4 000</v>
      </c>
      <c r="AL368" s="7" t="str">
        <f t="shared" si="16"/>
        <v>Job_High + Relation_Very High</v>
      </c>
      <c r="AM368" s="22" t="str">
        <f t="shared" si="17"/>
        <v/>
      </c>
    </row>
    <row r="369" spans="1:39" x14ac:dyDescent="0.3">
      <c r="A369">
        <v>36</v>
      </c>
      <c r="B369" t="s">
        <v>35</v>
      </c>
      <c r="C369" t="s">
        <v>36</v>
      </c>
      <c r="D369">
        <v>1266</v>
      </c>
      <c r="E369" t="s">
        <v>45</v>
      </c>
      <c r="F369">
        <v>10</v>
      </c>
      <c r="G369" t="s">
        <v>95</v>
      </c>
      <c r="H369" t="s">
        <v>60</v>
      </c>
      <c r="I369">
        <v>1</v>
      </c>
      <c r="J369">
        <v>1880</v>
      </c>
      <c r="K369" t="s">
        <v>98</v>
      </c>
      <c r="L369" t="s">
        <v>55</v>
      </c>
      <c r="M369">
        <v>63</v>
      </c>
      <c r="N369" t="s">
        <v>98</v>
      </c>
      <c r="O369" t="s">
        <v>102</v>
      </c>
      <c r="P369" t="s">
        <v>58</v>
      </c>
      <c r="Q369" s="20" t="s">
        <v>99</v>
      </c>
      <c r="R369" t="s">
        <v>52</v>
      </c>
      <c r="S369">
        <v>5673</v>
      </c>
      <c r="T369">
        <v>6060</v>
      </c>
      <c r="U369">
        <v>1</v>
      </c>
      <c r="V369" t="s">
        <v>42</v>
      </c>
      <c r="W369" t="s">
        <v>44</v>
      </c>
      <c r="X369">
        <v>13</v>
      </c>
      <c r="Y369">
        <v>3</v>
      </c>
      <c r="Z369" s="20" t="s">
        <v>97</v>
      </c>
      <c r="AA369">
        <v>80</v>
      </c>
      <c r="AB369">
        <v>1</v>
      </c>
      <c r="AC369">
        <v>10</v>
      </c>
      <c r="AD369">
        <v>4</v>
      </c>
      <c r="AE369">
        <v>3</v>
      </c>
      <c r="AF369">
        <v>10</v>
      </c>
      <c r="AG369">
        <v>9</v>
      </c>
      <c r="AH369">
        <v>1</v>
      </c>
      <c r="AI369">
        <v>7</v>
      </c>
      <c r="AJ369" s="5" t="str">
        <f t="shared" si="15"/>
        <v>Sales</v>
      </c>
      <c r="AK369" s="9" t="str">
        <f>IF(S369="","",VLOOKUP(S369,matrice_M_I,2,TRUE))</f>
        <v>de 4 000 à 6 000</v>
      </c>
      <c r="AL369" s="7" t="str">
        <f t="shared" si="16"/>
        <v>Job_High + Relation_Low</v>
      </c>
      <c r="AM369" s="22">
        <f t="shared" si="17"/>
        <v>0.9</v>
      </c>
    </row>
    <row r="370" spans="1:39" x14ac:dyDescent="0.3">
      <c r="A370">
        <v>42</v>
      </c>
      <c r="B370" t="s">
        <v>44</v>
      </c>
      <c r="C370" t="s">
        <v>49</v>
      </c>
      <c r="D370">
        <v>481</v>
      </c>
      <c r="E370" t="s">
        <v>45</v>
      </c>
      <c r="F370">
        <v>12</v>
      </c>
      <c r="G370" t="s">
        <v>94</v>
      </c>
      <c r="H370" t="s">
        <v>53</v>
      </c>
      <c r="I370">
        <v>1</v>
      </c>
      <c r="J370">
        <v>1167</v>
      </c>
      <c r="K370" t="s">
        <v>99</v>
      </c>
      <c r="L370" t="s">
        <v>39</v>
      </c>
      <c r="M370">
        <v>44</v>
      </c>
      <c r="N370" t="s">
        <v>99</v>
      </c>
      <c r="O370" t="s">
        <v>104</v>
      </c>
      <c r="P370" t="s">
        <v>58</v>
      </c>
      <c r="Q370" s="20" t="s">
        <v>97</v>
      </c>
      <c r="R370" t="s">
        <v>48</v>
      </c>
      <c r="S370">
        <v>13758</v>
      </c>
      <c r="T370">
        <v>2447</v>
      </c>
      <c r="U370">
        <v>0</v>
      </c>
      <c r="V370" t="s">
        <v>42</v>
      </c>
      <c r="W370" t="s">
        <v>44</v>
      </c>
      <c r="X370">
        <v>12</v>
      </c>
      <c r="Y370">
        <v>3</v>
      </c>
      <c r="Z370" s="20" t="s">
        <v>98</v>
      </c>
      <c r="AA370">
        <v>80</v>
      </c>
      <c r="AB370">
        <v>0</v>
      </c>
      <c r="AC370">
        <v>22</v>
      </c>
      <c r="AD370">
        <v>2</v>
      </c>
      <c r="AE370">
        <v>2</v>
      </c>
      <c r="AF370">
        <v>21</v>
      </c>
      <c r="AG370">
        <v>9</v>
      </c>
      <c r="AH370">
        <v>13</v>
      </c>
      <c r="AI370">
        <v>14</v>
      </c>
      <c r="AJ370" s="5" t="str">
        <f t="shared" si="15"/>
        <v>Sales</v>
      </c>
      <c r="AK370" s="9" t="str">
        <f>IF(S370="","",VLOOKUP(S370,matrice_M_I,2,TRUE))</f>
        <v>de 12 000 à 14 000</v>
      </c>
      <c r="AL370" s="7" t="str">
        <f t="shared" si="16"/>
        <v>Job_Low + Relation_Medium</v>
      </c>
      <c r="AM370" s="22">
        <f t="shared" si="17"/>
        <v>0.42857142857142855</v>
      </c>
    </row>
    <row r="371" spans="1:39" x14ac:dyDescent="0.3">
      <c r="A371">
        <v>46</v>
      </c>
      <c r="B371" t="s">
        <v>35</v>
      </c>
      <c r="C371" t="s">
        <v>36</v>
      </c>
      <c r="D371">
        <v>1402</v>
      </c>
      <c r="E371" t="s">
        <v>45</v>
      </c>
      <c r="F371">
        <v>2</v>
      </c>
      <c r="G371" t="s">
        <v>94</v>
      </c>
      <c r="H371" t="s">
        <v>46</v>
      </c>
      <c r="I371">
        <v>1</v>
      </c>
      <c r="J371">
        <v>1204</v>
      </c>
      <c r="K371" t="s">
        <v>99</v>
      </c>
      <c r="L371" t="s">
        <v>55</v>
      </c>
      <c r="M371">
        <v>69</v>
      </c>
      <c r="N371" t="s">
        <v>99</v>
      </c>
      <c r="O371" t="s">
        <v>104</v>
      </c>
      <c r="P371" t="s">
        <v>51</v>
      </c>
      <c r="Q371" s="20" t="s">
        <v>97</v>
      </c>
      <c r="R371" t="s">
        <v>52</v>
      </c>
      <c r="S371">
        <v>17048</v>
      </c>
      <c r="T371">
        <v>24097</v>
      </c>
      <c r="U371">
        <v>8</v>
      </c>
      <c r="V371" t="s">
        <v>42</v>
      </c>
      <c r="W371" t="s">
        <v>35</v>
      </c>
      <c r="X371">
        <v>23</v>
      </c>
      <c r="Y371">
        <v>4</v>
      </c>
      <c r="Z371" s="20" t="s">
        <v>97</v>
      </c>
      <c r="AA371">
        <v>80</v>
      </c>
      <c r="AB371">
        <v>0</v>
      </c>
      <c r="AC371">
        <v>28</v>
      </c>
      <c r="AD371">
        <v>2</v>
      </c>
      <c r="AE371">
        <v>3</v>
      </c>
      <c r="AF371">
        <v>26</v>
      </c>
      <c r="AG371">
        <v>15</v>
      </c>
      <c r="AH371">
        <v>15</v>
      </c>
      <c r="AI371">
        <v>9</v>
      </c>
      <c r="AJ371" s="5" t="str">
        <f t="shared" si="15"/>
        <v>Sales</v>
      </c>
      <c r="AK371" s="9" t="str">
        <f>IF(S371="","",VLOOKUP(S371,matrice_M_I,2,TRUE))</f>
        <v>de 16 000 à 18 000</v>
      </c>
      <c r="AL371" s="7" t="str">
        <f t="shared" si="16"/>
        <v>Job_Low + Relation_Low</v>
      </c>
      <c r="AM371" s="22">
        <f t="shared" si="17"/>
        <v>0.57692307692307687</v>
      </c>
    </row>
    <row r="372" spans="1:39" x14ac:dyDescent="0.3">
      <c r="A372">
        <v>39</v>
      </c>
      <c r="B372" t="s">
        <v>35</v>
      </c>
      <c r="C372" t="s">
        <v>36</v>
      </c>
      <c r="D372">
        <v>722</v>
      </c>
      <c r="E372" t="s">
        <v>45</v>
      </c>
      <c r="F372">
        <v>24</v>
      </c>
      <c r="G372" t="s">
        <v>92</v>
      </c>
      <c r="H372" t="s">
        <v>46</v>
      </c>
      <c r="I372">
        <v>1</v>
      </c>
      <c r="J372">
        <v>2056</v>
      </c>
      <c r="K372" t="s">
        <v>98</v>
      </c>
      <c r="L372" t="s">
        <v>55</v>
      </c>
      <c r="M372">
        <v>60</v>
      </c>
      <c r="N372" t="s">
        <v>98</v>
      </c>
      <c r="O372" t="s">
        <v>104</v>
      </c>
      <c r="P372" t="s">
        <v>58</v>
      </c>
      <c r="Q372" s="20" t="s">
        <v>100</v>
      </c>
      <c r="R372" t="s">
        <v>52</v>
      </c>
      <c r="S372">
        <v>12031</v>
      </c>
      <c r="T372">
        <v>8828</v>
      </c>
      <c r="U372">
        <v>0</v>
      </c>
      <c r="V372" t="s">
        <v>42</v>
      </c>
      <c r="W372" t="s">
        <v>35</v>
      </c>
      <c r="X372">
        <v>11</v>
      </c>
      <c r="Y372">
        <v>3</v>
      </c>
      <c r="Z372" s="20" t="s">
        <v>97</v>
      </c>
      <c r="AA372">
        <v>80</v>
      </c>
      <c r="AB372">
        <v>1</v>
      </c>
      <c r="AC372">
        <v>21</v>
      </c>
      <c r="AD372">
        <v>2</v>
      </c>
      <c r="AE372">
        <v>2</v>
      </c>
      <c r="AF372">
        <v>20</v>
      </c>
      <c r="AG372">
        <v>9</v>
      </c>
      <c r="AH372">
        <v>9</v>
      </c>
      <c r="AI372">
        <v>6</v>
      </c>
      <c r="AJ372" s="5" t="str">
        <f t="shared" si="15"/>
        <v>Sales</v>
      </c>
      <c r="AK372" s="9" t="str">
        <f>IF(S372="","",VLOOKUP(S372,matrice_M_I,2,TRUE))</f>
        <v>de 12 000 à 14 000</v>
      </c>
      <c r="AL372" s="7" t="str">
        <f t="shared" si="16"/>
        <v>Job_Very High + Relation_Low</v>
      </c>
      <c r="AM372" s="22">
        <f t="shared" si="17"/>
        <v>0.45</v>
      </c>
    </row>
    <row r="373" spans="1:39" x14ac:dyDescent="0.3">
      <c r="A373">
        <v>30</v>
      </c>
      <c r="B373" t="s">
        <v>35</v>
      </c>
      <c r="C373" t="s">
        <v>36</v>
      </c>
      <c r="D373">
        <v>1358</v>
      </c>
      <c r="E373" t="s">
        <v>37</v>
      </c>
      <c r="F373">
        <v>24</v>
      </c>
      <c r="G373" t="s">
        <v>92</v>
      </c>
      <c r="H373" t="s">
        <v>53</v>
      </c>
      <c r="I373">
        <v>1</v>
      </c>
      <c r="J373">
        <v>11</v>
      </c>
      <c r="K373" t="s">
        <v>100</v>
      </c>
      <c r="L373" t="s">
        <v>39</v>
      </c>
      <c r="M373">
        <v>67</v>
      </c>
      <c r="N373" t="s">
        <v>99</v>
      </c>
      <c r="O373" t="s">
        <v>101</v>
      </c>
      <c r="P373" t="s">
        <v>59</v>
      </c>
      <c r="Q373" s="20" t="s">
        <v>99</v>
      </c>
      <c r="R373" t="s">
        <v>41</v>
      </c>
      <c r="S373">
        <v>2693</v>
      </c>
      <c r="T373">
        <v>13335</v>
      </c>
      <c r="U373">
        <v>1</v>
      </c>
      <c r="V373" t="s">
        <v>42</v>
      </c>
      <c r="W373" t="s">
        <v>35</v>
      </c>
      <c r="X373">
        <v>22</v>
      </c>
      <c r="Y373">
        <v>4</v>
      </c>
      <c r="Z373" s="20" t="s">
        <v>98</v>
      </c>
      <c r="AA373">
        <v>80</v>
      </c>
      <c r="AB373">
        <v>1</v>
      </c>
      <c r="AC373">
        <v>1</v>
      </c>
      <c r="AD373">
        <v>2</v>
      </c>
      <c r="AE373">
        <v>3</v>
      </c>
      <c r="AF373">
        <v>1</v>
      </c>
      <c r="AG373">
        <v>0</v>
      </c>
      <c r="AH373">
        <v>0</v>
      </c>
      <c r="AI373">
        <v>0</v>
      </c>
      <c r="AJ373" s="5" t="str">
        <f t="shared" si="15"/>
        <v>R&amp;D</v>
      </c>
      <c r="AK373" s="9" t="str">
        <f>IF(S373="","",VLOOKUP(S373,matrice_M_I,2,TRUE))</f>
        <v>de 2 000 à 4 000</v>
      </c>
      <c r="AL373" s="7" t="str">
        <f t="shared" si="16"/>
        <v>Job_High + Relation_Medium</v>
      </c>
      <c r="AM373" s="22">
        <f t="shared" si="17"/>
        <v>0</v>
      </c>
    </row>
    <row r="374" spans="1:39" x14ac:dyDescent="0.3">
      <c r="A374">
        <v>36</v>
      </c>
      <c r="B374" t="s">
        <v>35</v>
      </c>
      <c r="C374" t="s">
        <v>36</v>
      </c>
      <c r="D374">
        <v>172</v>
      </c>
      <c r="E374" t="s">
        <v>37</v>
      </c>
      <c r="F374">
        <v>4</v>
      </c>
      <c r="G374" t="s">
        <v>95</v>
      </c>
      <c r="H374" t="s">
        <v>53</v>
      </c>
      <c r="I374">
        <v>1</v>
      </c>
      <c r="J374">
        <v>1435</v>
      </c>
      <c r="K374" t="s">
        <v>97</v>
      </c>
      <c r="L374" t="s">
        <v>39</v>
      </c>
      <c r="M374">
        <v>37</v>
      </c>
      <c r="N374" t="s">
        <v>98</v>
      </c>
      <c r="O374" t="s">
        <v>102</v>
      </c>
      <c r="P374" t="s">
        <v>59</v>
      </c>
      <c r="Q374" s="20" t="s">
        <v>100</v>
      </c>
      <c r="R374" t="s">
        <v>48</v>
      </c>
      <c r="S374">
        <v>5810</v>
      </c>
      <c r="T374">
        <v>22604</v>
      </c>
      <c r="U374">
        <v>1</v>
      </c>
      <c r="V374" t="s">
        <v>42</v>
      </c>
      <c r="W374" t="s">
        <v>35</v>
      </c>
      <c r="X374">
        <v>16</v>
      </c>
      <c r="Y374">
        <v>3</v>
      </c>
      <c r="Z374" s="20" t="s">
        <v>99</v>
      </c>
      <c r="AA374">
        <v>80</v>
      </c>
      <c r="AB374">
        <v>0</v>
      </c>
      <c r="AC374">
        <v>10</v>
      </c>
      <c r="AD374">
        <v>2</v>
      </c>
      <c r="AE374">
        <v>2</v>
      </c>
      <c r="AF374">
        <v>10</v>
      </c>
      <c r="AG374">
        <v>4</v>
      </c>
      <c r="AH374">
        <v>1</v>
      </c>
      <c r="AI374">
        <v>8</v>
      </c>
      <c r="AJ374" s="5" t="str">
        <f t="shared" si="15"/>
        <v>R&amp;D</v>
      </c>
      <c r="AK374" s="9" t="str">
        <f>IF(S374="","",VLOOKUP(S374,matrice_M_I,2,TRUE))</f>
        <v>de 4 000 à 6 000</v>
      </c>
      <c r="AL374" s="7" t="str">
        <f t="shared" si="16"/>
        <v>Job_Very High + Relation_High</v>
      </c>
      <c r="AM374" s="22">
        <f t="shared" si="17"/>
        <v>0.4</v>
      </c>
    </row>
    <row r="375" spans="1:39" x14ac:dyDescent="0.3">
      <c r="A375">
        <v>41</v>
      </c>
      <c r="B375" t="s">
        <v>44</v>
      </c>
      <c r="C375" t="s">
        <v>36</v>
      </c>
      <c r="D375">
        <v>1085</v>
      </c>
      <c r="E375" t="s">
        <v>37</v>
      </c>
      <c r="F375">
        <v>2</v>
      </c>
      <c r="G375" t="s">
        <v>95</v>
      </c>
      <c r="H375" t="s">
        <v>53</v>
      </c>
      <c r="I375">
        <v>1</v>
      </c>
      <c r="J375">
        <v>927</v>
      </c>
      <c r="K375" t="s">
        <v>98</v>
      </c>
      <c r="L375" t="s">
        <v>55</v>
      </c>
      <c r="M375">
        <v>57</v>
      </c>
      <c r="N375" t="s">
        <v>97</v>
      </c>
      <c r="O375" t="s">
        <v>101</v>
      </c>
      <c r="P375" t="s">
        <v>59</v>
      </c>
      <c r="Q375" s="20" t="s">
        <v>100</v>
      </c>
      <c r="R375" t="s">
        <v>41</v>
      </c>
      <c r="S375">
        <v>2778</v>
      </c>
      <c r="T375">
        <v>17725</v>
      </c>
      <c r="U375">
        <v>4</v>
      </c>
      <c r="V375" t="s">
        <v>42</v>
      </c>
      <c r="W375" t="s">
        <v>44</v>
      </c>
      <c r="X375">
        <v>13</v>
      </c>
      <c r="Y375">
        <v>3</v>
      </c>
      <c r="Z375" s="20" t="s">
        <v>99</v>
      </c>
      <c r="AA375">
        <v>80</v>
      </c>
      <c r="AB375">
        <v>1</v>
      </c>
      <c r="AC375">
        <v>10</v>
      </c>
      <c r="AD375">
        <v>1</v>
      </c>
      <c r="AE375">
        <v>2</v>
      </c>
      <c r="AF375">
        <v>7</v>
      </c>
      <c r="AG375">
        <v>7</v>
      </c>
      <c r="AH375">
        <v>1</v>
      </c>
      <c r="AI375">
        <v>0</v>
      </c>
      <c r="AJ375" s="5" t="str">
        <f t="shared" si="15"/>
        <v>R&amp;D</v>
      </c>
      <c r="AK375" s="9" t="str">
        <f>IF(S375="","",VLOOKUP(S375,matrice_M_I,2,TRUE))</f>
        <v>de 2 000 à 4 000</v>
      </c>
      <c r="AL375" s="7" t="str">
        <f t="shared" si="16"/>
        <v>Job_Very High + Relation_High</v>
      </c>
      <c r="AM375" s="22">
        <f t="shared" si="17"/>
        <v>1</v>
      </c>
    </row>
    <row r="376" spans="1:39" x14ac:dyDescent="0.3">
      <c r="A376">
        <v>22</v>
      </c>
      <c r="B376" t="s">
        <v>35</v>
      </c>
      <c r="C376" t="s">
        <v>57</v>
      </c>
      <c r="D376">
        <v>457</v>
      </c>
      <c r="E376" t="s">
        <v>37</v>
      </c>
      <c r="F376">
        <v>26</v>
      </c>
      <c r="G376" t="s">
        <v>93</v>
      </c>
      <c r="H376" t="s">
        <v>61</v>
      </c>
      <c r="I376">
        <v>1</v>
      </c>
      <c r="J376">
        <v>1605</v>
      </c>
      <c r="K376" t="s">
        <v>98</v>
      </c>
      <c r="L376" t="s">
        <v>55</v>
      </c>
      <c r="M376">
        <v>85</v>
      </c>
      <c r="N376" t="s">
        <v>98</v>
      </c>
      <c r="O376" t="s">
        <v>101</v>
      </c>
      <c r="P376" t="s">
        <v>56</v>
      </c>
      <c r="Q376" s="20" t="s">
        <v>99</v>
      </c>
      <c r="R376" t="s">
        <v>52</v>
      </c>
      <c r="S376">
        <v>2814</v>
      </c>
      <c r="T376">
        <v>10293</v>
      </c>
      <c r="U376">
        <v>1</v>
      </c>
      <c r="V376" t="s">
        <v>42</v>
      </c>
      <c r="W376" t="s">
        <v>44</v>
      </c>
      <c r="X376">
        <v>14</v>
      </c>
      <c r="Y376">
        <v>3</v>
      </c>
      <c r="Z376" s="20" t="s">
        <v>98</v>
      </c>
      <c r="AA376">
        <v>80</v>
      </c>
      <c r="AB376">
        <v>0</v>
      </c>
      <c r="AC376">
        <v>4</v>
      </c>
      <c r="AD376">
        <v>2</v>
      </c>
      <c r="AE376">
        <v>2</v>
      </c>
      <c r="AF376">
        <v>4</v>
      </c>
      <c r="AG376">
        <v>2</v>
      </c>
      <c r="AH376">
        <v>1</v>
      </c>
      <c r="AI376">
        <v>3</v>
      </c>
      <c r="AJ376" s="5" t="str">
        <f t="shared" si="15"/>
        <v>R&amp;D</v>
      </c>
      <c r="AK376" s="9" t="str">
        <f>IF(S376="","",VLOOKUP(S376,matrice_M_I,2,TRUE))</f>
        <v>de 2 000 à 4 000</v>
      </c>
      <c r="AL376" s="7" t="str">
        <f t="shared" si="16"/>
        <v>Job_High + Relation_Medium</v>
      </c>
      <c r="AM376" s="22">
        <f t="shared" si="17"/>
        <v>0.5</v>
      </c>
    </row>
    <row r="377" spans="1:39" x14ac:dyDescent="0.3">
      <c r="A377">
        <v>21</v>
      </c>
      <c r="B377" t="s">
        <v>44</v>
      </c>
      <c r="C377" t="s">
        <v>49</v>
      </c>
      <c r="D377">
        <v>756</v>
      </c>
      <c r="E377" t="s">
        <v>45</v>
      </c>
      <c r="F377">
        <v>1</v>
      </c>
      <c r="G377" t="s">
        <v>92</v>
      </c>
      <c r="H377" t="s">
        <v>60</v>
      </c>
      <c r="I377">
        <v>1</v>
      </c>
      <c r="J377">
        <v>478</v>
      </c>
      <c r="K377" t="s">
        <v>97</v>
      </c>
      <c r="L377" t="s">
        <v>55</v>
      </c>
      <c r="M377">
        <v>99</v>
      </c>
      <c r="N377" t="s">
        <v>98</v>
      </c>
      <c r="O377" t="s">
        <v>101</v>
      </c>
      <c r="P377" t="s">
        <v>47</v>
      </c>
      <c r="Q377" s="20" t="s">
        <v>98</v>
      </c>
      <c r="R377" t="s">
        <v>48</v>
      </c>
      <c r="S377">
        <v>2174</v>
      </c>
      <c r="T377">
        <v>9150</v>
      </c>
      <c r="U377">
        <v>1</v>
      </c>
      <c r="V377" t="s">
        <v>42</v>
      </c>
      <c r="W377" t="s">
        <v>44</v>
      </c>
      <c r="X377">
        <v>11</v>
      </c>
      <c r="Y377">
        <v>3</v>
      </c>
      <c r="Z377" s="20" t="s">
        <v>99</v>
      </c>
      <c r="AA377">
        <v>80</v>
      </c>
      <c r="AB377">
        <v>0</v>
      </c>
      <c r="AC377">
        <v>3</v>
      </c>
      <c r="AD377">
        <v>3</v>
      </c>
      <c r="AE377">
        <v>3</v>
      </c>
      <c r="AF377">
        <v>3</v>
      </c>
      <c r="AG377">
        <v>2</v>
      </c>
      <c r="AH377">
        <v>1</v>
      </c>
      <c r="AI377">
        <v>2</v>
      </c>
      <c r="AJ377" s="5" t="str">
        <f t="shared" si="15"/>
        <v>Sales</v>
      </c>
      <c r="AK377" s="9" t="str">
        <f>IF(S377="","",VLOOKUP(S377,matrice_M_I,2,TRUE))</f>
        <v>de 2 000 à 4 000</v>
      </c>
      <c r="AL377" s="7" t="str">
        <f t="shared" si="16"/>
        <v>Job_Medium + Relation_High</v>
      </c>
      <c r="AM377" s="22">
        <f t="shared" si="17"/>
        <v>0.66666666666666663</v>
      </c>
    </row>
    <row r="378" spans="1:39" x14ac:dyDescent="0.3">
      <c r="A378">
        <v>41</v>
      </c>
      <c r="B378" t="s">
        <v>35</v>
      </c>
      <c r="C378" t="s">
        <v>36</v>
      </c>
      <c r="D378">
        <v>509</v>
      </c>
      <c r="E378" t="s">
        <v>37</v>
      </c>
      <c r="F378">
        <v>7</v>
      </c>
      <c r="G378" t="s">
        <v>93</v>
      </c>
      <c r="H378" t="s">
        <v>60</v>
      </c>
      <c r="I378">
        <v>1</v>
      </c>
      <c r="J378">
        <v>1085</v>
      </c>
      <c r="K378" t="s">
        <v>98</v>
      </c>
      <c r="L378" t="s">
        <v>55</v>
      </c>
      <c r="M378">
        <v>43</v>
      </c>
      <c r="N378" t="s">
        <v>100</v>
      </c>
      <c r="O378" t="s">
        <v>101</v>
      </c>
      <c r="P378" t="s">
        <v>56</v>
      </c>
      <c r="Q378" s="20" t="s">
        <v>99</v>
      </c>
      <c r="R378" t="s">
        <v>52</v>
      </c>
      <c r="S378">
        <v>3376</v>
      </c>
      <c r="T378">
        <v>18863</v>
      </c>
      <c r="U378">
        <v>1</v>
      </c>
      <c r="V378" t="s">
        <v>42</v>
      </c>
      <c r="W378" t="s">
        <v>35</v>
      </c>
      <c r="X378">
        <v>13</v>
      </c>
      <c r="Y378">
        <v>3</v>
      </c>
      <c r="Z378" s="20" t="s">
        <v>99</v>
      </c>
      <c r="AA378">
        <v>80</v>
      </c>
      <c r="AB378">
        <v>0</v>
      </c>
      <c r="AC378">
        <v>10</v>
      </c>
      <c r="AD378">
        <v>3</v>
      </c>
      <c r="AE378">
        <v>3</v>
      </c>
      <c r="AF378">
        <v>10</v>
      </c>
      <c r="AG378">
        <v>6</v>
      </c>
      <c r="AH378">
        <v>0</v>
      </c>
      <c r="AI378">
        <v>8</v>
      </c>
      <c r="AJ378" s="5" t="str">
        <f t="shared" si="15"/>
        <v>R&amp;D</v>
      </c>
      <c r="AK378" s="9" t="str">
        <f>IF(S378="","",VLOOKUP(S378,matrice_M_I,2,TRUE))</f>
        <v>de 2 000 à 4 000</v>
      </c>
      <c r="AL378" s="7" t="str">
        <f t="shared" si="16"/>
        <v>Job_High + Relation_High</v>
      </c>
      <c r="AM378" s="22">
        <f t="shared" si="17"/>
        <v>0.6</v>
      </c>
    </row>
    <row r="379" spans="1:39" x14ac:dyDescent="0.3">
      <c r="B379" t="s">
        <v>35</v>
      </c>
      <c r="C379" t="s">
        <v>36</v>
      </c>
      <c r="D379">
        <v>992</v>
      </c>
      <c r="E379" t="s">
        <v>37</v>
      </c>
      <c r="F379">
        <v>1</v>
      </c>
      <c r="G379" t="s">
        <v>94</v>
      </c>
      <c r="H379" t="s">
        <v>38</v>
      </c>
      <c r="I379">
        <v>1</v>
      </c>
      <c r="J379">
        <v>1564</v>
      </c>
      <c r="K379" t="s">
        <v>100</v>
      </c>
      <c r="L379" t="s">
        <v>39</v>
      </c>
      <c r="M379">
        <v>68</v>
      </c>
      <c r="N379" t="s">
        <v>98</v>
      </c>
      <c r="O379" t="s">
        <v>101</v>
      </c>
      <c r="P379" t="s">
        <v>59</v>
      </c>
      <c r="Q379" s="20" t="s">
        <v>97</v>
      </c>
      <c r="R379" t="s">
        <v>48</v>
      </c>
      <c r="S379">
        <v>2450</v>
      </c>
      <c r="T379">
        <v>21731</v>
      </c>
      <c r="U379">
        <v>1</v>
      </c>
      <c r="V379" t="s">
        <v>42</v>
      </c>
      <c r="W379" t="s">
        <v>35</v>
      </c>
      <c r="X379">
        <v>19</v>
      </c>
      <c r="Y379">
        <v>3</v>
      </c>
      <c r="Z379" s="20" t="s">
        <v>98</v>
      </c>
      <c r="AA379">
        <v>80</v>
      </c>
      <c r="AB379">
        <v>0</v>
      </c>
      <c r="AC379">
        <v>3</v>
      </c>
      <c r="AD379">
        <v>3</v>
      </c>
      <c r="AE379">
        <v>3</v>
      </c>
      <c r="AF379">
        <v>3</v>
      </c>
      <c r="AG379">
        <v>0</v>
      </c>
      <c r="AH379">
        <v>1</v>
      </c>
      <c r="AI379">
        <v>2</v>
      </c>
      <c r="AJ379" s="5" t="str">
        <f t="shared" si="15"/>
        <v>R&amp;D</v>
      </c>
      <c r="AK379" s="9" t="str">
        <f>IF(S379="","",VLOOKUP(S379,matrice_M_I,2,TRUE))</f>
        <v>de 2 000 à 4 000</v>
      </c>
      <c r="AL379" s="7" t="str">
        <f t="shared" si="16"/>
        <v>Job_Low + Relation_Medium</v>
      </c>
      <c r="AM379" s="22">
        <f t="shared" si="17"/>
        <v>0</v>
      </c>
    </row>
    <row r="380" spans="1:39" x14ac:dyDescent="0.3">
      <c r="A380">
        <v>47</v>
      </c>
      <c r="B380" t="s">
        <v>35</v>
      </c>
      <c r="C380" t="s">
        <v>36</v>
      </c>
      <c r="D380">
        <v>1482</v>
      </c>
      <c r="E380" t="s">
        <v>37</v>
      </c>
      <c r="G380" t="s">
        <v>96</v>
      </c>
      <c r="H380" t="s">
        <v>53</v>
      </c>
      <c r="I380">
        <v>1</v>
      </c>
      <c r="J380">
        <v>447</v>
      </c>
      <c r="K380" t="s">
        <v>100</v>
      </c>
      <c r="L380" t="s">
        <v>39</v>
      </c>
      <c r="M380">
        <v>42</v>
      </c>
      <c r="N380" t="s">
        <v>99</v>
      </c>
      <c r="O380" t="s">
        <v>105</v>
      </c>
      <c r="P380" t="s">
        <v>40</v>
      </c>
      <c r="Q380" s="20" t="s">
        <v>99</v>
      </c>
      <c r="R380" t="s">
        <v>52</v>
      </c>
      <c r="S380">
        <v>18300</v>
      </c>
      <c r="T380">
        <v>16375</v>
      </c>
      <c r="U380">
        <v>4</v>
      </c>
      <c r="V380" t="s">
        <v>42</v>
      </c>
      <c r="W380" t="s">
        <v>35</v>
      </c>
      <c r="X380">
        <v>11</v>
      </c>
      <c r="Y380">
        <v>3</v>
      </c>
      <c r="Z380" s="20" t="s">
        <v>98</v>
      </c>
      <c r="AA380">
        <v>80</v>
      </c>
      <c r="AB380">
        <v>1</v>
      </c>
      <c r="AC380">
        <v>21</v>
      </c>
      <c r="AD380">
        <v>2</v>
      </c>
      <c r="AE380">
        <v>3</v>
      </c>
      <c r="AF380">
        <v>3</v>
      </c>
      <c r="AG380">
        <v>2</v>
      </c>
      <c r="AH380">
        <v>1</v>
      </c>
      <c r="AI380">
        <v>1</v>
      </c>
      <c r="AJ380" s="5" t="str">
        <f t="shared" si="15"/>
        <v>R&amp;D</v>
      </c>
      <c r="AK380" s="9" t="str">
        <f>IF(S380="","",VLOOKUP(S380,matrice_M_I,2,TRUE))</f>
        <v>de 18 000 à 20 000</v>
      </c>
      <c r="AL380" s="7" t="str">
        <f t="shared" si="16"/>
        <v>Job_High + Relation_Medium</v>
      </c>
      <c r="AM380" s="22">
        <f t="shared" si="17"/>
        <v>0.66666666666666663</v>
      </c>
    </row>
    <row r="381" spans="1:39" x14ac:dyDescent="0.3">
      <c r="A381">
        <v>45</v>
      </c>
      <c r="B381" t="s">
        <v>35</v>
      </c>
      <c r="C381" t="s">
        <v>36</v>
      </c>
      <c r="E381" t="s">
        <v>37</v>
      </c>
      <c r="F381">
        <v>20</v>
      </c>
      <c r="G381" t="s">
        <v>94</v>
      </c>
      <c r="H381" t="s">
        <v>38</v>
      </c>
      <c r="I381">
        <v>1</v>
      </c>
      <c r="J381">
        <v>1460</v>
      </c>
      <c r="K381" t="s">
        <v>98</v>
      </c>
      <c r="L381" t="s">
        <v>39</v>
      </c>
      <c r="M381">
        <v>95</v>
      </c>
      <c r="N381" t="s">
        <v>97</v>
      </c>
      <c r="O381" t="s">
        <v>103</v>
      </c>
      <c r="P381" t="s">
        <v>54</v>
      </c>
      <c r="Q381" s="20" t="s">
        <v>97</v>
      </c>
      <c r="R381" t="s">
        <v>41</v>
      </c>
      <c r="S381">
        <v>10851</v>
      </c>
      <c r="T381">
        <v>19863</v>
      </c>
      <c r="U381">
        <v>2</v>
      </c>
      <c r="V381" t="s">
        <v>42</v>
      </c>
      <c r="W381" t="s">
        <v>44</v>
      </c>
      <c r="X381">
        <v>18</v>
      </c>
      <c r="Y381">
        <v>3</v>
      </c>
      <c r="Z381" s="20" t="s">
        <v>98</v>
      </c>
      <c r="AA381">
        <v>80</v>
      </c>
      <c r="AB381">
        <v>1</v>
      </c>
      <c r="AC381">
        <v>24</v>
      </c>
      <c r="AD381">
        <v>2</v>
      </c>
      <c r="AE381">
        <v>3</v>
      </c>
      <c r="AF381">
        <v>7</v>
      </c>
      <c r="AG381">
        <v>7</v>
      </c>
      <c r="AH381">
        <v>0</v>
      </c>
      <c r="AI381">
        <v>7</v>
      </c>
      <c r="AJ381" s="5" t="str">
        <f t="shared" si="15"/>
        <v>R&amp;D</v>
      </c>
      <c r="AK381" s="9" t="str">
        <f>IF(S381="","",VLOOKUP(S381,matrice_M_I,2,TRUE))</f>
        <v>de 10 000 à 12 000</v>
      </c>
      <c r="AL381" s="7" t="str">
        <f t="shared" si="16"/>
        <v>Job_Low + Relation_Medium</v>
      </c>
      <c r="AM381" s="22">
        <f t="shared" si="17"/>
        <v>1</v>
      </c>
    </row>
    <row r="382" spans="1:39" x14ac:dyDescent="0.3">
      <c r="A382">
        <v>29</v>
      </c>
      <c r="B382" t="s">
        <v>35</v>
      </c>
      <c r="C382" t="s">
        <v>49</v>
      </c>
      <c r="D382">
        <v>995</v>
      </c>
      <c r="E382" t="s">
        <v>37</v>
      </c>
      <c r="F382">
        <v>2</v>
      </c>
      <c r="G382" t="s">
        <v>92</v>
      </c>
      <c r="H382" t="s">
        <v>53</v>
      </c>
      <c r="I382">
        <v>1</v>
      </c>
      <c r="J382">
        <v>1590</v>
      </c>
      <c r="K382" t="s">
        <v>97</v>
      </c>
      <c r="L382" t="s">
        <v>39</v>
      </c>
      <c r="M382">
        <v>87</v>
      </c>
      <c r="N382" t="s">
        <v>99</v>
      </c>
      <c r="O382" t="s">
        <v>102</v>
      </c>
      <c r="P382" t="s">
        <v>54</v>
      </c>
      <c r="Q382" s="20" t="s">
        <v>100</v>
      </c>
      <c r="R382" t="s">
        <v>41</v>
      </c>
      <c r="S382">
        <v>8853</v>
      </c>
      <c r="T382">
        <v>24483</v>
      </c>
      <c r="U382">
        <v>1</v>
      </c>
      <c r="V382" t="s">
        <v>42</v>
      </c>
      <c r="W382" t="s">
        <v>35</v>
      </c>
      <c r="X382">
        <v>19</v>
      </c>
      <c r="Y382">
        <v>3</v>
      </c>
      <c r="Z382" s="20" t="s">
        <v>100</v>
      </c>
      <c r="AA382">
        <v>80</v>
      </c>
      <c r="AB382">
        <v>1</v>
      </c>
      <c r="AC382">
        <v>6</v>
      </c>
      <c r="AD382">
        <v>0</v>
      </c>
      <c r="AE382">
        <v>4</v>
      </c>
      <c r="AF382">
        <v>6</v>
      </c>
      <c r="AG382">
        <v>4</v>
      </c>
      <c r="AH382">
        <v>1</v>
      </c>
      <c r="AI382">
        <v>3</v>
      </c>
      <c r="AJ382" s="5" t="str">
        <f t="shared" si="15"/>
        <v>R&amp;D</v>
      </c>
      <c r="AK382" s="9" t="str">
        <f>IF(S382="","",VLOOKUP(S382,matrice_M_I,2,TRUE))</f>
        <v>de 8 000 à 10 000</v>
      </c>
      <c r="AL382" s="7" t="str">
        <f t="shared" si="16"/>
        <v>Job_Very High + Relation_Very High</v>
      </c>
      <c r="AM382" s="22">
        <f t="shared" si="17"/>
        <v>0.66666666666666663</v>
      </c>
    </row>
    <row r="383" spans="1:39" x14ac:dyDescent="0.3">
      <c r="B383" t="s">
        <v>35</v>
      </c>
      <c r="C383" t="s">
        <v>36</v>
      </c>
      <c r="D383">
        <v>1167</v>
      </c>
      <c r="E383" t="s">
        <v>45</v>
      </c>
      <c r="G383" t="s">
        <v>94</v>
      </c>
      <c r="H383" t="s">
        <v>61</v>
      </c>
      <c r="I383">
        <v>1</v>
      </c>
      <c r="J383">
        <v>2060</v>
      </c>
      <c r="K383" t="s">
        <v>100</v>
      </c>
      <c r="L383" t="s">
        <v>55</v>
      </c>
      <c r="M383">
        <v>30</v>
      </c>
      <c r="N383" t="s">
        <v>98</v>
      </c>
      <c r="O383" t="s">
        <v>101</v>
      </c>
      <c r="P383" t="s">
        <v>47</v>
      </c>
      <c r="Q383" s="20" t="s">
        <v>99</v>
      </c>
      <c r="R383" t="s">
        <v>48</v>
      </c>
      <c r="S383">
        <v>2966</v>
      </c>
      <c r="T383">
        <v>21378</v>
      </c>
      <c r="U383">
        <v>0</v>
      </c>
      <c r="V383" t="s">
        <v>42</v>
      </c>
      <c r="W383" t="s">
        <v>35</v>
      </c>
      <c r="X383">
        <v>18</v>
      </c>
      <c r="Y383">
        <v>3</v>
      </c>
      <c r="Z383" s="20" t="s">
        <v>100</v>
      </c>
      <c r="AA383">
        <v>80</v>
      </c>
      <c r="AB383">
        <v>0</v>
      </c>
      <c r="AC383">
        <v>5</v>
      </c>
      <c r="AD383">
        <v>2</v>
      </c>
      <c r="AE383">
        <v>3</v>
      </c>
      <c r="AF383">
        <v>4</v>
      </c>
      <c r="AG383">
        <v>2</v>
      </c>
      <c r="AH383">
        <v>0</v>
      </c>
      <c r="AI383">
        <v>0</v>
      </c>
      <c r="AJ383" s="5" t="str">
        <f t="shared" si="15"/>
        <v>Sales</v>
      </c>
      <c r="AK383" s="9" t="str">
        <f>IF(S383="","",VLOOKUP(S383,matrice_M_I,2,TRUE))</f>
        <v>de 2 000 à 4 000</v>
      </c>
      <c r="AL383" s="7" t="str">
        <f t="shared" si="16"/>
        <v>Job_High + Relation_Very High</v>
      </c>
      <c r="AM383" s="22">
        <f t="shared" si="17"/>
        <v>0.5</v>
      </c>
    </row>
    <row r="384" spans="1:39" x14ac:dyDescent="0.3">
      <c r="A384">
        <v>51</v>
      </c>
      <c r="B384" t="s">
        <v>35</v>
      </c>
      <c r="C384" t="s">
        <v>36</v>
      </c>
      <c r="D384">
        <v>833</v>
      </c>
      <c r="E384" t="s">
        <v>37</v>
      </c>
      <c r="F384">
        <v>1</v>
      </c>
      <c r="G384" t="s">
        <v>94</v>
      </c>
      <c r="H384" t="s">
        <v>53</v>
      </c>
      <c r="I384">
        <v>1</v>
      </c>
      <c r="J384">
        <v>353</v>
      </c>
      <c r="K384" t="s">
        <v>99</v>
      </c>
      <c r="L384" t="s">
        <v>39</v>
      </c>
      <c r="M384">
        <v>96</v>
      </c>
      <c r="N384" t="s">
        <v>99</v>
      </c>
      <c r="O384" t="s">
        <v>101</v>
      </c>
      <c r="P384" t="s">
        <v>56</v>
      </c>
      <c r="Q384" s="20" t="s">
        <v>100</v>
      </c>
      <c r="R384" t="s">
        <v>52</v>
      </c>
      <c r="S384">
        <v>2723</v>
      </c>
      <c r="T384">
        <v>23231</v>
      </c>
      <c r="U384">
        <v>1</v>
      </c>
      <c r="V384" t="s">
        <v>42</v>
      </c>
      <c r="W384" t="s">
        <v>35</v>
      </c>
      <c r="X384">
        <v>11</v>
      </c>
      <c r="Y384">
        <v>3</v>
      </c>
      <c r="Z384" s="20" t="s">
        <v>98</v>
      </c>
      <c r="AA384">
        <v>80</v>
      </c>
      <c r="AB384">
        <v>0</v>
      </c>
      <c r="AC384">
        <v>1</v>
      </c>
      <c r="AD384">
        <v>0</v>
      </c>
      <c r="AE384">
        <v>2</v>
      </c>
      <c r="AF384">
        <v>1</v>
      </c>
      <c r="AG384">
        <v>0</v>
      </c>
      <c r="AH384">
        <v>0</v>
      </c>
      <c r="AI384">
        <v>0</v>
      </c>
      <c r="AJ384" s="5" t="str">
        <f t="shared" si="15"/>
        <v>R&amp;D</v>
      </c>
      <c r="AK384" s="9" t="str">
        <f>IF(S384="","",VLOOKUP(S384,matrice_M_I,2,TRUE))</f>
        <v>de 2 000 à 4 000</v>
      </c>
      <c r="AL384" s="7" t="str">
        <f t="shared" si="16"/>
        <v>Job_Very High + Relation_Medium</v>
      </c>
      <c r="AM384" s="22">
        <f t="shared" si="17"/>
        <v>0</v>
      </c>
    </row>
    <row r="385" spans="1:39" x14ac:dyDescent="0.3">
      <c r="A385">
        <v>34</v>
      </c>
      <c r="B385" t="s">
        <v>35</v>
      </c>
      <c r="C385" t="s">
        <v>49</v>
      </c>
      <c r="D385">
        <v>735</v>
      </c>
      <c r="E385" t="s">
        <v>37</v>
      </c>
      <c r="F385">
        <v>22</v>
      </c>
      <c r="G385" t="s">
        <v>95</v>
      </c>
      <c r="H385" t="s">
        <v>61</v>
      </c>
      <c r="I385">
        <v>1</v>
      </c>
      <c r="J385">
        <v>1932</v>
      </c>
      <c r="K385" t="s">
        <v>99</v>
      </c>
      <c r="L385" t="s">
        <v>39</v>
      </c>
      <c r="M385">
        <v>86</v>
      </c>
      <c r="N385" t="s">
        <v>98</v>
      </c>
      <c r="O385" t="s">
        <v>102</v>
      </c>
      <c r="P385" t="s">
        <v>56</v>
      </c>
      <c r="Q385" s="20" t="s">
        <v>100</v>
      </c>
      <c r="R385" t="s">
        <v>52</v>
      </c>
      <c r="S385">
        <v>5747</v>
      </c>
      <c r="T385">
        <v>26496</v>
      </c>
      <c r="U385">
        <v>1</v>
      </c>
      <c r="V385" t="s">
        <v>42</v>
      </c>
      <c r="W385" t="s">
        <v>44</v>
      </c>
      <c r="X385">
        <v>15</v>
      </c>
      <c r="Y385">
        <v>3</v>
      </c>
      <c r="Z385" s="20" t="s">
        <v>98</v>
      </c>
      <c r="AA385">
        <v>80</v>
      </c>
      <c r="AB385">
        <v>0</v>
      </c>
      <c r="AC385">
        <v>16</v>
      </c>
      <c r="AD385">
        <v>3</v>
      </c>
      <c r="AE385">
        <v>3</v>
      </c>
      <c r="AF385">
        <v>15</v>
      </c>
      <c r="AG385">
        <v>10</v>
      </c>
      <c r="AH385">
        <v>6</v>
      </c>
      <c r="AI385">
        <v>11</v>
      </c>
      <c r="AJ385" s="5" t="str">
        <f t="shared" si="15"/>
        <v>R&amp;D</v>
      </c>
      <c r="AK385" s="9" t="str">
        <f>IF(S385="","",VLOOKUP(S385,matrice_M_I,2,TRUE))</f>
        <v>de 4 000 à 6 000</v>
      </c>
      <c r="AL385" s="7" t="str">
        <f t="shared" si="16"/>
        <v>Job_Very High + Relation_Medium</v>
      </c>
      <c r="AM385" s="22">
        <f t="shared" si="17"/>
        <v>0.66666666666666663</v>
      </c>
    </row>
    <row r="386" spans="1:39" x14ac:dyDescent="0.3">
      <c r="B386" t="s">
        <v>35</v>
      </c>
      <c r="C386" t="s">
        <v>36</v>
      </c>
      <c r="D386">
        <v>755</v>
      </c>
      <c r="E386" t="s">
        <v>37</v>
      </c>
      <c r="F386">
        <v>9</v>
      </c>
      <c r="G386" t="s">
        <v>95</v>
      </c>
      <c r="H386" t="s">
        <v>53</v>
      </c>
      <c r="I386">
        <v>1</v>
      </c>
      <c r="J386">
        <v>496</v>
      </c>
      <c r="K386" t="s">
        <v>99</v>
      </c>
      <c r="L386" t="s">
        <v>39</v>
      </c>
      <c r="M386">
        <v>97</v>
      </c>
      <c r="N386" t="s">
        <v>98</v>
      </c>
      <c r="O386" t="s">
        <v>102</v>
      </c>
      <c r="P386" t="s">
        <v>54</v>
      </c>
      <c r="Q386" s="20" t="s">
        <v>98</v>
      </c>
      <c r="R386" t="s">
        <v>48</v>
      </c>
      <c r="S386">
        <v>6540</v>
      </c>
      <c r="T386">
        <v>19394</v>
      </c>
      <c r="U386">
        <v>9</v>
      </c>
      <c r="V386" t="s">
        <v>42</v>
      </c>
      <c r="W386" t="s">
        <v>35</v>
      </c>
      <c r="X386">
        <v>19</v>
      </c>
      <c r="Y386">
        <v>3</v>
      </c>
      <c r="Z386" s="20" t="s">
        <v>99</v>
      </c>
      <c r="AA386">
        <v>80</v>
      </c>
      <c r="AB386">
        <v>0</v>
      </c>
      <c r="AC386">
        <v>10</v>
      </c>
      <c r="AD386">
        <v>5</v>
      </c>
      <c r="AE386">
        <v>3</v>
      </c>
      <c r="AF386">
        <v>1</v>
      </c>
      <c r="AG386">
        <v>1</v>
      </c>
      <c r="AH386">
        <v>0</v>
      </c>
      <c r="AI386">
        <v>0</v>
      </c>
      <c r="AJ386" s="5" t="str">
        <f t="shared" ref="AJ386:AJ449" si="18">IF(E386="","",VLOOKUP(E386,Department_cod,2,FALSE))</f>
        <v>R&amp;D</v>
      </c>
      <c r="AK386" s="9" t="str">
        <f>IF(S386="","",VLOOKUP(S386,matrice_M_I,2,TRUE))</f>
        <v>de 6 000 à 8 000</v>
      </c>
      <c r="AL386" s="7" t="str">
        <f t="shared" si="16"/>
        <v>Job_Medium + Relation_High</v>
      </c>
      <c r="AM386" s="22">
        <f t="shared" si="17"/>
        <v>1</v>
      </c>
    </row>
    <row r="387" spans="1:39" x14ac:dyDescent="0.3">
      <c r="A387">
        <v>40</v>
      </c>
      <c r="B387" t="s">
        <v>44</v>
      </c>
      <c r="C387" t="s">
        <v>36</v>
      </c>
      <c r="D387">
        <v>676</v>
      </c>
      <c r="E387" t="s">
        <v>37</v>
      </c>
      <c r="F387">
        <v>9</v>
      </c>
      <c r="G387" t="s">
        <v>95</v>
      </c>
      <c r="H387" t="s">
        <v>53</v>
      </c>
      <c r="I387">
        <v>1</v>
      </c>
      <c r="J387">
        <v>1534</v>
      </c>
      <c r="K387" t="s">
        <v>100</v>
      </c>
      <c r="L387" t="s">
        <v>39</v>
      </c>
      <c r="M387">
        <v>86</v>
      </c>
      <c r="N387" t="s">
        <v>99</v>
      </c>
      <c r="O387" t="s">
        <v>101</v>
      </c>
      <c r="P387" t="s">
        <v>59</v>
      </c>
      <c r="Q387" s="20" t="s">
        <v>97</v>
      </c>
      <c r="R387" t="s">
        <v>48</v>
      </c>
      <c r="S387">
        <v>2018</v>
      </c>
      <c r="T387">
        <v>21831</v>
      </c>
      <c r="U387">
        <v>3</v>
      </c>
      <c r="V387" t="s">
        <v>42</v>
      </c>
      <c r="W387" t="s">
        <v>35</v>
      </c>
      <c r="X387">
        <v>14</v>
      </c>
      <c r="Y387">
        <v>3</v>
      </c>
      <c r="Z387" s="20" t="s">
        <v>98</v>
      </c>
      <c r="AA387">
        <v>80</v>
      </c>
      <c r="AB387">
        <v>0</v>
      </c>
      <c r="AC387">
        <v>15</v>
      </c>
      <c r="AD387">
        <v>3</v>
      </c>
      <c r="AE387">
        <v>1</v>
      </c>
      <c r="AF387">
        <v>5</v>
      </c>
      <c r="AG387">
        <v>4</v>
      </c>
      <c r="AH387">
        <v>1</v>
      </c>
      <c r="AI387">
        <v>0</v>
      </c>
      <c r="AJ387" s="5" t="str">
        <f t="shared" si="18"/>
        <v>R&amp;D</v>
      </c>
      <c r="AK387" s="9" t="str">
        <f>IF(S387="","",VLOOKUP(S387,matrice_M_I,2,TRUE))</f>
        <v>de 2 000 à 4 000</v>
      </c>
      <c r="AL387" s="7" t="str">
        <f t="shared" ref="AL387:AL450" si="19">CONCATENATE("Job_",Q387," + Relation_",Z387)</f>
        <v>Job_Low + Relation_Medium</v>
      </c>
      <c r="AM387" s="22">
        <f t="shared" ref="AM387:AM450" si="20">IF(AF387=0,"",AG387/AF387)</f>
        <v>0.8</v>
      </c>
    </row>
    <row r="388" spans="1:39" x14ac:dyDescent="0.3">
      <c r="A388">
        <v>42</v>
      </c>
      <c r="B388" t="s">
        <v>35</v>
      </c>
      <c r="C388" t="s">
        <v>49</v>
      </c>
      <c r="D388">
        <v>458</v>
      </c>
      <c r="E388" t="s">
        <v>37</v>
      </c>
      <c r="F388">
        <v>26</v>
      </c>
      <c r="G388" t="s">
        <v>96</v>
      </c>
      <c r="H388" t="s">
        <v>38</v>
      </c>
      <c r="I388">
        <v>1</v>
      </c>
      <c r="J388">
        <v>1242</v>
      </c>
      <c r="K388" t="s">
        <v>97</v>
      </c>
      <c r="L388" t="s">
        <v>55</v>
      </c>
      <c r="M388">
        <v>60</v>
      </c>
      <c r="N388" t="s">
        <v>99</v>
      </c>
      <c r="O388" t="s">
        <v>103</v>
      </c>
      <c r="P388" t="s">
        <v>40</v>
      </c>
      <c r="Q388" s="20" t="s">
        <v>97</v>
      </c>
      <c r="R388" t="s">
        <v>52</v>
      </c>
      <c r="S388">
        <v>13191</v>
      </c>
      <c r="T388">
        <v>23281</v>
      </c>
      <c r="U388">
        <v>3</v>
      </c>
      <c r="V388" t="s">
        <v>42</v>
      </c>
      <c r="W388" t="s">
        <v>44</v>
      </c>
      <c r="X388">
        <v>17</v>
      </c>
      <c r="Y388">
        <v>3</v>
      </c>
      <c r="Z388" s="20" t="s">
        <v>99</v>
      </c>
      <c r="AA388">
        <v>80</v>
      </c>
      <c r="AB388">
        <v>0</v>
      </c>
      <c r="AC388">
        <v>20</v>
      </c>
      <c r="AD388">
        <v>6</v>
      </c>
      <c r="AE388">
        <v>3</v>
      </c>
      <c r="AF388">
        <v>1</v>
      </c>
      <c r="AG388">
        <v>0</v>
      </c>
      <c r="AH388">
        <v>0</v>
      </c>
      <c r="AI388">
        <v>0</v>
      </c>
      <c r="AJ388" s="5" t="str">
        <f t="shared" si="18"/>
        <v>R&amp;D</v>
      </c>
      <c r="AK388" s="9" t="str">
        <f>IF(S388="","",VLOOKUP(S388,matrice_M_I,2,TRUE))</f>
        <v>de 12 000 à 14 000</v>
      </c>
      <c r="AL388" s="7" t="str">
        <f t="shared" si="19"/>
        <v>Job_Low + Relation_High</v>
      </c>
      <c r="AM388" s="22">
        <f t="shared" si="20"/>
        <v>0</v>
      </c>
    </row>
    <row r="389" spans="1:39" x14ac:dyDescent="0.3">
      <c r="A389">
        <v>38</v>
      </c>
      <c r="B389" t="s">
        <v>35</v>
      </c>
      <c r="C389" t="s">
        <v>36</v>
      </c>
      <c r="D389">
        <v>364</v>
      </c>
      <c r="E389" t="s">
        <v>37</v>
      </c>
      <c r="G389" t="s">
        <v>96</v>
      </c>
      <c r="H389" t="s">
        <v>60</v>
      </c>
      <c r="I389">
        <v>1</v>
      </c>
      <c r="J389">
        <v>193</v>
      </c>
      <c r="K389" t="s">
        <v>100</v>
      </c>
      <c r="L389" t="s">
        <v>55</v>
      </c>
      <c r="M389">
        <v>32</v>
      </c>
      <c r="N389" t="s">
        <v>99</v>
      </c>
      <c r="O389" t="s">
        <v>102</v>
      </c>
      <c r="P389" t="s">
        <v>56</v>
      </c>
      <c r="Q389" s="20" t="s">
        <v>99</v>
      </c>
      <c r="R389" t="s">
        <v>48</v>
      </c>
      <c r="S389">
        <v>4317</v>
      </c>
      <c r="T389">
        <v>2302</v>
      </c>
      <c r="U389">
        <v>3</v>
      </c>
      <c r="V389" t="s">
        <v>42</v>
      </c>
      <c r="W389" t="s">
        <v>44</v>
      </c>
      <c r="X389">
        <v>20</v>
      </c>
      <c r="Y389">
        <v>4</v>
      </c>
      <c r="Z389" s="20" t="s">
        <v>98</v>
      </c>
      <c r="AA389">
        <v>80</v>
      </c>
      <c r="AB389">
        <v>0</v>
      </c>
      <c r="AC389">
        <v>19</v>
      </c>
      <c r="AD389">
        <v>2</v>
      </c>
      <c r="AE389">
        <v>3</v>
      </c>
      <c r="AF389">
        <v>3</v>
      </c>
      <c r="AG389">
        <v>2</v>
      </c>
      <c r="AH389">
        <v>2</v>
      </c>
      <c r="AI389">
        <v>2</v>
      </c>
      <c r="AJ389" s="5" t="str">
        <f t="shared" si="18"/>
        <v>R&amp;D</v>
      </c>
      <c r="AK389" s="9" t="str">
        <f>IF(S389="","",VLOOKUP(S389,matrice_M_I,2,TRUE))</f>
        <v>de 4 000 à 6 000</v>
      </c>
      <c r="AL389" s="7" t="str">
        <f t="shared" si="19"/>
        <v>Job_High + Relation_Medium</v>
      </c>
      <c r="AM389" s="22">
        <f t="shared" si="20"/>
        <v>0.66666666666666663</v>
      </c>
    </row>
    <row r="390" spans="1:39" x14ac:dyDescent="0.3">
      <c r="A390">
        <v>24</v>
      </c>
      <c r="B390" t="s">
        <v>44</v>
      </c>
      <c r="C390" t="s">
        <v>36</v>
      </c>
      <c r="D390">
        <v>693</v>
      </c>
      <c r="E390" t="s">
        <v>45</v>
      </c>
      <c r="G390" t="s">
        <v>93</v>
      </c>
      <c r="H390" t="s">
        <v>53</v>
      </c>
      <c r="I390">
        <v>1</v>
      </c>
      <c r="J390">
        <v>720</v>
      </c>
      <c r="K390" t="s">
        <v>97</v>
      </c>
      <c r="L390" t="s">
        <v>55</v>
      </c>
      <c r="M390">
        <v>65</v>
      </c>
      <c r="N390" t="s">
        <v>99</v>
      </c>
      <c r="O390" t="s">
        <v>102</v>
      </c>
      <c r="P390" t="s">
        <v>58</v>
      </c>
      <c r="Q390" s="20" t="s">
        <v>99</v>
      </c>
      <c r="R390" t="s">
        <v>48</v>
      </c>
      <c r="S390">
        <v>4577</v>
      </c>
      <c r="T390">
        <v>24785</v>
      </c>
      <c r="U390">
        <v>9</v>
      </c>
      <c r="V390" t="s">
        <v>42</v>
      </c>
      <c r="W390" t="s">
        <v>35</v>
      </c>
      <c r="X390">
        <v>14</v>
      </c>
      <c r="Y390">
        <v>3</v>
      </c>
      <c r="Z390" s="20" t="s">
        <v>97</v>
      </c>
      <c r="AA390">
        <v>80</v>
      </c>
      <c r="AB390">
        <v>0</v>
      </c>
      <c r="AC390">
        <v>4</v>
      </c>
      <c r="AD390">
        <v>3</v>
      </c>
      <c r="AE390">
        <v>3</v>
      </c>
      <c r="AF390">
        <v>2</v>
      </c>
      <c r="AG390">
        <v>2</v>
      </c>
      <c r="AH390">
        <v>2</v>
      </c>
      <c r="AI390">
        <v>0</v>
      </c>
      <c r="AJ390" s="5" t="str">
        <f t="shared" si="18"/>
        <v>Sales</v>
      </c>
      <c r="AK390" s="9" t="str">
        <f>IF(S390="","",VLOOKUP(S390,matrice_M_I,2,TRUE))</f>
        <v>de 4 000 à 6 000</v>
      </c>
      <c r="AL390" s="7" t="str">
        <f t="shared" si="19"/>
        <v>Job_High + Relation_Low</v>
      </c>
      <c r="AM390" s="22">
        <f t="shared" si="20"/>
        <v>1</v>
      </c>
    </row>
    <row r="391" spans="1:39" x14ac:dyDescent="0.3">
      <c r="A391">
        <v>39</v>
      </c>
      <c r="B391" t="s">
        <v>35</v>
      </c>
      <c r="C391" t="s">
        <v>36</v>
      </c>
      <c r="D391">
        <v>1462</v>
      </c>
      <c r="E391" t="s">
        <v>45</v>
      </c>
      <c r="F391">
        <v>6</v>
      </c>
      <c r="G391" t="s">
        <v>94</v>
      </c>
      <c r="H391" t="s">
        <v>38</v>
      </c>
      <c r="I391">
        <v>1</v>
      </c>
      <c r="J391">
        <v>1588</v>
      </c>
      <c r="K391" t="s">
        <v>100</v>
      </c>
      <c r="L391" t="s">
        <v>39</v>
      </c>
      <c r="M391">
        <v>38</v>
      </c>
      <c r="N391" t="s">
        <v>100</v>
      </c>
      <c r="O391" t="s">
        <v>103</v>
      </c>
      <c r="P391" t="s">
        <v>58</v>
      </c>
      <c r="Q391" s="20" t="s">
        <v>99</v>
      </c>
      <c r="R391" t="s">
        <v>52</v>
      </c>
      <c r="S391">
        <v>8237</v>
      </c>
      <c r="T391">
        <v>4658</v>
      </c>
      <c r="U391">
        <v>2</v>
      </c>
      <c r="V391" t="s">
        <v>42</v>
      </c>
      <c r="W391" t="s">
        <v>35</v>
      </c>
      <c r="X391">
        <v>11</v>
      </c>
      <c r="Y391">
        <v>3</v>
      </c>
      <c r="Z391" s="20" t="s">
        <v>97</v>
      </c>
      <c r="AA391">
        <v>80</v>
      </c>
      <c r="AB391">
        <v>1</v>
      </c>
      <c r="AC391">
        <v>11</v>
      </c>
      <c r="AD391">
        <v>3</v>
      </c>
      <c r="AE391">
        <v>3</v>
      </c>
      <c r="AF391">
        <v>7</v>
      </c>
      <c r="AG391">
        <v>6</v>
      </c>
      <c r="AH391">
        <v>7</v>
      </c>
      <c r="AI391">
        <v>6</v>
      </c>
      <c r="AJ391" s="5" t="str">
        <f t="shared" si="18"/>
        <v>Sales</v>
      </c>
      <c r="AK391" s="9" t="str">
        <f>IF(S391="","",VLOOKUP(S391,matrice_M_I,2,TRUE))</f>
        <v>de 8 000 à 10 000</v>
      </c>
      <c r="AL391" s="7" t="str">
        <f t="shared" si="19"/>
        <v>Job_High + Relation_Low</v>
      </c>
      <c r="AM391" s="22">
        <f t="shared" si="20"/>
        <v>0.8571428571428571</v>
      </c>
    </row>
    <row r="392" spans="1:39" x14ac:dyDescent="0.3">
      <c r="A392">
        <v>40</v>
      </c>
      <c r="B392" t="s">
        <v>35</v>
      </c>
      <c r="C392" t="s">
        <v>36</v>
      </c>
      <c r="D392">
        <v>329</v>
      </c>
      <c r="E392" t="s">
        <v>37</v>
      </c>
      <c r="F392">
        <v>1</v>
      </c>
      <c r="G392" t="s">
        <v>95</v>
      </c>
      <c r="H392" t="s">
        <v>53</v>
      </c>
      <c r="I392">
        <v>1</v>
      </c>
      <c r="J392">
        <v>1361</v>
      </c>
      <c r="K392" t="s">
        <v>98</v>
      </c>
      <c r="L392" t="s">
        <v>39</v>
      </c>
      <c r="M392">
        <v>88</v>
      </c>
      <c r="N392" t="s">
        <v>99</v>
      </c>
      <c r="O392" t="s">
        <v>101</v>
      </c>
      <c r="P392" t="s">
        <v>59</v>
      </c>
      <c r="Q392" s="20" t="s">
        <v>98</v>
      </c>
      <c r="R392" t="s">
        <v>52</v>
      </c>
      <c r="S392">
        <v>2387</v>
      </c>
      <c r="T392">
        <v>6762</v>
      </c>
      <c r="U392">
        <v>3</v>
      </c>
      <c r="V392" t="s">
        <v>42</v>
      </c>
      <c r="W392" t="s">
        <v>35</v>
      </c>
      <c r="X392">
        <v>22</v>
      </c>
      <c r="Y392">
        <v>4</v>
      </c>
      <c r="Z392" s="20" t="s">
        <v>99</v>
      </c>
      <c r="AA392">
        <v>80</v>
      </c>
      <c r="AB392">
        <v>1</v>
      </c>
      <c r="AC392">
        <v>7</v>
      </c>
      <c r="AD392">
        <v>3</v>
      </c>
      <c r="AE392">
        <v>3</v>
      </c>
      <c r="AF392">
        <v>4</v>
      </c>
      <c r="AG392">
        <v>2</v>
      </c>
      <c r="AH392">
        <v>0</v>
      </c>
      <c r="AI392">
        <v>3</v>
      </c>
      <c r="AJ392" s="5" t="str">
        <f t="shared" si="18"/>
        <v>R&amp;D</v>
      </c>
      <c r="AK392" s="9" t="str">
        <f>IF(S392="","",VLOOKUP(S392,matrice_M_I,2,TRUE))</f>
        <v>de 2 000 à 4 000</v>
      </c>
      <c r="AL392" s="7" t="str">
        <f t="shared" si="19"/>
        <v>Job_Medium + Relation_High</v>
      </c>
      <c r="AM392" s="22">
        <f t="shared" si="20"/>
        <v>0.5</v>
      </c>
    </row>
    <row r="393" spans="1:39" x14ac:dyDescent="0.3">
      <c r="A393">
        <v>45</v>
      </c>
      <c r="B393" t="s">
        <v>35</v>
      </c>
      <c r="C393" t="s">
        <v>36</v>
      </c>
      <c r="D393">
        <v>538</v>
      </c>
      <c r="E393" t="s">
        <v>37</v>
      </c>
      <c r="F393">
        <v>1</v>
      </c>
      <c r="G393" t="s">
        <v>95</v>
      </c>
      <c r="H393" t="s">
        <v>60</v>
      </c>
      <c r="I393">
        <v>1</v>
      </c>
      <c r="J393">
        <v>1553</v>
      </c>
      <c r="K393" t="s">
        <v>97</v>
      </c>
      <c r="L393" t="s">
        <v>39</v>
      </c>
      <c r="M393">
        <v>66</v>
      </c>
      <c r="N393" t="s">
        <v>99</v>
      </c>
      <c r="O393" t="s">
        <v>103</v>
      </c>
      <c r="P393" t="s">
        <v>54</v>
      </c>
      <c r="Q393" s="20" t="s">
        <v>98</v>
      </c>
      <c r="R393" t="s">
        <v>41</v>
      </c>
      <c r="S393">
        <v>7441</v>
      </c>
      <c r="T393">
        <v>20933</v>
      </c>
      <c r="U393">
        <v>1</v>
      </c>
      <c r="V393" t="s">
        <v>42</v>
      </c>
      <c r="W393" t="s">
        <v>35</v>
      </c>
      <c r="X393">
        <v>12</v>
      </c>
      <c r="Y393">
        <v>3</v>
      </c>
      <c r="Z393" s="20" t="s">
        <v>97</v>
      </c>
      <c r="AA393">
        <v>80</v>
      </c>
      <c r="AB393">
        <v>3</v>
      </c>
      <c r="AC393">
        <v>10</v>
      </c>
      <c r="AD393">
        <v>4</v>
      </c>
      <c r="AE393">
        <v>3</v>
      </c>
      <c r="AF393">
        <v>10</v>
      </c>
      <c r="AG393">
        <v>8</v>
      </c>
      <c r="AH393">
        <v>7</v>
      </c>
      <c r="AI393">
        <v>7</v>
      </c>
      <c r="AJ393" s="5" t="str">
        <f t="shared" si="18"/>
        <v>R&amp;D</v>
      </c>
      <c r="AK393" s="9" t="str">
        <f>IF(S393="","",VLOOKUP(S393,matrice_M_I,2,TRUE))</f>
        <v>de 6 000 à 8 000</v>
      </c>
      <c r="AL393" s="7" t="str">
        <f t="shared" si="19"/>
        <v>Job_Medium + Relation_Low</v>
      </c>
      <c r="AM393" s="22">
        <f t="shared" si="20"/>
        <v>0.8</v>
      </c>
    </row>
    <row r="394" spans="1:39" x14ac:dyDescent="0.3">
      <c r="A394">
        <v>40</v>
      </c>
      <c r="B394" t="s">
        <v>35</v>
      </c>
      <c r="C394" t="s">
        <v>36</v>
      </c>
      <c r="D394">
        <v>1194</v>
      </c>
      <c r="E394" t="s">
        <v>37</v>
      </c>
      <c r="F394">
        <v>2</v>
      </c>
      <c r="G394" t="s">
        <v>95</v>
      </c>
      <c r="H394" t="s">
        <v>38</v>
      </c>
      <c r="I394">
        <v>1</v>
      </c>
      <c r="J394">
        <v>2051</v>
      </c>
      <c r="K394" t="s">
        <v>99</v>
      </c>
      <c r="L394" t="s">
        <v>55</v>
      </c>
      <c r="M394">
        <v>98</v>
      </c>
      <c r="N394" t="s">
        <v>99</v>
      </c>
      <c r="O394" t="s">
        <v>101</v>
      </c>
      <c r="P394" t="s">
        <v>56</v>
      </c>
      <c r="Q394" s="20" t="s">
        <v>99</v>
      </c>
      <c r="R394" t="s">
        <v>52</v>
      </c>
      <c r="S394">
        <v>2001</v>
      </c>
      <c r="T394">
        <v>12549</v>
      </c>
      <c r="U394">
        <v>2</v>
      </c>
      <c r="V394" t="s">
        <v>42</v>
      </c>
      <c r="W394" t="s">
        <v>35</v>
      </c>
      <c r="X394">
        <v>14</v>
      </c>
      <c r="Y394">
        <v>3</v>
      </c>
      <c r="Z394" s="20" t="s">
        <v>98</v>
      </c>
      <c r="AA394">
        <v>80</v>
      </c>
      <c r="AB394">
        <v>3</v>
      </c>
      <c r="AC394">
        <v>20</v>
      </c>
      <c r="AD394">
        <v>2</v>
      </c>
      <c r="AE394">
        <v>3</v>
      </c>
      <c r="AF394">
        <v>5</v>
      </c>
      <c r="AG394">
        <v>3</v>
      </c>
      <c r="AH394">
        <v>0</v>
      </c>
      <c r="AI394">
        <v>2</v>
      </c>
      <c r="AJ394" s="5" t="str">
        <f t="shared" si="18"/>
        <v>R&amp;D</v>
      </c>
      <c r="AK394" s="9" t="str">
        <f>IF(S394="","",VLOOKUP(S394,matrice_M_I,2,TRUE))</f>
        <v>de 2 000 à 4 000</v>
      </c>
      <c r="AL394" s="7" t="str">
        <f t="shared" si="19"/>
        <v>Job_High + Relation_Medium</v>
      </c>
      <c r="AM394" s="22">
        <f t="shared" si="20"/>
        <v>0.6</v>
      </c>
    </row>
    <row r="395" spans="1:39" x14ac:dyDescent="0.3">
      <c r="A395">
        <v>34</v>
      </c>
      <c r="B395" t="s">
        <v>44</v>
      </c>
      <c r="C395" t="s">
        <v>49</v>
      </c>
      <c r="D395">
        <v>988</v>
      </c>
      <c r="E395" t="s">
        <v>50</v>
      </c>
      <c r="F395">
        <v>23</v>
      </c>
      <c r="G395" t="s">
        <v>94</v>
      </c>
      <c r="H395" t="s">
        <v>50</v>
      </c>
      <c r="I395">
        <v>1</v>
      </c>
      <c r="J395">
        <v>590</v>
      </c>
      <c r="K395" t="s">
        <v>98</v>
      </c>
      <c r="L395" t="s">
        <v>55</v>
      </c>
      <c r="M395">
        <v>43</v>
      </c>
      <c r="N395" t="s">
        <v>99</v>
      </c>
      <c r="O395" t="s">
        <v>103</v>
      </c>
      <c r="P395" t="s">
        <v>50</v>
      </c>
      <c r="Q395" s="20" t="s">
        <v>97</v>
      </c>
      <c r="R395" t="s">
        <v>41</v>
      </c>
      <c r="S395">
        <v>9950</v>
      </c>
      <c r="T395">
        <v>11533</v>
      </c>
      <c r="U395">
        <v>9</v>
      </c>
      <c r="V395" t="s">
        <v>42</v>
      </c>
      <c r="W395" t="s">
        <v>44</v>
      </c>
      <c r="X395">
        <v>15</v>
      </c>
      <c r="Y395">
        <v>3</v>
      </c>
      <c r="Z395" s="20" t="s">
        <v>99</v>
      </c>
      <c r="AA395">
        <v>80</v>
      </c>
      <c r="AB395">
        <v>3</v>
      </c>
      <c r="AC395">
        <v>11</v>
      </c>
      <c r="AD395">
        <v>2</v>
      </c>
      <c r="AE395">
        <v>3</v>
      </c>
      <c r="AF395">
        <v>3</v>
      </c>
      <c r="AG395">
        <v>2</v>
      </c>
      <c r="AH395">
        <v>0</v>
      </c>
      <c r="AI395">
        <v>2</v>
      </c>
      <c r="AJ395" s="5" t="str">
        <f t="shared" si="18"/>
        <v>RH</v>
      </c>
      <c r="AK395" s="9" t="str">
        <f>IF(S395="","",VLOOKUP(S395,matrice_M_I,2,TRUE))</f>
        <v>de 8 000 à 10 000</v>
      </c>
      <c r="AL395" s="7" t="str">
        <f t="shared" si="19"/>
        <v>Job_Low + Relation_High</v>
      </c>
      <c r="AM395" s="22">
        <f t="shared" si="20"/>
        <v>0.66666666666666663</v>
      </c>
    </row>
    <row r="396" spans="1:39" x14ac:dyDescent="0.3">
      <c r="A396">
        <v>32</v>
      </c>
      <c r="B396" t="s">
        <v>35</v>
      </c>
      <c r="C396" t="s">
        <v>36</v>
      </c>
      <c r="D396">
        <v>1018</v>
      </c>
      <c r="E396" t="s">
        <v>37</v>
      </c>
      <c r="G396" t="s">
        <v>93</v>
      </c>
      <c r="H396" t="s">
        <v>53</v>
      </c>
      <c r="I396">
        <v>1</v>
      </c>
      <c r="J396">
        <v>727</v>
      </c>
      <c r="K396" t="s">
        <v>99</v>
      </c>
      <c r="L396" t="s">
        <v>55</v>
      </c>
      <c r="M396">
        <v>39</v>
      </c>
      <c r="N396" t="s">
        <v>99</v>
      </c>
      <c r="O396" t="s">
        <v>103</v>
      </c>
      <c r="P396" t="s">
        <v>40</v>
      </c>
      <c r="Q396" s="20" t="s">
        <v>100</v>
      </c>
      <c r="R396" t="s">
        <v>48</v>
      </c>
      <c r="S396">
        <v>11159</v>
      </c>
      <c r="T396">
        <v>19373</v>
      </c>
      <c r="U396">
        <v>3</v>
      </c>
      <c r="V396" t="s">
        <v>42</v>
      </c>
      <c r="W396" t="s">
        <v>35</v>
      </c>
      <c r="X396">
        <v>15</v>
      </c>
      <c r="Y396">
        <v>3</v>
      </c>
      <c r="Z396" s="20" t="s">
        <v>100</v>
      </c>
      <c r="AA396">
        <v>80</v>
      </c>
      <c r="AB396">
        <v>0</v>
      </c>
      <c r="AC396">
        <v>10</v>
      </c>
      <c r="AD396">
        <v>6</v>
      </c>
      <c r="AE396">
        <v>3</v>
      </c>
      <c r="AF396">
        <v>7</v>
      </c>
      <c r="AG396">
        <v>7</v>
      </c>
      <c r="AH396">
        <v>7</v>
      </c>
      <c r="AI396">
        <v>7</v>
      </c>
      <c r="AJ396" s="5" t="str">
        <f t="shared" si="18"/>
        <v>R&amp;D</v>
      </c>
      <c r="AK396" s="9" t="str">
        <f>IF(S396="","",VLOOKUP(S396,matrice_M_I,2,TRUE))</f>
        <v>de 10 000 à 12 000</v>
      </c>
      <c r="AL396" s="7" t="str">
        <f t="shared" si="19"/>
        <v>Job_Very High + Relation_Very High</v>
      </c>
      <c r="AM396" s="22">
        <f t="shared" si="20"/>
        <v>1</v>
      </c>
    </row>
    <row r="397" spans="1:39" x14ac:dyDescent="0.3">
      <c r="A397">
        <v>50</v>
      </c>
      <c r="B397" t="s">
        <v>35</v>
      </c>
      <c r="C397" t="s">
        <v>36</v>
      </c>
      <c r="D397">
        <v>813</v>
      </c>
      <c r="E397" t="s">
        <v>37</v>
      </c>
      <c r="F397">
        <v>17</v>
      </c>
      <c r="G397" t="s">
        <v>96</v>
      </c>
      <c r="H397" t="s">
        <v>53</v>
      </c>
      <c r="I397">
        <v>1</v>
      </c>
      <c r="J397">
        <v>1656</v>
      </c>
      <c r="K397" t="s">
        <v>100</v>
      </c>
      <c r="L397" t="s">
        <v>55</v>
      </c>
      <c r="M397">
        <v>50</v>
      </c>
      <c r="N397" t="s">
        <v>98</v>
      </c>
      <c r="O397" t="s">
        <v>103</v>
      </c>
      <c r="P397" t="s">
        <v>40</v>
      </c>
      <c r="Q397" s="20" t="s">
        <v>97</v>
      </c>
      <c r="R397" t="s">
        <v>41</v>
      </c>
      <c r="S397">
        <v>13269</v>
      </c>
      <c r="T397">
        <v>21981</v>
      </c>
      <c r="U397">
        <v>5</v>
      </c>
      <c r="V397" t="s">
        <v>42</v>
      </c>
      <c r="W397" t="s">
        <v>35</v>
      </c>
      <c r="X397">
        <v>15</v>
      </c>
      <c r="Y397">
        <v>3</v>
      </c>
      <c r="Z397" s="20" t="s">
        <v>99</v>
      </c>
      <c r="AA397">
        <v>80</v>
      </c>
      <c r="AB397">
        <v>3</v>
      </c>
      <c r="AC397">
        <v>19</v>
      </c>
      <c r="AD397">
        <v>3</v>
      </c>
      <c r="AE397">
        <v>3</v>
      </c>
      <c r="AF397">
        <v>14</v>
      </c>
      <c r="AG397">
        <v>11</v>
      </c>
      <c r="AH397">
        <v>1</v>
      </c>
      <c r="AI397">
        <v>11</v>
      </c>
      <c r="AJ397" s="5" t="str">
        <f t="shared" si="18"/>
        <v>R&amp;D</v>
      </c>
      <c r="AK397" s="9" t="str">
        <f>IF(S397="","",VLOOKUP(S397,matrice_M_I,2,TRUE))</f>
        <v>de 12 000 à 14 000</v>
      </c>
      <c r="AL397" s="7" t="str">
        <f t="shared" si="19"/>
        <v>Job_Low + Relation_High</v>
      </c>
      <c r="AM397" s="22">
        <f t="shared" si="20"/>
        <v>0.7857142857142857</v>
      </c>
    </row>
    <row r="398" spans="1:39" x14ac:dyDescent="0.3">
      <c r="A398">
        <v>37</v>
      </c>
      <c r="B398" t="s">
        <v>35</v>
      </c>
      <c r="C398" t="s">
        <v>49</v>
      </c>
      <c r="D398">
        <v>319</v>
      </c>
      <c r="E398" t="s">
        <v>45</v>
      </c>
      <c r="F398">
        <v>4</v>
      </c>
      <c r="G398" t="s">
        <v>95</v>
      </c>
      <c r="H398" t="s">
        <v>46</v>
      </c>
      <c r="I398">
        <v>1</v>
      </c>
      <c r="J398">
        <v>311</v>
      </c>
      <c r="K398" t="s">
        <v>97</v>
      </c>
      <c r="L398" t="s">
        <v>39</v>
      </c>
      <c r="M398">
        <v>41</v>
      </c>
      <c r="N398" t="s">
        <v>99</v>
      </c>
      <c r="O398" t="s">
        <v>101</v>
      </c>
      <c r="P398" t="s">
        <v>47</v>
      </c>
      <c r="Q398" s="20" t="s">
        <v>100</v>
      </c>
      <c r="R398" t="s">
        <v>41</v>
      </c>
      <c r="S398">
        <v>2793</v>
      </c>
      <c r="T398">
        <v>2539</v>
      </c>
      <c r="U398">
        <v>4</v>
      </c>
      <c r="V398" t="s">
        <v>42</v>
      </c>
      <c r="W398" t="s">
        <v>35</v>
      </c>
      <c r="X398">
        <v>17</v>
      </c>
      <c r="Y398">
        <v>3</v>
      </c>
      <c r="Z398" s="20" t="s">
        <v>99</v>
      </c>
      <c r="AA398">
        <v>80</v>
      </c>
      <c r="AB398">
        <v>1</v>
      </c>
      <c r="AC398">
        <v>13</v>
      </c>
      <c r="AD398">
        <v>2</v>
      </c>
      <c r="AE398">
        <v>3</v>
      </c>
      <c r="AF398">
        <v>9</v>
      </c>
      <c r="AG398">
        <v>8</v>
      </c>
      <c r="AH398">
        <v>5</v>
      </c>
      <c r="AI398">
        <v>8</v>
      </c>
      <c r="AJ398" s="5" t="str">
        <f t="shared" si="18"/>
        <v>Sales</v>
      </c>
      <c r="AK398" s="9" t="str">
        <f>IF(S398="","",VLOOKUP(S398,matrice_M_I,2,TRUE))</f>
        <v>de 2 000 à 4 000</v>
      </c>
      <c r="AL398" s="7" t="str">
        <f t="shared" si="19"/>
        <v>Job_Very High + Relation_High</v>
      </c>
      <c r="AM398" s="22">
        <f t="shared" si="20"/>
        <v>0.88888888888888884</v>
      </c>
    </row>
    <row r="399" spans="1:39" x14ac:dyDescent="0.3">
      <c r="A399">
        <v>29</v>
      </c>
      <c r="B399" t="s">
        <v>44</v>
      </c>
      <c r="C399" t="s">
        <v>49</v>
      </c>
      <c r="D399">
        <v>337</v>
      </c>
      <c r="E399" t="s">
        <v>37</v>
      </c>
      <c r="F399">
        <v>14</v>
      </c>
      <c r="G399" t="s">
        <v>92</v>
      </c>
      <c r="H399" t="s">
        <v>61</v>
      </c>
      <c r="I399">
        <v>1</v>
      </c>
      <c r="J399">
        <v>1421</v>
      </c>
      <c r="K399" t="s">
        <v>99</v>
      </c>
      <c r="L399" t="s">
        <v>55</v>
      </c>
      <c r="M399">
        <v>84</v>
      </c>
      <c r="N399" t="s">
        <v>99</v>
      </c>
      <c r="O399" t="s">
        <v>103</v>
      </c>
      <c r="P399" t="s">
        <v>54</v>
      </c>
      <c r="Q399" s="20" t="s">
        <v>100</v>
      </c>
      <c r="R399" t="s">
        <v>48</v>
      </c>
      <c r="S399">
        <v>7553</v>
      </c>
      <c r="T399">
        <v>22930</v>
      </c>
      <c r="U399">
        <v>0</v>
      </c>
      <c r="V399" t="s">
        <v>42</v>
      </c>
      <c r="W399" t="s">
        <v>44</v>
      </c>
      <c r="X399">
        <v>12</v>
      </c>
      <c r="Y399">
        <v>3</v>
      </c>
      <c r="Z399" s="20" t="s">
        <v>97</v>
      </c>
      <c r="AA399">
        <v>80</v>
      </c>
      <c r="AB399">
        <v>0</v>
      </c>
      <c r="AC399">
        <v>9</v>
      </c>
      <c r="AD399">
        <v>1</v>
      </c>
      <c r="AE399">
        <v>3</v>
      </c>
      <c r="AF399">
        <v>8</v>
      </c>
      <c r="AG399">
        <v>7</v>
      </c>
      <c r="AH399">
        <v>7</v>
      </c>
      <c r="AI399">
        <v>7</v>
      </c>
      <c r="AJ399" s="5" t="str">
        <f t="shared" si="18"/>
        <v>R&amp;D</v>
      </c>
      <c r="AK399" s="9" t="str">
        <f>IF(S399="","",VLOOKUP(S399,matrice_M_I,2,TRUE))</f>
        <v>de 6 000 à 8 000</v>
      </c>
      <c r="AL399" s="7" t="str">
        <f t="shared" si="19"/>
        <v>Job_Very High + Relation_Low</v>
      </c>
      <c r="AM399" s="22">
        <f t="shared" si="20"/>
        <v>0.875</v>
      </c>
    </row>
    <row r="400" spans="1:39" x14ac:dyDescent="0.3">
      <c r="B400" t="s">
        <v>35</v>
      </c>
      <c r="C400" t="s">
        <v>49</v>
      </c>
      <c r="D400">
        <v>944</v>
      </c>
      <c r="E400" t="s">
        <v>45</v>
      </c>
      <c r="F400">
        <v>1</v>
      </c>
      <c r="G400" t="s">
        <v>94</v>
      </c>
      <c r="H400" t="s">
        <v>46</v>
      </c>
      <c r="I400">
        <v>1</v>
      </c>
      <c r="J400">
        <v>314</v>
      </c>
      <c r="K400" t="s">
        <v>99</v>
      </c>
      <c r="L400" t="s">
        <v>55</v>
      </c>
      <c r="M400">
        <v>92</v>
      </c>
      <c r="N400" t="s">
        <v>99</v>
      </c>
      <c r="O400" t="s">
        <v>103</v>
      </c>
      <c r="P400" t="s">
        <v>58</v>
      </c>
      <c r="Q400" s="20" t="s">
        <v>99</v>
      </c>
      <c r="R400" t="s">
        <v>48</v>
      </c>
      <c r="S400">
        <v>8789</v>
      </c>
      <c r="T400">
        <v>9096</v>
      </c>
      <c r="U400">
        <v>1</v>
      </c>
      <c r="V400" t="s">
        <v>42</v>
      </c>
      <c r="W400" t="s">
        <v>35</v>
      </c>
      <c r="X400">
        <v>14</v>
      </c>
      <c r="Y400">
        <v>3</v>
      </c>
      <c r="Z400" s="20" t="s">
        <v>97</v>
      </c>
      <c r="AA400">
        <v>80</v>
      </c>
      <c r="AB400">
        <v>0</v>
      </c>
      <c r="AC400">
        <v>10</v>
      </c>
      <c r="AD400">
        <v>3</v>
      </c>
      <c r="AE400">
        <v>4</v>
      </c>
      <c r="AF400">
        <v>10</v>
      </c>
      <c r="AG400">
        <v>7</v>
      </c>
      <c r="AH400">
        <v>0</v>
      </c>
      <c r="AI400">
        <v>8</v>
      </c>
      <c r="AJ400" s="5" t="str">
        <f t="shared" si="18"/>
        <v>Sales</v>
      </c>
      <c r="AK400" s="9" t="str">
        <f>IF(S400="","",VLOOKUP(S400,matrice_M_I,2,TRUE))</f>
        <v>de 8 000 à 10 000</v>
      </c>
      <c r="AL400" s="7" t="str">
        <f t="shared" si="19"/>
        <v>Job_High + Relation_Low</v>
      </c>
      <c r="AM400" s="22">
        <f t="shared" si="20"/>
        <v>0.7</v>
      </c>
    </row>
    <row r="401" spans="1:39" x14ac:dyDescent="0.3">
      <c r="A401">
        <v>31</v>
      </c>
      <c r="B401" t="s">
        <v>35</v>
      </c>
      <c r="C401" t="s">
        <v>49</v>
      </c>
      <c r="D401">
        <v>1125</v>
      </c>
      <c r="E401" t="s">
        <v>45</v>
      </c>
      <c r="F401">
        <v>7</v>
      </c>
      <c r="G401" t="s">
        <v>95</v>
      </c>
      <c r="H401" t="s">
        <v>46</v>
      </c>
      <c r="I401">
        <v>1</v>
      </c>
      <c r="J401">
        <v>1833</v>
      </c>
      <c r="K401" t="s">
        <v>97</v>
      </c>
      <c r="L401" t="s">
        <v>55</v>
      </c>
      <c r="M401">
        <v>68</v>
      </c>
      <c r="N401" t="s">
        <v>99</v>
      </c>
      <c r="O401" t="s">
        <v>103</v>
      </c>
      <c r="P401" t="s">
        <v>58</v>
      </c>
      <c r="Q401" s="20" t="s">
        <v>97</v>
      </c>
      <c r="R401" t="s">
        <v>52</v>
      </c>
      <c r="S401">
        <v>9637</v>
      </c>
      <c r="T401">
        <v>8277</v>
      </c>
      <c r="U401">
        <v>2</v>
      </c>
      <c r="V401" t="s">
        <v>42</v>
      </c>
      <c r="W401" t="s">
        <v>35</v>
      </c>
      <c r="X401">
        <v>14</v>
      </c>
      <c r="Y401">
        <v>3</v>
      </c>
      <c r="Z401" s="20" t="s">
        <v>100</v>
      </c>
      <c r="AA401">
        <v>80</v>
      </c>
      <c r="AB401">
        <v>2</v>
      </c>
      <c r="AC401">
        <v>9</v>
      </c>
      <c r="AD401">
        <v>3</v>
      </c>
      <c r="AE401">
        <v>3</v>
      </c>
      <c r="AF401">
        <v>3</v>
      </c>
      <c r="AG401">
        <v>2</v>
      </c>
      <c r="AH401">
        <v>2</v>
      </c>
      <c r="AI401">
        <v>2</v>
      </c>
      <c r="AJ401" s="5" t="str">
        <f t="shared" si="18"/>
        <v>Sales</v>
      </c>
      <c r="AK401" s="9" t="str">
        <f>IF(S401="","",VLOOKUP(S401,matrice_M_I,2,TRUE))</f>
        <v>de 8 000 à 10 000</v>
      </c>
      <c r="AL401" s="7" t="str">
        <f t="shared" si="19"/>
        <v>Job_Low + Relation_Very High</v>
      </c>
      <c r="AM401" s="22">
        <f t="shared" si="20"/>
        <v>0.66666666666666663</v>
      </c>
    </row>
    <row r="402" spans="1:39" x14ac:dyDescent="0.3">
      <c r="A402">
        <v>38</v>
      </c>
      <c r="B402" t="s">
        <v>35</v>
      </c>
      <c r="C402" t="s">
        <v>36</v>
      </c>
      <c r="D402">
        <v>1153</v>
      </c>
      <c r="E402" t="s">
        <v>37</v>
      </c>
      <c r="F402">
        <v>6</v>
      </c>
      <c r="G402" t="s">
        <v>93</v>
      </c>
      <c r="H402" t="s">
        <v>61</v>
      </c>
      <c r="I402">
        <v>1</v>
      </c>
      <c r="J402">
        <v>1782</v>
      </c>
      <c r="K402" t="s">
        <v>100</v>
      </c>
      <c r="L402" t="s">
        <v>55</v>
      </c>
      <c r="M402">
        <v>40</v>
      </c>
      <c r="N402" t="s">
        <v>98</v>
      </c>
      <c r="O402" t="s">
        <v>101</v>
      </c>
      <c r="P402" t="s">
        <v>59</v>
      </c>
      <c r="Q402" s="20" t="s">
        <v>99</v>
      </c>
      <c r="R402" t="s">
        <v>52</v>
      </c>
      <c r="S402">
        <v>3702</v>
      </c>
      <c r="T402">
        <v>16376</v>
      </c>
      <c r="U402">
        <v>1</v>
      </c>
      <c r="V402" t="s">
        <v>42</v>
      </c>
      <c r="W402" t="s">
        <v>35</v>
      </c>
      <c r="X402">
        <v>11</v>
      </c>
      <c r="Y402">
        <v>3</v>
      </c>
      <c r="Z402" s="20" t="s">
        <v>98</v>
      </c>
      <c r="AA402">
        <v>80</v>
      </c>
      <c r="AB402">
        <v>1</v>
      </c>
      <c r="AC402">
        <v>5</v>
      </c>
      <c r="AD402">
        <v>3</v>
      </c>
      <c r="AE402">
        <v>3</v>
      </c>
      <c r="AF402">
        <v>5</v>
      </c>
      <c r="AG402">
        <v>4</v>
      </c>
      <c r="AH402">
        <v>0</v>
      </c>
      <c r="AI402">
        <v>4</v>
      </c>
      <c r="AJ402" s="5" t="str">
        <f t="shared" si="18"/>
        <v>R&amp;D</v>
      </c>
      <c r="AK402" s="9" t="str">
        <f>IF(S402="","",VLOOKUP(S402,matrice_M_I,2,TRUE))</f>
        <v>de 2 000 à 4 000</v>
      </c>
      <c r="AL402" s="7" t="str">
        <f t="shared" si="19"/>
        <v>Job_High + Relation_Medium</v>
      </c>
      <c r="AM402" s="22">
        <f t="shared" si="20"/>
        <v>0.8</v>
      </c>
    </row>
    <row r="403" spans="1:39" x14ac:dyDescent="0.3">
      <c r="A403">
        <v>27</v>
      </c>
      <c r="B403" t="s">
        <v>35</v>
      </c>
      <c r="C403" t="s">
        <v>49</v>
      </c>
      <c r="D403">
        <v>1242</v>
      </c>
      <c r="E403" t="s">
        <v>45</v>
      </c>
      <c r="F403">
        <v>20</v>
      </c>
      <c r="G403" t="s">
        <v>94</v>
      </c>
      <c r="H403" t="s">
        <v>53</v>
      </c>
      <c r="I403">
        <v>1</v>
      </c>
      <c r="J403">
        <v>293</v>
      </c>
      <c r="K403" t="s">
        <v>100</v>
      </c>
      <c r="L403" t="s">
        <v>55</v>
      </c>
      <c r="M403">
        <v>90</v>
      </c>
      <c r="N403" t="s">
        <v>99</v>
      </c>
      <c r="O403" t="s">
        <v>102</v>
      </c>
      <c r="P403" t="s">
        <v>58</v>
      </c>
      <c r="Q403" s="20" t="s">
        <v>99</v>
      </c>
      <c r="R403" t="s">
        <v>48</v>
      </c>
      <c r="S403">
        <v>9981</v>
      </c>
      <c r="T403">
        <v>12916</v>
      </c>
      <c r="U403">
        <v>1</v>
      </c>
      <c r="V403" t="s">
        <v>42</v>
      </c>
      <c r="W403" t="s">
        <v>35</v>
      </c>
      <c r="X403">
        <v>14</v>
      </c>
      <c r="Y403">
        <v>3</v>
      </c>
      <c r="Z403" s="20" t="s">
        <v>100</v>
      </c>
      <c r="AA403">
        <v>80</v>
      </c>
      <c r="AB403">
        <v>0</v>
      </c>
      <c r="AC403">
        <v>7</v>
      </c>
      <c r="AD403">
        <v>2</v>
      </c>
      <c r="AE403">
        <v>3</v>
      </c>
      <c r="AF403">
        <v>7</v>
      </c>
      <c r="AG403">
        <v>7</v>
      </c>
      <c r="AH403">
        <v>0</v>
      </c>
      <c r="AI403">
        <v>7</v>
      </c>
      <c r="AJ403" s="5" t="str">
        <f t="shared" si="18"/>
        <v>Sales</v>
      </c>
      <c r="AK403" s="9" t="str">
        <f>IF(S403="","",VLOOKUP(S403,matrice_M_I,2,TRUE))</f>
        <v>de 8 000 à 10 000</v>
      </c>
      <c r="AL403" s="7" t="str">
        <f t="shared" si="19"/>
        <v>Job_High + Relation_Very High</v>
      </c>
      <c r="AM403" s="22">
        <f t="shared" si="20"/>
        <v>1</v>
      </c>
    </row>
    <row r="404" spans="1:39" x14ac:dyDescent="0.3">
      <c r="A404">
        <v>46</v>
      </c>
      <c r="B404" t="s">
        <v>35</v>
      </c>
      <c r="C404" t="s">
        <v>36</v>
      </c>
      <c r="D404">
        <v>945</v>
      </c>
      <c r="E404" t="s">
        <v>50</v>
      </c>
      <c r="G404" t="s">
        <v>93</v>
      </c>
      <c r="H404" t="s">
        <v>38</v>
      </c>
      <c r="I404">
        <v>1</v>
      </c>
      <c r="J404">
        <v>103</v>
      </c>
      <c r="K404" t="s">
        <v>98</v>
      </c>
      <c r="L404" t="s">
        <v>39</v>
      </c>
      <c r="M404">
        <v>80</v>
      </c>
      <c r="N404" t="s">
        <v>99</v>
      </c>
      <c r="O404" t="s">
        <v>102</v>
      </c>
      <c r="P404" t="s">
        <v>50</v>
      </c>
      <c r="Q404" s="20" t="s">
        <v>98</v>
      </c>
      <c r="R404" t="s">
        <v>41</v>
      </c>
      <c r="S404">
        <v>5021</v>
      </c>
      <c r="T404">
        <v>10425</v>
      </c>
      <c r="U404">
        <v>8</v>
      </c>
      <c r="V404" t="s">
        <v>42</v>
      </c>
      <c r="W404" t="s">
        <v>44</v>
      </c>
      <c r="X404">
        <v>22</v>
      </c>
      <c r="Y404">
        <v>4</v>
      </c>
      <c r="Z404" s="20" t="s">
        <v>100</v>
      </c>
      <c r="AA404">
        <v>80</v>
      </c>
      <c r="AB404">
        <v>1</v>
      </c>
      <c r="AC404">
        <v>16</v>
      </c>
      <c r="AD404">
        <v>2</v>
      </c>
      <c r="AE404">
        <v>3</v>
      </c>
      <c r="AF404">
        <v>4</v>
      </c>
      <c r="AG404">
        <v>2</v>
      </c>
      <c r="AH404">
        <v>0</v>
      </c>
      <c r="AI404">
        <v>2</v>
      </c>
      <c r="AJ404" s="5" t="str">
        <f t="shared" si="18"/>
        <v>RH</v>
      </c>
      <c r="AK404" s="9" t="str">
        <f>IF(S404="","",VLOOKUP(S404,matrice_M_I,2,TRUE))</f>
        <v>de 4 000 à 6 000</v>
      </c>
      <c r="AL404" s="7" t="str">
        <f t="shared" si="19"/>
        <v>Job_Medium + Relation_Very High</v>
      </c>
      <c r="AM404" s="22">
        <f t="shared" si="20"/>
        <v>0.5</v>
      </c>
    </row>
    <row r="405" spans="1:39" x14ac:dyDescent="0.3">
      <c r="A405">
        <v>41</v>
      </c>
      <c r="B405" t="s">
        <v>35</v>
      </c>
      <c r="C405" t="s">
        <v>36</v>
      </c>
      <c r="D405">
        <v>933</v>
      </c>
      <c r="E405" t="s">
        <v>37</v>
      </c>
      <c r="F405">
        <v>9</v>
      </c>
      <c r="G405" t="s">
        <v>95</v>
      </c>
      <c r="H405" t="s">
        <v>53</v>
      </c>
      <c r="I405">
        <v>1</v>
      </c>
      <c r="J405">
        <v>200</v>
      </c>
      <c r="K405" t="s">
        <v>99</v>
      </c>
      <c r="L405" t="s">
        <v>39</v>
      </c>
      <c r="M405">
        <v>94</v>
      </c>
      <c r="N405" t="s">
        <v>99</v>
      </c>
      <c r="O405" t="s">
        <v>101</v>
      </c>
      <c r="P405" t="s">
        <v>59</v>
      </c>
      <c r="Q405" s="20" t="s">
        <v>97</v>
      </c>
      <c r="R405" t="s">
        <v>52</v>
      </c>
      <c r="S405">
        <v>2238</v>
      </c>
      <c r="T405">
        <v>6961</v>
      </c>
      <c r="U405">
        <v>2</v>
      </c>
      <c r="V405" t="s">
        <v>42</v>
      </c>
      <c r="W405" t="s">
        <v>35</v>
      </c>
      <c r="X405">
        <v>21</v>
      </c>
      <c r="Y405">
        <v>4</v>
      </c>
      <c r="Z405" s="20" t="s">
        <v>100</v>
      </c>
      <c r="AA405">
        <v>80</v>
      </c>
      <c r="AB405">
        <v>1</v>
      </c>
      <c r="AC405">
        <v>7</v>
      </c>
      <c r="AD405">
        <v>2</v>
      </c>
      <c r="AE405">
        <v>3</v>
      </c>
      <c r="AF405">
        <v>5</v>
      </c>
      <c r="AG405">
        <v>0</v>
      </c>
      <c r="AH405">
        <v>1</v>
      </c>
      <c r="AI405">
        <v>4</v>
      </c>
      <c r="AJ405" s="5" t="str">
        <f t="shared" si="18"/>
        <v>R&amp;D</v>
      </c>
      <c r="AK405" s="9" t="str">
        <f>IF(S405="","",VLOOKUP(S405,matrice_M_I,2,TRUE))</f>
        <v>de 2 000 à 4 000</v>
      </c>
      <c r="AL405" s="7" t="str">
        <f t="shared" si="19"/>
        <v>Job_Low + Relation_Very High</v>
      </c>
      <c r="AM405" s="22">
        <f t="shared" si="20"/>
        <v>0</v>
      </c>
    </row>
    <row r="406" spans="1:39" x14ac:dyDescent="0.3">
      <c r="A406">
        <v>40</v>
      </c>
      <c r="B406" t="s">
        <v>35</v>
      </c>
      <c r="C406" t="s">
        <v>36</v>
      </c>
      <c r="D406">
        <v>1308</v>
      </c>
      <c r="E406" t="s">
        <v>37</v>
      </c>
      <c r="F406">
        <v>14</v>
      </c>
      <c r="G406" t="s">
        <v>94</v>
      </c>
      <c r="H406" t="s">
        <v>38</v>
      </c>
      <c r="I406">
        <v>1</v>
      </c>
      <c r="J406">
        <v>1128</v>
      </c>
      <c r="K406" t="s">
        <v>99</v>
      </c>
      <c r="L406" t="s">
        <v>39</v>
      </c>
      <c r="M406">
        <v>44</v>
      </c>
      <c r="N406" t="s">
        <v>98</v>
      </c>
      <c r="O406" t="s">
        <v>105</v>
      </c>
      <c r="P406" t="s">
        <v>40</v>
      </c>
      <c r="Q406" s="20" t="s">
        <v>99</v>
      </c>
      <c r="R406" t="s">
        <v>48</v>
      </c>
      <c r="S406">
        <v>19626</v>
      </c>
      <c r="T406">
        <v>17544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 s="20" t="s">
        <v>97</v>
      </c>
      <c r="AA406">
        <v>80</v>
      </c>
      <c r="AB406">
        <v>0</v>
      </c>
      <c r="AC406">
        <v>21</v>
      </c>
      <c r="AD406">
        <v>2</v>
      </c>
      <c r="AE406">
        <v>4</v>
      </c>
      <c r="AF406">
        <v>20</v>
      </c>
      <c r="AG406">
        <v>7</v>
      </c>
      <c r="AH406">
        <v>4</v>
      </c>
      <c r="AI406">
        <v>9</v>
      </c>
      <c r="AJ406" s="5" t="str">
        <f t="shared" si="18"/>
        <v>R&amp;D</v>
      </c>
      <c r="AK406" s="9" t="str">
        <f>IF(S406="","",VLOOKUP(S406,matrice_M_I,2,TRUE))</f>
        <v>de 18 000 à 20 000</v>
      </c>
      <c r="AL406" s="7" t="str">
        <f t="shared" si="19"/>
        <v>Job_High + Relation_Low</v>
      </c>
      <c r="AM406" s="22">
        <f t="shared" si="20"/>
        <v>0.35</v>
      </c>
    </row>
    <row r="407" spans="1:39" x14ac:dyDescent="0.3">
      <c r="A407">
        <v>30</v>
      </c>
      <c r="B407" t="s">
        <v>35</v>
      </c>
      <c r="C407" t="s">
        <v>36</v>
      </c>
      <c r="D407">
        <v>1329</v>
      </c>
      <c r="E407" t="s">
        <v>45</v>
      </c>
      <c r="F407">
        <v>29</v>
      </c>
      <c r="G407" t="s">
        <v>95</v>
      </c>
      <c r="H407" t="s">
        <v>53</v>
      </c>
      <c r="I407">
        <v>1</v>
      </c>
      <c r="J407">
        <v>1211</v>
      </c>
      <c r="K407" t="s">
        <v>99</v>
      </c>
      <c r="L407" t="s">
        <v>39</v>
      </c>
      <c r="M407">
        <v>61</v>
      </c>
      <c r="N407" t="s">
        <v>99</v>
      </c>
      <c r="O407" t="s">
        <v>102</v>
      </c>
      <c r="P407" t="s">
        <v>58</v>
      </c>
      <c r="Q407" s="20" t="s">
        <v>97</v>
      </c>
      <c r="R407" t="s">
        <v>41</v>
      </c>
      <c r="S407">
        <v>4115</v>
      </c>
      <c r="T407">
        <v>13192</v>
      </c>
      <c r="U407">
        <v>8</v>
      </c>
      <c r="V407" t="s">
        <v>42</v>
      </c>
      <c r="W407" t="s">
        <v>35</v>
      </c>
      <c r="X407">
        <v>19</v>
      </c>
      <c r="Y407">
        <v>3</v>
      </c>
      <c r="Z407" s="20" t="s">
        <v>99</v>
      </c>
      <c r="AA407">
        <v>80</v>
      </c>
      <c r="AB407">
        <v>3</v>
      </c>
      <c r="AC407">
        <v>8</v>
      </c>
      <c r="AD407">
        <v>3</v>
      </c>
      <c r="AE407">
        <v>3</v>
      </c>
      <c r="AF407">
        <v>4</v>
      </c>
      <c r="AG407">
        <v>3</v>
      </c>
      <c r="AH407">
        <v>0</v>
      </c>
      <c r="AI407">
        <v>3</v>
      </c>
      <c r="AJ407" s="5" t="str">
        <f t="shared" si="18"/>
        <v>Sales</v>
      </c>
      <c r="AK407" s="9" t="str">
        <f>IF(S407="","",VLOOKUP(S407,matrice_M_I,2,TRUE))</f>
        <v>de 4 000 à 6 000</v>
      </c>
      <c r="AL407" s="7" t="str">
        <f t="shared" si="19"/>
        <v>Job_Low + Relation_High</v>
      </c>
      <c r="AM407" s="22">
        <f t="shared" si="20"/>
        <v>0.75</v>
      </c>
    </row>
    <row r="408" spans="1:39" x14ac:dyDescent="0.3">
      <c r="A408">
        <v>30</v>
      </c>
      <c r="B408" t="s">
        <v>35</v>
      </c>
      <c r="C408" t="s">
        <v>36</v>
      </c>
      <c r="D408">
        <v>853</v>
      </c>
      <c r="E408" t="s">
        <v>37</v>
      </c>
      <c r="F408">
        <v>7</v>
      </c>
      <c r="G408" t="s">
        <v>95</v>
      </c>
      <c r="H408" t="s">
        <v>53</v>
      </c>
      <c r="I408">
        <v>1</v>
      </c>
      <c r="J408">
        <v>1224</v>
      </c>
      <c r="K408" t="s">
        <v>99</v>
      </c>
      <c r="L408" t="s">
        <v>39</v>
      </c>
      <c r="M408">
        <v>49</v>
      </c>
      <c r="N408" t="s">
        <v>99</v>
      </c>
      <c r="O408" t="s">
        <v>102</v>
      </c>
      <c r="P408" t="s">
        <v>59</v>
      </c>
      <c r="Q408" s="20" t="s">
        <v>99</v>
      </c>
      <c r="R408" t="s">
        <v>41</v>
      </c>
      <c r="S408">
        <v>3491</v>
      </c>
      <c r="T408">
        <v>11309</v>
      </c>
      <c r="U408">
        <v>1</v>
      </c>
      <c r="V408" t="s">
        <v>42</v>
      </c>
      <c r="W408" t="s">
        <v>35</v>
      </c>
      <c r="X408">
        <v>13</v>
      </c>
      <c r="Y408">
        <v>3</v>
      </c>
      <c r="Z408" s="20" t="s">
        <v>97</v>
      </c>
      <c r="AA408">
        <v>80</v>
      </c>
      <c r="AB408">
        <v>3</v>
      </c>
      <c r="AC408">
        <v>10</v>
      </c>
      <c r="AD408">
        <v>4</v>
      </c>
      <c r="AE408">
        <v>2</v>
      </c>
      <c r="AF408">
        <v>10</v>
      </c>
      <c r="AG408">
        <v>7</v>
      </c>
      <c r="AH408">
        <v>8</v>
      </c>
      <c r="AI408">
        <v>9</v>
      </c>
      <c r="AJ408" s="5" t="str">
        <f t="shared" si="18"/>
        <v>R&amp;D</v>
      </c>
      <c r="AK408" s="9" t="str">
        <f>IF(S408="","",VLOOKUP(S408,matrice_M_I,2,TRUE))</f>
        <v>de 2 000 à 4 000</v>
      </c>
      <c r="AL408" s="7" t="str">
        <f t="shared" si="19"/>
        <v>Job_High + Relation_Low</v>
      </c>
      <c r="AM408" s="22">
        <f t="shared" si="20"/>
        <v>0.7</v>
      </c>
    </row>
    <row r="409" spans="1:39" x14ac:dyDescent="0.3">
      <c r="A409">
        <v>34</v>
      </c>
      <c r="B409" t="s">
        <v>35</v>
      </c>
      <c r="C409" t="s">
        <v>36</v>
      </c>
      <c r="D409">
        <v>546</v>
      </c>
      <c r="E409" t="s">
        <v>37</v>
      </c>
      <c r="F409">
        <v>10</v>
      </c>
      <c r="G409" t="s">
        <v>94</v>
      </c>
      <c r="H409" t="s">
        <v>53</v>
      </c>
      <c r="I409">
        <v>1</v>
      </c>
      <c r="J409">
        <v>934</v>
      </c>
      <c r="K409" t="s">
        <v>98</v>
      </c>
      <c r="L409" t="s">
        <v>39</v>
      </c>
      <c r="M409">
        <v>83</v>
      </c>
      <c r="N409" t="s">
        <v>99</v>
      </c>
      <c r="O409" t="s">
        <v>101</v>
      </c>
      <c r="P409" t="s">
        <v>59</v>
      </c>
      <c r="Q409" s="20" t="s">
        <v>98</v>
      </c>
      <c r="R409" t="s">
        <v>41</v>
      </c>
      <c r="S409">
        <v>2008</v>
      </c>
      <c r="T409">
        <v>6896</v>
      </c>
      <c r="U409">
        <v>1</v>
      </c>
      <c r="V409" t="s">
        <v>42</v>
      </c>
      <c r="W409" t="s">
        <v>35</v>
      </c>
      <c r="X409">
        <v>14</v>
      </c>
      <c r="Y409">
        <v>3</v>
      </c>
      <c r="Z409" s="20" t="s">
        <v>98</v>
      </c>
      <c r="AA409">
        <v>80</v>
      </c>
      <c r="AB409">
        <v>2</v>
      </c>
      <c r="AC409">
        <v>1</v>
      </c>
      <c r="AD409">
        <v>3</v>
      </c>
      <c r="AE409">
        <v>3</v>
      </c>
      <c r="AF409">
        <v>1</v>
      </c>
      <c r="AG409">
        <v>0</v>
      </c>
      <c r="AH409">
        <v>1</v>
      </c>
      <c r="AI409">
        <v>0</v>
      </c>
      <c r="AJ409" s="5" t="str">
        <f t="shared" si="18"/>
        <v>R&amp;D</v>
      </c>
      <c r="AK409" s="9" t="str">
        <f>IF(S409="","",VLOOKUP(S409,matrice_M_I,2,TRUE))</f>
        <v>de 2 000 à 4 000</v>
      </c>
      <c r="AL409" s="7" t="str">
        <f t="shared" si="19"/>
        <v>Job_Medium + Relation_Medium</v>
      </c>
      <c r="AM409" s="22">
        <f t="shared" si="20"/>
        <v>0</v>
      </c>
    </row>
    <row r="410" spans="1:39" x14ac:dyDescent="0.3">
      <c r="A410">
        <v>40</v>
      </c>
      <c r="B410" t="s">
        <v>35</v>
      </c>
      <c r="C410" t="s">
        <v>36</v>
      </c>
      <c r="D410">
        <v>118</v>
      </c>
      <c r="E410" t="s">
        <v>45</v>
      </c>
      <c r="F410">
        <v>14</v>
      </c>
      <c r="G410" t="s">
        <v>93</v>
      </c>
      <c r="H410" t="s">
        <v>53</v>
      </c>
      <c r="I410">
        <v>1</v>
      </c>
      <c r="J410">
        <v>1598</v>
      </c>
      <c r="K410" t="s">
        <v>100</v>
      </c>
      <c r="L410" t="s">
        <v>55</v>
      </c>
      <c r="M410">
        <v>84</v>
      </c>
      <c r="N410" t="s">
        <v>99</v>
      </c>
      <c r="O410" t="s">
        <v>102</v>
      </c>
      <c r="P410" t="s">
        <v>58</v>
      </c>
      <c r="Q410" s="20" t="s">
        <v>97</v>
      </c>
      <c r="R410" t="s">
        <v>52</v>
      </c>
      <c r="S410">
        <v>4639</v>
      </c>
      <c r="T410">
        <v>11262</v>
      </c>
      <c r="U410">
        <v>1</v>
      </c>
      <c r="V410" t="s">
        <v>42</v>
      </c>
      <c r="W410" t="s">
        <v>35</v>
      </c>
      <c r="X410">
        <v>15</v>
      </c>
      <c r="Y410">
        <v>3</v>
      </c>
      <c r="Z410" s="20" t="s">
        <v>99</v>
      </c>
      <c r="AA410">
        <v>80</v>
      </c>
      <c r="AB410">
        <v>1</v>
      </c>
      <c r="AC410">
        <v>5</v>
      </c>
      <c r="AD410">
        <v>2</v>
      </c>
      <c r="AE410">
        <v>3</v>
      </c>
      <c r="AF410">
        <v>5</v>
      </c>
      <c r="AG410">
        <v>4</v>
      </c>
      <c r="AH410">
        <v>1</v>
      </c>
      <c r="AI410">
        <v>2</v>
      </c>
      <c r="AJ410" s="5" t="str">
        <f t="shared" si="18"/>
        <v>Sales</v>
      </c>
      <c r="AK410" s="9" t="str">
        <f>IF(S410="","",VLOOKUP(S410,matrice_M_I,2,TRUE))</f>
        <v>de 4 000 à 6 000</v>
      </c>
      <c r="AL410" s="7" t="str">
        <f t="shared" si="19"/>
        <v>Job_Low + Relation_High</v>
      </c>
      <c r="AM410" s="22">
        <f t="shared" si="20"/>
        <v>0.8</v>
      </c>
    </row>
    <row r="411" spans="1:39" x14ac:dyDescent="0.3">
      <c r="A411">
        <v>29</v>
      </c>
      <c r="B411" t="s">
        <v>35</v>
      </c>
      <c r="C411" t="s">
        <v>36</v>
      </c>
      <c r="D411">
        <v>1090</v>
      </c>
      <c r="E411" t="s">
        <v>45</v>
      </c>
      <c r="F411">
        <v>10</v>
      </c>
      <c r="G411" t="s">
        <v>94</v>
      </c>
      <c r="H411" t="s">
        <v>46</v>
      </c>
      <c r="I411">
        <v>1</v>
      </c>
      <c r="J411">
        <v>766</v>
      </c>
      <c r="K411" t="s">
        <v>100</v>
      </c>
      <c r="L411" t="s">
        <v>39</v>
      </c>
      <c r="M411">
        <v>83</v>
      </c>
      <c r="N411" t="s">
        <v>99</v>
      </c>
      <c r="O411" t="s">
        <v>101</v>
      </c>
      <c r="P411" t="s">
        <v>47</v>
      </c>
      <c r="Q411" s="20" t="s">
        <v>98</v>
      </c>
      <c r="R411" t="s">
        <v>41</v>
      </c>
      <c r="S411">
        <v>2297</v>
      </c>
      <c r="T411">
        <v>17967</v>
      </c>
      <c r="U411">
        <v>1</v>
      </c>
      <c r="V411" t="s">
        <v>42</v>
      </c>
      <c r="W411" t="s">
        <v>35</v>
      </c>
      <c r="X411">
        <v>14</v>
      </c>
      <c r="Y411">
        <v>3</v>
      </c>
      <c r="Z411" s="20" t="s">
        <v>100</v>
      </c>
      <c r="AA411">
        <v>80</v>
      </c>
      <c r="AB411">
        <v>2</v>
      </c>
      <c r="AC411">
        <v>2</v>
      </c>
      <c r="AD411">
        <v>2</v>
      </c>
      <c r="AE411">
        <v>3</v>
      </c>
      <c r="AF411">
        <v>2</v>
      </c>
      <c r="AG411">
        <v>2</v>
      </c>
      <c r="AH411">
        <v>2</v>
      </c>
      <c r="AI411">
        <v>2</v>
      </c>
      <c r="AJ411" s="5" t="str">
        <f t="shared" si="18"/>
        <v>Sales</v>
      </c>
      <c r="AK411" s="9" t="str">
        <f>IF(S411="","",VLOOKUP(S411,matrice_M_I,2,TRUE))</f>
        <v>de 2 000 à 4 000</v>
      </c>
      <c r="AL411" s="7" t="str">
        <f t="shared" si="19"/>
        <v>Job_Medium + Relation_Very High</v>
      </c>
      <c r="AM411" s="22">
        <f t="shared" si="20"/>
        <v>1</v>
      </c>
    </row>
    <row r="412" spans="1:39" x14ac:dyDescent="0.3">
      <c r="A412">
        <v>46</v>
      </c>
      <c r="B412" t="s">
        <v>35</v>
      </c>
      <c r="C412" t="s">
        <v>36</v>
      </c>
      <c r="D412">
        <v>1450</v>
      </c>
      <c r="E412" t="s">
        <v>37</v>
      </c>
      <c r="F412">
        <v>15</v>
      </c>
      <c r="G412" t="s">
        <v>93</v>
      </c>
      <c r="H412" t="s">
        <v>53</v>
      </c>
      <c r="I412">
        <v>1</v>
      </c>
      <c r="J412">
        <v>1217</v>
      </c>
      <c r="K412" t="s">
        <v>100</v>
      </c>
      <c r="L412" t="s">
        <v>39</v>
      </c>
      <c r="M412">
        <v>52</v>
      </c>
      <c r="N412" t="s">
        <v>99</v>
      </c>
      <c r="O412" t="s">
        <v>105</v>
      </c>
      <c r="P412" t="s">
        <v>40</v>
      </c>
      <c r="Q412" s="20" t="s">
        <v>98</v>
      </c>
      <c r="R412" t="s">
        <v>52</v>
      </c>
      <c r="S412">
        <v>19081</v>
      </c>
      <c r="T412">
        <v>10849</v>
      </c>
      <c r="U412">
        <v>5</v>
      </c>
      <c r="V412" t="s">
        <v>42</v>
      </c>
      <c r="W412" t="s">
        <v>35</v>
      </c>
      <c r="X412">
        <v>11</v>
      </c>
      <c r="Y412">
        <v>3</v>
      </c>
      <c r="Z412" s="20" t="s">
        <v>97</v>
      </c>
      <c r="AA412">
        <v>80</v>
      </c>
      <c r="AB412">
        <v>1</v>
      </c>
      <c r="AC412">
        <v>25</v>
      </c>
      <c r="AD412">
        <v>2</v>
      </c>
      <c r="AE412">
        <v>3</v>
      </c>
      <c r="AF412">
        <v>4</v>
      </c>
      <c r="AG412">
        <v>2</v>
      </c>
      <c r="AH412">
        <v>0</v>
      </c>
      <c r="AI412">
        <v>3</v>
      </c>
      <c r="AJ412" s="5" t="str">
        <f t="shared" si="18"/>
        <v>R&amp;D</v>
      </c>
      <c r="AK412" s="9" t="str">
        <f>IF(S412="","",VLOOKUP(S412,matrice_M_I,2,TRUE))</f>
        <v>de 18 000 à 20 000</v>
      </c>
      <c r="AL412" s="7" t="str">
        <f t="shared" si="19"/>
        <v>Job_Medium + Relation_Low</v>
      </c>
      <c r="AM412" s="22">
        <f t="shared" si="20"/>
        <v>0.5</v>
      </c>
    </row>
    <row r="413" spans="1:39" x14ac:dyDescent="0.3">
      <c r="A413">
        <v>41</v>
      </c>
      <c r="B413" t="s">
        <v>35</v>
      </c>
      <c r="C413" t="s">
        <v>36</v>
      </c>
      <c r="D413">
        <v>802</v>
      </c>
      <c r="E413" t="s">
        <v>45</v>
      </c>
      <c r="F413">
        <v>9</v>
      </c>
      <c r="G413" t="s">
        <v>92</v>
      </c>
      <c r="H413" t="s">
        <v>53</v>
      </c>
      <c r="I413">
        <v>1</v>
      </c>
      <c r="J413">
        <v>176</v>
      </c>
      <c r="K413" t="s">
        <v>99</v>
      </c>
      <c r="L413" t="s">
        <v>39</v>
      </c>
      <c r="M413">
        <v>96</v>
      </c>
      <c r="N413" t="s">
        <v>99</v>
      </c>
      <c r="O413" t="s">
        <v>103</v>
      </c>
      <c r="P413" t="s">
        <v>58</v>
      </c>
      <c r="Q413" s="20" t="s">
        <v>99</v>
      </c>
      <c r="R413" t="s">
        <v>41</v>
      </c>
      <c r="S413">
        <v>8189</v>
      </c>
      <c r="T413">
        <v>21196</v>
      </c>
      <c r="U413">
        <v>3</v>
      </c>
      <c r="V413" t="s">
        <v>42</v>
      </c>
      <c r="W413" t="s">
        <v>44</v>
      </c>
      <c r="X413">
        <v>13</v>
      </c>
      <c r="Y413">
        <v>3</v>
      </c>
      <c r="Z413" s="20" t="s">
        <v>99</v>
      </c>
      <c r="AA413">
        <v>80</v>
      </c>
      <c r="AB413">
        <v>1</v>
      </c>
      <c r="AC413">
        <v>12</v>
      </c>
      <c r="AD413">
        <v>2</v>
      </c>
      <c r="AE413">
        <v>3</v>
      </c>
      <c r="AF413">
        <v>9</v>
      </c>
      <c r="AG413">
        <v>7</v>
      </c>
      <c r="AH413">
        <v>0</v>
      </c>
      <c r="AI413">
        <v>7</v>
      </c>
      <c r="AJ413" s="5" t="str">
        <f t="shared" si="18"/>
        <v>Sales</v>
      </c>
      <c r="AK413" s="9" t="str">
        <f>IF(S413="","",VLOOKUP(S413,matrice_M_I,2,TRUE))</f>
        <v>de 8 000 à 10 000</v>
      </c>
      <c r="AL413" s="7" t="str">
        <f t="shared" si="19"/>
        <v>Job_High + Relation_High</v>
      </c>
      <c r="AM413" s="22">
        <f t="shared" si="20"/>
        <v>0.77777777777777779</v>
      </c>
    </row>
    <row r="414" spans="1:39" x14ac:dyDescent="0.3">
      <c r="A414">
        <v>39</v>
      </c>
      <c r="B414" t="s">
        <v>35</v>
      </c>
      <c r="C414" t="s">
        <v>57</v>
      </c>
      <c r="D414">
        <v>1251</v>
      </c>
      <c r="E414" t="s">
        <v>45</v>
      </c>
      <c r="F414">
        <v>21</v>
      </c>
      <c r="G414" t="s">
        <v>95</v>
      </c>
      <c r="H414" t="s">
        <v>53</v>
      </c>
      <c r="I414">
        <v>1</v>
      </c>
      <c r="J414">
        <v>1929</v>
      </c>
      <c r="K414" t="s">
        <v>97</v>
      </c>
      <c r="L414" t="s">
        <v>55</v>
      </c>
      <c r="M414">
        <v>32</v>
      </c>
      <c r="N414" t="s">
        <v>97</v>
      </c>
      <c r="O414" t="s">
        <v>102</v>
      </c>
      <c r="P414" t="s">
        <v>58</v>
      </c>
      <c r="Q414" s="20" t="s">
        <v>99</v>
      </c>
      <c r="R414" t="s">
        <v>52</v>
      </c>
      <c r="S414">
        <v>5736</v>
      </c>
      <c r="T414">
        <v>3987</v>
      </c>
      <c r="U414">
        <v>6</v>
      </c>
      <c r="V414" t="s">
        <v>42</v>
      </c>
      <c r="W414" t="s">
        <v>35</v>
      </c>
      <c r="X414">
        <v>19</v>
      </c>
      <c r="Y414">
        <v>3</v>
      </c>
      <c r="Z414" s="20" t="s">
        <v>99</v>
      </c>
      <c r="AA414">
        <v>80</v>
      </c>
      <c r="AB414">
        <v>1</v>
      </c>
      <c r="AC414">
        <v>10</v>
      </c>
      <c r="AD414">
        <v>1</v>
      </c>
      <c r="AE414">
        <v>3</v>
      </c>
      <c r="AF414">
        <v>3</v>
      </c>
      <c r="AG414">
        <v>2</v>
      </c>
      <c r="AH414">
        <v>1</v>
      </c>
      <c r="AI414">
        <v>2</v>
      </c>
      <c r="AJ414" s="5" t="str">
        <f t="shared" si="18"/>
        <v>Sales</v>
      </c>
      <c r="AK414" s="9" t="str">
        <f>IF(S414="","",VLOOKUP(S414,matrice_M_I,2,TRUE))</f>
        <v>de 4 000 à 6 000</v>
      </c>
      <c r="AL414" s="7" t="str">
        <f t="shared" si="19"/>
        <v>Job_High + Relation_High</v>
      </c>
      <c r="AM414" s="22">
        <f t="shared" si="20"/>
        <v>0.66666666666666663</v>
      </c>
    </row>
    <row r="415" spans="1:39" x14ac:dyDescent="0.3">
      <c r="A415">
        <v>29</v>
      </c>
      <c r="B415" t="s">
        <v>35</v>
      </c>
      <c r="C415" t="s">
        <v>49</v>
      </c>
      <c r="D415">
        <v>490</v>
      </c>
      <c r="E415" t="s">
        <v>37</v>
      </c>
      <c r="F415">
        <v>10</v>
      </c>
      <c r="G415" t="s">
        <v>94</v>
      </c>
      <c r="H415" t="s">
        <v>53</v>
      </c>
      <c r="I415">
        <v>1</v>
      </c>
      <c r="J415">
        <v>1143</v>
      </c>
      <c r="K415" t="s">
        <v>100</v>
      </c>
      <c r="L415" t="s">
        <v>55</v>
      </c>
      <c r="M415">
        <v>61</v>
      </c>
      <c r="N415" t="s">
        <v>99</v>
      </c>
      <c r="O415" t="s">
        <v>101</v>
      </c>
      <c r="P415" t="s">
        <v>56</v>
      </c>
      <c r="Q415" s="20" t="s">
        <v>98</v>
      </c>
      <c r="R415" t="s">
        <v>41</v>
      </c>
      <c r="S415">
        <v>3291</v>
      </c>
      <c r="T415">
        <v>17940</v>
      </c>
      <c r="U415">
        <v>0</v>
      </c>
      <c r="V415" t="s">
        <v>42</v>
      </c>
      <c r="W415" t="s">
        <v>35</v>
      </c>
      <c r="X415">
        <v>14</v>
      </c>
      <c r="Y415">
        <v>3</v>
      </c>
      <c r="Z415" s="20" t="s">
        <v>100</v>
      </c>
      <c r="AA415">
        <v>80</v>
      </c>
      <c r="AB415">
        <v>2</v>
      </c>
      <c r="AC415">
        <v>8</v>
      </c>
      <c r="AD415">
        <v>2</v>
      </c>
      <c r="AE415">
        <v>2</v>
      </c>
      <c r="AF415">
        <v>7</v>
      </c>
      <c r="AG415">
        <v>5</v>
      </c>
      <c r="AH415">
        <v>1</v>
      </c>
      <c r="AI415">
        <v>1</v>
      </c>
      <c r="AJ415" s="5" t="str">
        <f t="shared" si="18"/>
        <v>R&amp;D</v>
      </c>
      <c r="AK415" s="9" t="str">
        <f>IF(S415="","",VLOOKUP(S415,matrice_M_I,2,TRUE))</f>
        <v>de 2 000 à 4 000</v>
      </c>
      <c r="AL415" s="7" t="str">
        <f t="shared" si="19"/>
        <v>Job_Medium + Relation_Very High</v>
      </c>
      <c r="AM415" s="22">
        <f t="shared" si="20"/>
        <v>0.7142857142857143</v>
      </c>
    </row>
    <row r="416" spans="1:39" x14ac:dyDescent="0.3">
      <c r="A416">
        <v>52</v>
      </c>
      <c r="B416" t="s">
        <v>35</v>
      </c>
      <c r="C416" t="s">
        <v>36</v>
      </c>
      <c r="D416">
        <v>1490</v>
      </c>
      <c r="E416" t="s">
        <v>37</v>
      </c>
      <c r="F416">
        <v>4</v>
      </c>
      <c r="G416" t="s">
        <v>93</v>
      </c>
      <c r="H416" t="s">
        <v>53</v>
      </c>
      <c r="I416">
        <v>1</v>
      </c>
      <c r="J416">
        <v>546</v>
      </c>
      <c r="K416" t="s">
        <v>100</v>
      </c>
      <c r="L416" t="s">
        <v>55</v>
      </c>
      <c r="M416">
        <v>30</v>
      </c>
      <c r="N416" t="s">
        <v>99</v>
      </c>
      <c r="O416" t="s">
        <v>104</v>
      </c>
      <c r="P416" t="s">
        <v>51</v>
      </c>
      <c r="Q416" s="20" t="s">
        <v>100</v>
      </c>
      <c r="R416" t="s">
        <v>52</v>
      </c>
      <c r="S416">
        <v>16555</v>
      </c>
      <c r="T416">
        <v>10310</v>
      </c>
      <c r="U416">
        <v>2</v>
      </c>
      <c r="V416" t="s">
        <v>42</v>
      </c>
      <c r="W416" t="s">
        <v>35</v>
      </c>
      <c r="X416">
        <v>13</v>
      </c>
      <c r="Y416">
        <v>3</v>
      </c>
      <c r="Z416" s="20" t="s">
        <v>100</v>
      </c>
      <c r="AA416">
        <v>80</v>
      </c>
      <c r="AB416">
        <v>0</v>
      </c>
      <c r="AC416">
        <v>31</v>
      </c>
      <c r="AD416">
        <v>2</v>
      </c>
      <c r="AE416">
        <v>1</v>
      </c>
      <c r="AF416">
        <v>5</v>
      </c>
      <c r="AG416">
        <v>2</v>
      </c>
      <c r="AH416">
        <v>1</v>
      </c>
      <c r="AI416">
        <v>4</v>
      </c>
      <c r="AJ416" s="5" t="str">
        <f t="shared" si="18"/>
        <v>R&amp;D</v>
      </c>
      <c r="AK416" s="9" t="str">
        <f>IF(S416="","",VLOOKUP(S416,matrice_M_I,2,TRUE))</f>
        <v>de 16 000 à 18 000</v>
      </c>
      <c r="AL416" s="7" t="str">
        <f t="shared" si="19"/>
        <v>Job_Very High + Relation_Very High</v>
      </c>
      <c r="AM416" s="22">
        <f t="shared" si="20"/>
        <v>0.4</v>
      </c>
    </row>
    <row r="417" spans="1:39" x14ac:dyDescent="0.3">
      <c r="A417">
        <v>37</v>
      </c>
      <c r="B417" t="s">
        <v>35</v>
      </c>
      <c r="C417" t="s">
        <v>36</v>
      </c>
      <c r="D417">
        <v>1439</v>
      </c>
      <c r="E417" t="s">
        <v>37</v>
      </c>
      <c r="F417">
        <v>4</v>
      </c>
      <c r="G417" t="s">
        <v>92</v>
      </c>
      <c r="H417" t="s">
        <v>53</v>
      </c>
      <c r="I417">
        <v>1</v>
      </c>
      <c r="J417">
        <v>1394</v>
      </c>
      <c r="K417" t="s">
        <v>99</v>
      </c>
      <c r="L417" t="s">
        <v>39</v>
      </c>
      <c r="M417">
        <v>54</v>
      </c>
      <c r="N417" t="s">
        <v>99</v>
      </c>
      <c r="O417" t="s">
        <v>101</v>
      </c>
      <c r="P417" t="s">
        <v>56</v>
      </c>
      <c r="Q417" s="20" t="s">
        <v>99</v>
      </c>
      <c r="R417" t="s">
        <v>52</v>
      </c>
      <c r="S417">
        <v>2996</v>
      </c>
      <c r="T417">
        <v>5182</v>
      </c>
      <c r="U417">
        <v>7</v>
      </c>
      <c r="V417" t="s">
        <v>42</v>
      </c>
      <c r="W417" t="s">
        <v>44</v>
      </c>
      <c r="X417">
        <v>15</v>
      </c>
      <c r="Y417">
        <v>3</v>
      </c>
      <c r="Z417" s="20" t="s">
        <v>100</v>
      </c>
      <c r="AA417">
        <v>80</v>
      </c>
      <c r="AB417">
        <v>0</v>
      </c>
      <c r="AC417">
        <v>8</v>
      </c>
      <c r="AD417">
        <v>2</v>
      </c>
      <c r="AE417">
        <v>3</v>
      </c>
      <c r="AF417">
        <v>6</v>
      </c>
      <c r="AG417">
        <v>4</v>
      </c>
      <c r="AH417">
        <v>1</v>
      </c>
      <c r="AI417">
        <v>3</v>
      </c>
      <c r="AJ417" s="5" t="str">
        <f t="shared" si="18"/>
        <v>R&amp;D</v>
      </c>
      <c r="AK417" s="9" t="str">
        <f>IF(S417="","",VLOOKUP(S417,matrice_M_I,2,TRUE))</f>
        <v>de 2 000 à 4 000</v>
      </c>
      <c r="AL417" s="7" t="str">
        <f t="shared" si="19"/>
        <v>Job_High + Relation_Very High</v>
      </c>
      <c r="AM417" s="22">
        <f t="shared" si="20"/>
        <v>0.66666666666666663</v>
      </c>
    </row>
    <row r="418" spans="1:39" x14ac:dyDescent="0.3">
      <c r="A418">
        <v>29</v>
      </c>
      <c r="B418" t="s">
        <v>35</v>
      </c>
      <c r="C418" t="s">
        <v>36</v>
      </c>
      <c r="D418">
        <v>1176</v>
      </c>
      <c r="E418" t="s">
        <v>45</v>
      </c>
      <c r="G418" t="s">
        <v>93</v>
      </c>
      <c r="H418" t="s">
        <v>38</v>
      </c>
      <c r="I418">
        <v>1</v>
      </c>
      <c r="J418">
        <v>690</v>
      </c>
      <c r="K418" t="s">
        <v>98</v>
      </c>
      <c r="L418" t="s">
        <v>55</v>
      </c>
      <c r="M418">
        <v>62</v>
      </c>
      <c r="N418" t="s">
        <v>99</v>
      </c>
      <c r="O418" t="s">
        <v>102</v>
      </c>
      <c r="P418" t="s">
        <v>58</v>
      </c>
      <c r="Q418" s="20" t="s">
        <v>99</v>
      </c>
      <c r="R418" t="s">
        <v>52</v>
      </c>
      <c r="S418">
        <v>5561</v>
      </c>
      <c r="T418">
        <v>3487</v>
      </c>
      <c r="U418">
        <v>1</v>
      </c>
      <c r="V418" t="s">
        <v>42</v>
      </c>
      <c r="W418" t="s">
        <v>35</v>
      </c>
      <c r="X418">
        <v>14</v>
      </c>
      <c r="Y418">
        <v>3</v>
      </c>
      <c r="Z418" s="20" t="s">
        <v>97</v>
      </c>
      <c r="AA418">
        <v>80</v>
      </c>
      <c r="AB418">
        <v>1</v>
      </c>
      <c r="AC418">
        <v>6</v>
      </c>
      <c r="AD418">
        <v>5</v>
      </c>
      <c r="AE418">
        <v>2</v>
      </c>
      <c r="AF418">
        <v>6</v>
      </c>
      <c r="AG418">
        <v>0</v>
      </c>
      <c r="AH418">
        <v>1</v>
      </c>
      <c r="AI418">
        <v>2</v>
      </c>
      <c r="AJ418" s="5" t="str">
        <f t="shared" si="18"/>
        <v>Sales</v>
      </c>
      <c r="AK418" s="9" t="str">
        <f>IF(S418="","",VLOOKUP(S418,matrice_M_I,2,TRUE))</f>
        <v>de 4 000 à 6 000</v>
      </c>
      <c r="AL418" s="7" t="str">
        <f t="shared" si="19"/>
        <v>Job_High + Relation_Low</v>
      </c>
      <c r="AM418" s="22">
        <f t="shared" si="20"/>
        <v>0</v>
      </c>
    </row>
    <row r="419" spans="1:39" x14ac:dyDescent="0.3">
      <c r="A419">
        <v>44</v>
      </c>
      <c r="B419" t="s">
        <v>35</v>
      </c>
      <c r="C419" t="s">
        <v>36</v>
      </c>
      <c r="D419">
        <v>528</v>
      </c>
      <c r="E419" t="s">
        <v>50</v>
      </c>
      <c r="F419">
        <v>1</v>
      </c>
      <c r="G419" t="s">
        <v>94</v>
      </c>
      <c r="H419" t="s">
        <v>53</v>
      </c>
      <c r="I419">
        <v>1</v>
      </c>
      <c r="J419">
        <v>1683</v>
      </c>
      <c r="K419" t="s">
        <v>99</v>
      </c>
      <c r="L419" t="s">
        <v>55</v>
      </c>
      <c r="M419">
        <v>44</v>
      </c>
      <c r="N419" t="s">
        <v>99</v>
      </c>
      <c r="O419" t="s">
        <v>101</v>
      </c>
      <c r="P419" t="s">
        <v>50</v>
      </c>
      <c r="Q419" s="20" t="s">
        <v>100</v>
      </c>
      <c r="R419" t="s">
        <v>41</v>
      </c>
      <c r="S419">
        <v>3195</v>
      </c>
      <c r="T419">
        <v>4167</v>
      </c>
      <c r="U419">
        <v>4</v>
      </c>
      <c r="V419" t="s">
        <v>42</v>
      </c>
      <c r="W419" t="s">
        <v>44</v>
      </c>
      <c r="X419">
        <v>18</v>
      </c>
      <c r="Y419">
        <v>3</v>
      </c>
      <c r="Z419" s="20" t="s">
        <v>97</v>
      </c>
      <c r="AA419">
        <v>80</v>
      </c>
      <c r="AB419">
        <v>3</v>
      </c>
      <c r="AC419">
        <v>8</v>
      </c>
      <c r="AD419">
        <v>2</v>
      </c>
      <c r="AE419">
        <v>3</v>
      </c>
      <c r="AF419">
        <v>2</v>
      </c>
      <c r="AG419">
        <v>2</v>
      </c>
      <c r="AH419">
        <v>2</v>
      </c>
      <c r="AI419">
        <v>2</v>
      </c>
      <c r="AJ419" s="5" t="str">
        <f t="shared" si="18"/>
        <v>RH</v>
      </c>
      <c r="AK419" s="9" t="str">
        <f>IF(S419="","",VLOOKUP(S419,matrice_M_I,2,TRUE))</f>
        <v>de 2 000 à 4 000</v>
      </c>
      <c r="AL419" s="7" t="str">
        <f t="shared" si="19"/>
        <v>Job_Very High + Relation_Low</v>
      </c>
      <c r="AM419" s="22">
        <f t="shared" si="20"/>
        <v>1</v>
      </c>
    </row>
    <row r="420" spans="1:39" x14ac:dyDescent="0.3">
      <c r="A420">
        <v>45</v>
      </c>
      <c r="B420" t="s">
        <v>44</v>
      </c>
      <c r="C420" t="s">
        <v>49</v>
      </c>
      <c r="D420">
        <v>306</v>
      </c>
      <c r="E420" t="s">
        <v>45</v>
      </c>
      <c r="F420">
        <v>26</v>
      </c>
      <c r="G420" t="s">
        <v>95</v>
      </c>
      <c r="H420" t="s">
        <v>53</v>
      </c>
      <c r="I420">
        <v>1</v>
      </c>
      <c r="J420">
        <v>684</v>
      </c>
      <c r="K420" t="s">
        <v>97</v>
      </c>
      <c r="L420" t="s">
        <v>55</v>
      </c>
      <c r="M420">
        <v>100</v>
      </c>
      <c r="N420" t="s">
        <v>99</v>
      </c>
      <c r="O420" t="s">
        <v>102</v>
      </c>
      <c r="P420" t="s">
        <v>58</v>
      </c>
      <c r="Q420" s="20" t="s">
        <v>97</v>
      </c>
      <c r="R420" t="s">
        <v>52</v>
      </c>
      <c r="S420">
        <v>4286</v>
      </c>
      <c r="T420">
        <v>5630</v>
      </c>
      <c r="U420">
        <v>2</v>
      </c>
      <c r="V420" t="s">
        <v>42</v>
      </c>
      <c r="W420" t="s">
        <v>35</v>
      </c>
      <c r="X420">
        <v>14</v>
      </c>
      <c r="Y420">
        <v>3</v>
      </c>
      <c r="Z420" s="20" t="s">
        <v>100</v>
      </c>
      <c r="AA420">
        <v>80</v>
      </c>
      <c r="AB420">
        <v>2</v>
      </c>
      <c r="AC420">
        <v>5</v>
      </c>
      <c r="AD420">
        <v>4</v>
      </c>
      <c r="AE420">
        <v>3</v>
      </c>
      <c r="AF420">
        <v>1</v>
      </c>
      <c r="AG420">
        <v>1</v>
      </c>
      <c r="AH420">
        <v>0</v>
      </c>
      <c r="AI420">
        <v>0</v>
      </c>
      <c r="AJ420" s="5" t="str">
        <f t="shared" si="18"/>
        <v>Sales</v>
      </c>
      <c r="AK420" s="9" t="str">
        <f>IF(S420="","",VLOOKUP(S420,matrice_M_I,2,TRUE))</f>
        <v>de 4 000 à 6 000</v>
      </c>
      <c r="AL420" s="7" t="str">
        <f t="shared" si="19"/>
        <v>Job_Low + Relation_Very High</v>
      </c>
      <c r="AM420" s="22">
        <f t="shared" si="20"/>
        <v>1</v>
      </c>
    </row>
    <row r="421" spans="1:39" x14ac:dyDescent="0.3">
      <c r="B421" t="s">
        <v>35</v>
      </c>
      <c r="C421" t="s">
        <v>36</v>
      </c>
      <c r="E421" t="s">
        <v>45</v>
      </c>
      <c r="F421">
        <v>18</v>
      </c>
      <c r="G421" t="s">
        <v>92</v>
      </c>
      <c r="H421" t="s">
        <v>53</v>
      </c>
      <c r="I421">
        <v>1</v>
      </c>
      <c r="J421">
        <v>1399</v>
      </c>
      <c r="K421" t="s">
        <v>97</v>
      </c>
      <c r="L421" t="s">
        <v>39</v>
      </c>
      <c r="M421">
        <v>93</v>
      </c>
      <c r="N421" t="s">
        <v>100</v>
      </c>
      <c r="O421" t="s">
        <v>102</v>
      </c>
      <c r="P421" t="s">
        <v>58</v>
      </c>
      <c r="Q421" s="20" t="s">
        <v>99</v>
      </c>
      <c r="R421" t="s">
        <v>52</v>
      </c>
      <c r="S421">
        <v>6232</v>
      </c>
      <c r="T421">
        <v>12477</v>
      </c>
      <c r="U421">
        <v>2</v>
      </c>
      <c r="V421" t="s">
        <v>42</v>
      </c>
      <c r="W421" t="s">
        <v>35</v>
      </c>
      <c r="X421">
        <v>11</v>
      </c>
      <c r="Y421">
        <v>3</v>
      </c>
      <c r="Z421" s="20" t="s">
        <v>98</v>
      </c>
      <c r="AA421">
        <v>80</v>
      </c>
      <c r="AB421">
        <v>0</v>
      </c>
      <c r="AC421">
        <v>6</v>
      </c>
      <c r="AD421">
        <v>3</v>
      </c>
      <c r="AE421">
        <v>2</v>
      </c>
      <c r="AF421">
        <v>3</v>
      </c>
      <c r="AG421">
        <v>2</v>
      </c>
      <c r="AH421">
        <v>1</v>
      </c>
      <c r="AI421">
        <v>2</v>
      </c>
      <c r="AJ421" s="5" t="str">
        <f t="shared" si="18"/>
        <v>Sales</v>
      </c>
      <c r="AK421" s="9" t="str">
        <f>IF(S421="","",VLOOKUP(S421,matrice_M_I,2,TRUE))</f>
        <v>de 6 000 à 8 000</v>
      </c>
      <c r="AL421" s="7" t="str">
        <f t="shared" si="19"/>
        <v>Job_High + Relation_Medium</v>
      </c>
      <c r="AM421" s="22">
        <f t="shared" si="20"/>
        <v>0.66666666666666663</v>
      </c>
    </row>
    <row r="422" spans="1:39" x14ac:dyDescent="0.3">
      <c r="A422">
        <v>47</v>
      </c>
      <c r="B422" t="s">
        <v>35</v>
      </c>
      <c r="C422" t="s">
        <v>49</v>
      </c>
      <c r="D422">
        <v>1309</v>
      </c>
      <c r="E422" t="s">
        <v>45</v>
      </c>
      <c r="F422">
        <v>4</v>
      </c>
      <c r="G422" t="s">
        <v>92</v>
      </c>
      <c r="H422" t="s">
        <v>38</v>
      </c>
      <c r="I422">
        <v>1</v>
      </c>
      <c r="J422">
        <v>467</v>
      </c>
      <c r="K422" t="s">
        <v>98</v>
      </c>
      <c r="L422" t="s">
        <v>39</v>
      </c>
      <c r="M422">
        <v>99</v>
      </c>
      <c r="N422" t="s">
        <v>99</v>
      </c>
      <c r="O422" t="s">
        <v>102</v>
      </c>
      <c r="P422" t="s">
        <v>47</v>
      </c>
      <c r="Q422" s="20" t="s">
        <v>99</v>
      </c>
      <c r="R422" t="s">
        <v>48</v>
      </c>
      <c r="S422">
        <v>2976</v>
      </c>
      <c r="T422">
        <v>25751</v>
      </c>
      <c r="U422">
        <v>3</v>
      </c>
      <c r="V422" t="s">
        <v>42</v>
      </c>
      <c r="W422" t="s">
        <v>35</v>
      </c>
      <c r="X422">
        <v>19</v>
      </c>
      <c r="Y422">
        <v>3</v>
      </c>
      <c r="Z422" s="20" t="s">
        <v>97</v>
      </c>
      <c r="AA422">
        <v>80</v>
      </c>
      <c r="AB422">
        <v>0</v>
      </c>
      <c r="AC422">
        <v>5</v>
      </c>
      <c r="AD422">
        <v>3</v>
      </c>
      <c r="AE422">
        <v>3</v>
      </c>
      <c r="AF422">
        <v>0</v>
      </c>
      <c r="AG422">
        <v>0</v>
      </c>
      <c r="AH422">
        <v>0</v>
      </c>
      <c r="AI422">
        <v>0</v>
      </c>
      <c r="AJ422" s="5" t="str">
        <f t="shared" si="18"/>
        <v>Sales</v>
      </c>
      <c r="AK422" s="9" t="str">
        <f>IF(S422="","",VLOOKUP(S422,matrice_M_I,2,TRUE))</f>
        <v>de 2 000 à 4 000</v>
      </c>
      <c r="AL422" s="7" t="str">
        <f t="shared" si="19"/>
        <v>Job_High + Relation_Low</v>
      </c>
      <c r="AM422" s="22" t="str">
        <f t="shared" si="20"/>
        <v/>
      </c>
    </row>
    <row r="423" spans="1:39" x14ac:dyDescent="0.3">
      <c r="A423">
        <v>37</v>
      </c>
      <c r="B423" t="s">
        <v>35</v>
      </c>
      <c r="C423" t="s">
        <v>36</v>
      </c>
      <c r="D423">
        <v>1107</v>
      </c>
      <c r="E423" t="s">
        <v>37</v>
      </c>
      <c r="F423">
        <v>14</v>
      </c>
      <c r="G423" t="s">
        <v>94</v>
      </c>
      <c r="H423" t="s">
        <v>53</v>
      </c>
      <c r="I423">
        <v>1</v>
      </c>
      <c r="J423">
        <v>515</v>
      </c>
      <c r="K423" t="s">
        <v>100</v>
      </c>
      <c r="L423" t="s">
        <v>55</v>
      </c>
      <c r="M423">
        <v>95</v>
      </c>
      <c r="N423" t="s">
        <v>99</v>
      </c>
      <c r="O423" t="s">
        <v>101</v>
      </c>
      <c r="P423" t="s">
        <v>59</v>
      </c>
      <c r="Q423" s="20" t="s">
        <v>97</v>
      </c>
      <c r="R423" t="s">
        <v>41</v>
      </c>
      <c r="S423">
        <v>3034</v>
      </c>
      <c r="T423">
        <v>26914</v>
      </c>
      <c r="U423">
        <v>1</v>
      </c>
      <c r="V423" t="s">
        <v>42</v>
      </c>
      <c r="W423" t="s">
        <v>35</v>
      </c>
      <c r="X423">
        <v>12</v>
      </c>
      <c r="Y423">
        <v>3</v>
      </c>
      <c r="Z423" s="20" t="s">
        <v>99</v>
      </c>
      <c r="AA423">
        <v>80</v>
      </c>
      <c r="AB423">
        <v>1</v>
      </c>
      <c r="AC423">
        <v>18</v>
      </c>
      <c r="AD423">
        <v>2</v>
      </c>
      <c r="AE423">
        <v>2</v>
      </c>
      <c r="AF423">
        <v>18</v>
      </c>
      <c r="AG423">
        <v>7</v>
      </c>
      <c r="AH423">
        <v>12</v>
      </c>
      <c r="AI423">
        <v>17</v>
      </c>
      <c r="AJ423" s="5" t="str">
        <f t="shared" si="18"/>
        <v>R&amp;D</v>
      </c>
      <c r="AK423" s="9" t="str">
        <f>IF(S423="","",VLOOKUP(S423,matrice_M_I,2,TRUE))</f>
        <v>de 2 000 à 4 000</v>
      </c>
      <c r="AL423" s="7" t="str">
        <f t="shared" si="19"/>
        <v>Job_Low + Relation_High</v>
      </c>
      <c r="AM423" s="22">
        <f t="shared" si="20"/>
        <v>0.3888888888888889</v>
      </c>
    </row>
    <row r="424" spans="1:39" x14ac:dyDescent="0.3">
      <c r="A424">
        <v>41</v>
      </c>
      <c r="B424" t="s">
        <v>44</v>
      </c>
      <c r="C424" t="s">
        <v>36</v>
      </c>
      <c r="D424">
        <v>1102</v>
      </c>
      <c r="E424" t="s">
        <v>45</v>
      </c>
      <c r="F424">
        <v>1</v>
      </c>
      <c r="G424" t="s">
        <v>93</v>
      </c>
      <c r="H424" t="s">
        <v>53</v>
      </c>
      <c r="I424">
        <v>1</v>
      </c>
      <c r="J424">
        <v>1</v>
      </c>
      <c r="K424" t="s">
        <v>98</v>
      </c>
      <c r="L424" t="s">
        <v>55</v>
      </c>
      <c r="M424">
        <v>94</v>
      </c>
      <c r="N424" t="s">
        <v>99</v>
      </c>
      <c r="O424" t="s">
        <v>102</v>
      </c>
      <c r="P424" t="s">
        <v>58</v>
      </c>
      <c r="Q424" s="20" t="s">
        <v>100</v>
      </c>
      <c r="R424" t="s">
        <v>48</v>
      </c>
      <c r="S424">
        <v>5993</v>
      </c>
      <c r="T424">
        <v>19479</v>
      </c>
      <c r="U424">
        <v>8</v>
      </c>
      <c r="V424" t="s">
        <v>42</v>
      </c>
      <c r="W424" t="s">
        <v>44</v>
      </c>
      <c r="X424">
        <v>11</v>
      </c>
      <c r="Y424">
        <v>3</v>
      </c>
      <c r="Z424" s="20" t="s">
        <v>97</v>
      </c>
      <c r="AA424">
        <v>80</v>
      </c>
      <c r="AB424">
        <v>0</v>
      </c>
      <c r="AC424">
        <v>8</v>
      </c>
      <c r="AD424">
        <v>0</v>
      </c>
      <c r="AE424">
        <v>1</v>
      </c>
      <c r="AF424">
        <v>6</v>
      </c>
      <c r="AG424">
        <v>4</v>
      </c>
      <c r="AH424">
        <v>0</v>
      </c>
      <c r="AI424">
        <v>5</v>
      </c>
      <c r="AJ424" s="5" t="str">
        <f t="shared" si="18"/>
        <v>Sales</v>
      </c>
      <c r="AK424" s="9" t="str">
        <f>IF(S424="","",VLOOKUP(S424,matrice_M_I,2,TRUE))</f>
        <v>de 4 000 à 6 000</v>
      </c>
      <c r="AL424" s="7" t="str">
        <f t="shared" si="19"/>
        <v>Job_Very High + Relation_Low</v>
      </c>
      <c r="AM424" s="22">
        <f t="shared" si="20"/>
        <v>0.66666666666666663</v>
      </c>
    </row>
    <row r="425" spans="1:39" x14ac:dyDescent="0.3">
      <c r="A425">
        <v>57</v>
      </c>
      <c r="B425" t="s">
        <v>35</v>
      </c>
      <c r="C425" t="s">
        <v>36</v>
      </c>
      <c r="D425">
        <v>593</v>
      </c>
      <c r="E425" t="s">
        <v>37</v>
      </c>
      <c r="F425">
        <v>1</v>
      </c>
      <c r="G425" t="s">
        <v>95</v>
      </c>
      <c r="H425" t="s">
        <v>38</v>
      </c>
      <c r="I425">
        <v>1</v>
      </c>
      <c r="J425">
        <v>482</v>
      </c>
      <c r="K425" t="s">
        <v>100</v>
      </c>
      <c r="L425" t="s">
        <v>39</v>
      </c>
      <c r="M425">
        <v>88</v>
      </c>
      <c r="N425" t="s">
        <v>99</v>
      </c>
      <c r="O425" t="s">
        <v>102</v>
      </c>
      <c r="P425" t="s">
        <v>54</v>
      </c>
      <c r="Q425" s="20" t="s">
        <v>99</v>
      </c>
      <c r="R425" t="s">
        <v>52</v>
      </c>
      <c r="S425">
        <v>6755</v>
      </c>
      <c r="T425">
        <v>2967</v>
      </c>
      <c r="U425">
        <v>2</v>
      </c>
      <c r="V425" t="s">
        <v>42</v>
      </c>
      <c r="W425" t="s">
        <v>35</v>
      </c>
      <c r="X425">
        <v>11</v>
      </c>
      <c r="Y425">
        <v>3</v>
      </c>
      <c r="Z425" s="20" t="s">
        <v>99</v>
      </c>
      <c r="AA425">
        <v>80</v>
      </c>
      <c r="AB425">
        <v>0</v>
      </c>
      <c r="AC425">
        <v>15</v>
      </c>
      <c r="AD425">
        <v>2</v>
      </c>
      <c r="AE425">
        <v>3</v>
      </c>
      <c r="AF425">
        <v>3</v>
      </c>
      <c r="AG425">
        <v>2</v>
      </c>
      <c r="AH425">
        <v>1</v>
      </c>
      <c r="AI425">
        <v>2</v>
      </c>
      <c r="AJ425" s="5" t="str">
        <f t="shared" si="18"/>
        <v>R&amp;D</v>
      </c>
      <c r="AK425" s="9" t="str">
        <f>IF(S425="","",VLOOKUP(S425,matrice_M_I,2,TRUE))</f>
        <v>de 6 000 à 8 000</v>
      </c>
      <c r="AL425" s="7" t="str">
        <f t="shared" si="19"/>
        <v>Job_High + Relation_High</v>
      </c>
      <c r="AM425" s="22">
        <f t="shared" si="20"/>
        <v>0.66666666666666663</v>
      </c>
    </row>
    <row r="426" spans="1:39" x14ac:dyDescent="0.3">
      <c r="A426">
        <v>18</v>
      </c>
      <c r="B426" t="s">
        <v>44</v>
      </c>
      <c r="C426" t="s">
        <v>57</v>
      </c>
      <c r="D426">
        <v>247</v>
      </c>
      <c r="E426" t="s">
        <v>37</v>
      </c>
      <c r="F426">
        <v>8</v>
      </c>
      <c r="G426" t="s">
        <v>92</v>
      </c>
      <c r="H426" t="s">
        <v>38</v>
      </c>
      <c r="I426">
        <v>1</v>
      </c>
      <c r="J426">
        <v>1156</v>
      </c>
      <c r="K426" t="s">
        <v>99</v>
      </c>
      <c r="L426" t="s">
        <v>39</v>
      </c>
      <c r="M426">
        <v>80</v>
      </c>
      <c r="N426" t="s">
        <v>99</v>
      </c>
      <c r="O426" t="s">
        <v>101</v>
      </c>
      <c r="P426" t="s">
        <v>59</v>
      </c>
      <c r="Q426" s="20" t="s">
        <v>99</v>
      </c>
      <c r="R426" t="s">
        <v>48</v>
      </c>
      <c r="S426">
        <v>1904</v>
      </c>
      <c r="T426">
        <v>13556</v>
      </c>
      <c r="U426">
        <v>1</v>
      </c>
      <c r="V426" t="s">
        <v>42</v>
      </c>
      <c r="W426" t="s">
        <v>35</v>
      </c>
      <c r="X426">
        <v>12</v>
      </c>
      <c r="Y426">
        <v>3</v>
      </c>
      <c r="Z426" s="20" t="s">
        <v>100</v>
      </c>
      <c r="AA426">
        <v>80</v>
      </c>
      <c r="AB426">
        <v>0</v>
      </c>
      <c r="AC426">
        <v>0</v>
      </c>
      <c r="AD426">
        <v>0</v>
      </c>
      <c r="AE426">
        <v>3</v>
      </c>
      <c r="AF426">
        <v>0</v>
      </c>
      <c r="AG426">
        <v>0</v>
      </c>
      <c r="AH426">
        <v>0</v>
      </c>
      <c r="AI426">
        <v>0</v>
      </c>
      <c r="AJ426" s="5" t="str">
        <f t="shared" si="18"/>
        <v>R&amp;D</v>
      </c>
      <c r="AK426" s="9" t="str">
        <f>IF(S426="","",VLOOKUP(S426,matrice_M_I,2,TRUE))</f>
        <v>moins de 2 000</v>
      </c>
      <c r="AL426" s="7" t="str">
        <f t="shared" si="19"/>
        <v>Job_High + Relation_Very High</v>
      </c>
      <c r="AM426" s="22" t="str">
        <f t="shared" si="20"/>
        <v/>
      </c>
    </row>
    <row r="427" spans="1:39" x14ac:dyDescent="0.3">
      <c r="A427">
        <v>32</v>
      </c>
      <c r="B427" t="s">
        <v>35</v>
      </c>
      <c r="C427" t="s">
        <v>57</v>
      </c>
      <c r="D427">
        <v>1146</v>
      </c>
      <c r="E427" t="s">
        <v>37</v>
      </c>
      <c r="F427">
        <v>15</v>
      </c>
      <c r="G427" t="s">
        <v>95</v>
      </c>
      <c r="H427" t="s">
        <v>38</v>
      </c>
      <c r="I427">
        <v>1</v>
      </c>
      <c r="J427">
        <v>1955</v>
      </c>
      <c r="K427" t="s">
        <v>99</v>
      </c>
      <c r="L427" t="s">
        <v>55</v>
      </c>
      <c r="M427">
        <v>34</v>
      </c>
      <c r="N427" t="s">
        <v>99</v>
      </c>
      <c r="O427" t="s">
        <v>102</v>
      </c>
      <c r="P427" t="s">
        <v>54</v>
      </c>
      <c r="Q427" s="20" t="s">
        <v>100</v>
      </c>
      <c r="R427" t="s">
        <v>41</v>
      </c>
      <c r="S427">
        <v>6667</v>
      </c>
      <c r="T427">
        <v>16542</v>
      </c>
      <c r="U427">
        <v>5</v>
      </c>
      <c r="V427" t="s">
        <v>42</v>
      </c>
      <c r="W427" t="s">
        <v>35</v>
      </c>
      <c r="X427">
        <v>18</v>
      </c>
      <c r="Y427">
        <v>3</v>
      </c>
      <c r="Z427" s="20" t="s">
        <v>98</v>
      </c>
      <c r="AA427">
        <v>80</v>
      </c>
      <c r="AB427">
        <v>1</v>
      </c>
      <c r="AC427">
        <v>9</v>
      </c>
      <c r="AD427">
        <v>6</v>
      </c>
      <c r="AE427">
        <v>3</v>
      </c>
      <c r="AF427">
        <v>5</v>
      </c>
      <c r="AG427">
        <v>1</v>
      </c>
      <c r="AH427">
        <v>1</v>
      </c>
      <c r="AI427">
        <v>2</v>
      </c>
      <c r="AJ427" s="5" t="str">
        <f t="shared" si="18"/>
        <v>R&amp;D</v>
      </c>
      <c r="AK427" s="9" t="str">
        <f>IF(S427="","",VLOOKUP(S427,matrice_M_I,2,TRUE))</f>
        <v>de 6 000 à 8 000</v>
      </c>
      <c r="AL427" s="7" t="str">
        <f t="shared" si="19"/>
        <v>Job_Very High + Relation_Medium</v>
      </c>
      <c r="AM427" s="22">
        <f t="shared" si="20"/>
        <v>0.2</v>
      </c>
    </row>
    <row r="428" spans="1:39" x14ac:dyDescent="0.3">
      <c r="B428" t="s">
        <v>35</v>
      </c>
      <c r="C428" t="s">
        <v>36</v>
      </c>
      <c r="D428">
        <v>703</v>
      </c>
      <c r="E428" t="s">
        <v>45</v>
      </c>
      <c r="F428">
        <v>28</v>
      </c>
      <c r="G428" t="s">
        <v>93</v>
      </c>
      <c r="H428" t="s">
        <v>46</v>
      </c>
      <c r="I428">
        <v>1</v>
      </c>
      <c r="J428">
        <v>641</v>
      </c>
      <c r="K428" t="s">
        <v>97</v>
      </c>
      <c r="L428" t="s">
        <v>39</v>
      </c>
      <c r="M428">
        <v>66</v>
      </c>
      <c r="N428" t="s">
        <v>99</v>
      </c>
      <c r="O428" t="s">
        <v>102</v>
      </c>
      <c r="P428" t="s">
        <v>58</v>
      </c>
      <c r="Q428" s="20" t="s">
        <v>98</v>
      </c>
      <c r="R428" t="s">
        <v>52</v>
      </c>
      <c r="S428">
        <v>6272</v>
      </c>
      <c r="T428">
        <v>7428</v>
      </c>
      <c r="U428">
        <v>1</v>
      </c>
      <c r="V428" t="s">
        <v>42</v>
      </c>
      <c r="W428" t="s">
        <v>35</v>
      </c>
      <c r="X428">
        <v>20</v>
      </c>
      <c r="Y428">
        <v>4</v>
      </c>
      <c r="Z428" s="20" t="s">
        <v>100</v>
      </c>
      <c r="AA428">
        <v>80</v>
      </c>
      <c r="AB428">
        <v>2</v>
      </c>
      <c r="AC428">
        <v>6</v>
      </c>
      <c r="AD428">
        <v>5</v>
      </c>
      <c r="AE428">
        <v>4</v>
      </c>
      <c r="AF428">
        <v>5</v>
      </c>
      <c r="AG428">
        <v>3</v>
      </c>
      <c r="AH428">
        <v>1</v>
      </c>
      <c r="AI428">
        <v>4</v>
      </c>
      <c r="AJ428" s="5" t="str">
        <f t="shared" si="18"/>
        <v>Sales</v>
      </c>
      <c r="AK428" s="9" t="str">
        <f>IF(S428="","",VLOOKUP(S428,matrice_M_I,2,TRUE))</f>
        <v>de 6 000 à 8 000</v>
      </c>
      <c r="AL428" s="7" t="str">
        <f t="shared" si="19"/>
        <v>Job_Medium + Relation_Very High</v>
      </c>
      <c r="AM428" s="22">
        <f t="shared" si="20"/>
        <v>0.6</v>
      </c>
    </row>
    <row r="429" spans="1:39" x14ac:dyDescent="0.3">
      <c r="A429">
        <v>33</v>
      </c>
      <c r="B429" t="s">
        <v>44</v>
      </c>
      <c r="C429" t="s">
        <v>36</v>
      </c>
      <c r="D429">
        <v>211</v>
      </c>
      <c r="E429" t="s">
        <v>45</v>
      </c>
      <c r="F429">
        <v>16</v>
      </c>
      <c r="G429" t="s">
        <v>94</v>
      </c>
      <c r="H429" t="s">
        <v>53</v>
      </c>
      <c r="I429">
        <v>1</v>
      </c>
      <c r="J429">
        <v>1758</v>
      </c>
      <c r="K429" t="s">
        <v>97</v>
      </c>
      <c r="L429" t="s">
        <v>55</v>
      </c>
      <c r="M429">
        <v>74</v>
      </c>
      <c r="N429" t="s">
        <v>99</v>
      </c>
      <c r="O429" t="s">
        <v>103</v>
      </c>
      <c r="P429" t="s">
        <v>58</v>
      </c>
      <c r="Q429" s="20" t="s">
        <v>97</v>
      </c>
      <c r="R429" t="s">
        <v>48</v>
      </c>
      <c r="S429">
        <v>8564</v>
      </c>
      <c r="T429">
        <v>10092</v>
      </c>
      <c r="U429">
        <v>2</v>
      </c>
      <c r="V429" t="s">
        <v>42</v>
      </c>
      <c r="W429" t="s">
        <v>44</v>
      </c>
      <c r="X429">
        <v>20</v>
      </c>
      <c r="Y429">
        <v>4</v>
      </c>
      <c r="Z429" s="20" t="s">
        <v>99</v>
      </c>
      <c r="AA429">
        <v>80</v>
      </c>
      <c r="AB429">
        <v>0</v>
      </c>
      <c r="AC429">
        <v>11</v>
      </c>
      <c r="AD429">
        <v>2</v>
      </c>
      <c r="AE429">
        <v>2</v>
      </c>
      <c r="AF429">
        <v>0</v>
      </c>
      <c r="AG429">
        <v>0</v>
      </c>
      <c r="AH429">
        <v>0</v>
      </c>
      <c r="AI429">
        <v>0</v>
      </c>
      <c r="AJ429" s="5" t="str">
        <f t="shared" si="18"/>
        <v>Sales</v>
      </c>
      <c r="AK429" s="9" t="str">
        <f>IF(S429="","",VLOOKUP(S429,matrice_M_I,2,TRUE))</f>
        <v>de 8 000 à 10 000</v>
      </c>
      <c r="AL429" s="7" t="str">
        <f t="shared" si="19"/>
        <v>Job_Low + Relation_High</v>
      </c>
      <c r="AM429" s="22" t="str">
        <f t="shared" si="20"/>
        <v/>
      </c>
    </row>
    <row r="430" spans="1:39" x14ac:dyDescent="0.3">
      <c r="B430" t="s">
        <v>35</v>
      </c>
      <c r="C430" t="s">
        <v>36</v>
      </c>
      <c r="D430">
        <v>1142</v>
      </c>
      <c r="E430" t="s">
        <v>37</v>
      </c>
      <c r="F430">
        <v>23</v>
      </c>
      <c r="G430" t="s">
        <v>95</v>
      </c>
      <c r="H430" t="s">
        <v>38</v>
      </c>
      <c r="I430">
        <v>1</v>
      </c>
      <c r="J430">
        <v>75</v>
      </c>
      <c r="K430" t="s">
        <v>99</v>
      </c>
      <c r="L430" t="s">
        <v>55</v>
      </c>
      <c r="M430">
        <v>30</v>
      </c>
      <c r="N430" t="s">
        <v>99</v>
      </c>
      <c r="O430" t="s">
        <v>101</v>
      </c>
      <c r="P430" t="s">
        <v>59</v>
      </c>
      <c r="Q430" s="20" t="s">
        <v>97</v>
      </c>
      <c r="R430" t="s">
        <v>52</v>
      </c>
      <c r="S430">
        <v>4014</v>
      </c>
      <c r="T430">
        <v>16002</v>
      </c>
      <c r="U430">
        <v>3</v>
      </c>
      <c r="V430" t="s">
        <v>42</v>
      </c>
      <c r="W430" t="s">
        <v>44</v>
      </c>
      <c r="X430">
        <v>15</v>
      </c>
      <c r="Y430">
        <v>3</v>
      </c>
      <c r="Z430" s="20" t="s">
        <v>99</v>
      </c>
      <c r="AA430">
        <v>80</v>
      </c>
      <c r="AB430">
        <v>1</v>
      </c>
      <c r="AC430">
        <v>4</v>
      </c>
      <c r="AD430">
        <v>3</v>
      </c>
      <c r="AE430">
        <v>3</v>
      </c>
      <c r="AF430">
        <v>2</v>
      </c>
      <c r="AG430">
        <v>2</v>
      </c>
      <c r="AH430">
        <v>2</v>
      </c>
      <c r="AI430">
        <v>2</v>
      </c>
      <c r="AJ430" s="5" t="str">
        <f t="shared" si="18"/>
        <v>R&amp;D</v>
      </c>
      <c r="AK430" s="9" t="str">
        <f>IF(S430="","",VLOOKUP(S430,matrice_M_I,2,TRUE))</f>
        <v>de 4 000 à 6 000</v>
      </c>
      <c r="AL430" s="7" t="str">
        <f t="shared" si="19"/>
        <v>Job_Low + Relation_High</v>
      </c>
      <c r="AM430" s="22">
        <f t="shared" si="20"/>
        <v>1</v>
      </c>
    </row>
    <row r="431" spans="1:39" x14ac:dyDescent="0.3">
      <c r="A431">
        <v>32</v>
      </c>
      <c r="B431" t="s">
        <v>35</v>
      </c>
      <c r="C431" t="s">
        <v>57</v>
      </c>
      <c r="D431">
        <v>300</v>
      </c>
      <c r="E431" t="s">
        <v>37</v>
      </c>
      <c r="F431">
        <v>1</v>
      </c>
      <c r="G431" t="s">
        <v>94</v>
      </c>
      <c r="H431" t="s">
        <v>53</v>
      </c>
      <c r="I431">
        <v>1</v>
      </c>
      <c r="J431">
        <v>882</v>
      </c>
      <c r="K431" t="s">
        <v>100</v>
      </c>
      <c r="L431" t="s">
        <v>39</v>
      </c>
      <c r="M431">
        <v>61</v>
      </c>
      <c r="N431" t="s">
        <v>99</v>
      </c>
      <c r="O431" t="s">
        <v>101</v>
      </c>
      <c r="P431" t="s">
        <v>59</v>
      </c>
      <c r="Q431" s="20" t="s">
        <v>100</v>
      </c>
      <c r="R431" t="s">
        <v>41</v>
      </c>
      <c r="S431">
        <v>2314</v>
      </c>
      <c r="T431">
        <v>9148</v>
      </c>
      <c r="U431">
        <v>0</v>
      </c>
      <c r="V431" t="s">
        <v>42</v>
      </c>
      <c r="W431" t="s">
        <v>35</v>
      </c>
      <c r="X431">
        <v>12</v>
      </c>
      <c r="Y431">
        <v>3</v>
      </c>
      <c r="Z431" s="20" t="s">
        <v>98</v>
      </c>
      <c r="AA431">
        <v>80</v>
      </c>
      <c r="AB431">
        <v>1</v>
      </c>
      <c r="AC431">
        <v>4</v>
      </c>
      <c r="AD431">
        <v>2</v>
      </c>
      <c r="AE431">
        <v>3</v>
      </c>
      <c r="AF431">
        <v>3</v>
      </c>
      <c r="AG431">
        <v>0</v>
      </c>
      <c r="AH431">
        <v>0</v>
      </c>
      <c r="AI431">
        <v>2</v>
      </c>
      <c r="AJ431" s="5" t="str">
        <f t="shared" si="18"/>
        <v>R&amp;D</v>
      </c>
      <c r="AK431" s="9" t="str">
        <f>IF(S431="","",VLOOKUP(S431,matrice_M_I,2,TRUE))</f>
        <v>de 2 000 à 4 000</v>
      </c>
      <c r="AL431" s="7" t="str">
        <f t="shared" si="19"/>
        <v>Job_Very High + Relation_Medium</v>
      </c>
      <c r="AM431" s="22">
        <f t="shared" si="20"/>
        <v>0</v>
      </c>
    </row>
    <row r="432" spans="1:39" x14ac:dyDescent="0.3">
      <c r="B432" t="s">
        <v>44</v>
      </c>
      <c r="C432" t="s">
        <v>36</v>
      </c>
      <c r="D432">
        <v>303</v>
      </c>
      <c r="E432" t="s">
        <v>45</v>
      </c>
      <c r="F432">
        <v>27</v>
      </c>
      <c r="G432" t="s">
        <v>94</v>
      </c>
      <c r="H432" t="s">
        <v>53</v>
      </c>
      <c r="I432">
        <v>1</v>
      </c>
      <c r="J432">
        <v>1797</v>
      </c>
      <c r="K432" t="s">
        <v>99</v>
      </c>
      <c r="L432" t="s">
        <v>39</v>
      </c>
      <c r="M432">
        <v>84</v>
      </c>
      <c r="N432" t="s">
        <v>99</v>
      </c>
      <c r="O432" t="s">
        <v>102</v>
      </c>
      <c r="P432" t="s">
        <v>58</v>
      </c>
      <c r="Q432" s="20" t="s">
        <v>100</v>
      </c>
      <c r="R432" t="s">
        <v>48</v>
      </c>
      <c r="S432">
        <v>5813</v>
      </c>
      <c r="T432">
        <v>13492</v>
      </c>
      <c r="U432">
        <v>1</v>
      </c>
      <c r="V432" t="s">
        <v>42</v>
      </c>
      <c r="W432" t="s">
        <v>44</v>
      </c>
      <c r="X432">
        <v>18</v>
      </c>
      <c r="Y432">
        <v>3</v>
      </c>
      <c r="Z432" s="20" t="s">
        <v>100</v>
      </c>
      <c r="AA432">
        <v>80</v>
      </c>
      <c r="AB432">
        <v>0</v>
      </c>
      <c r="AC432">
        <v>10</v>
      </c>
      <c r="AD432">
        <v>2</v>
      </c>
      <c r="AE432">
        <v>3</v>
      </c>
      <c r="AF432">
        <v>10</v>
      </c>
      <c r="AG432">
        <v>7</v>
      </c>
      <c r="AH432">
        <v>7</v>
      </c>
      <c r="AI432">
        <v>7</v>
      </c>
      <c r="AJ432" s="5" t="str">
        <f t="shared" si="18"/>
        <v>Sales</v>
      </c>
      <c r="AK432" s="9" t="str">
        <f>IF(S432="","",VLOOKUP(S432,matrice_M_I,2,TRUE))</f>
        <v>de 4 000 à 6 000</v>
      </c>
      <c r="AL432" s="7" t="str">
        <f t="shared" si="19"/>
        <v>Job_Very High + Relation_Very High</v>
      </c>
      <c r="AM432" s="22">
        <f t="shared" si="20"/>
        <v>0.7</v>
      </c>
    </row>
    <row r="433" spans="1:39" x14ac:dyDescent="0.3">
      <c r="A433">
        <v>39</v>
      </c>
      <c r="B433" t="s">
        <v>44</v>
      </c>
      <c r="C433" t="s">
        <v>57</v>
      </c>
      <c r="D433">
        <v>592</v>
      </c>
      <c r="E433" t="s">
        <v>37</v>
      </c>
      <c r="F433">
        <v>2</v>
      </c>
      <c r="G433" t="s">
        <v>94</v>
      </c>
      <c r="H433" t="s">
        <v>53</v>
      </c>
      <c r="I433">
        <v>1</v>
      </c>
      <c r="J433">
        <v>1458</v>
      </c>
      <c r="K433" t="s">
        <v>97</v>
      </c>
      <c r="L433" t="s">
        <v>55</v>
      </c>
      <c r="M433">
        <v>54</v>
      </c>
      <c r="N433" t="s">
        <v>98</v>
      </c>
      <c r="O433" t="s">
        <v>101</v>
      </c>
      <c r="P433" t="s">
        <v>59</v>
      </c>
      <c r="Q433" s="20" t="s">
        <v>97</v>
      </c>
      <c r="R433" t="s">
        <v>48</v>
      </c>
      <c r="S433">
        <v>3646</v>
      </c>
      <c r="T433">
        <v>17181</v>
      </c>
      <c r="U433">
        <v>2</v>
      </c>
      <c r="V433" t="s">
        <v>42</v>
      </c>
      <c r="W433" t="s">
        <v>44</v>
      </c>
      <c r="X433">
        <v>23</v>
      </c>
      <c r="Y433">
        <v>4</v>
      </c>
      <c r="Z433" s="20" t="s">
        <v>98</v>
      </c>
      <c r="AA433">
        <v>80</v>
      </c>
      <c r="AB433">
        <v>0</v>
      </c>
      <c r="AC433">
        <v>11</v>
      </c>
      <c r="AD433">
        <v>2</v>
      </c>
      <c r="AE433">
        <v>4</v>
      </c>
      <c r="AF433">
        <v>1</v>
      </c>
      <c r="AG433">
        <v>0</v>
      </c>
      <c r="AH433">
        <v>0</v>
      </c>
      <c r="AI433">
        <v>0</v>
      </c>
      <c r="AJ433" s="5" t="str">
        <f t="shared" si="18"/>
        <v>R&amp;D</v>
      </c>
      <c r="AK433" s="9" t="str">
        <f>IF(S433="","",VLOOKUP(S433,matrice_M_I,2,TRUE))</f>
        <v>de 2 000 à 4 000</v>
      </c>
      <c r="AL433" s="7" t="str">
        <f t="shared" si="19"/>
        <v>Job_Low + Relation_Medium</v>
      </c>
      <c r="AM433" s="22">
        <f t="shared" si="20"/>
        <v>0</v>
      </c>
    </row>
    <row r="434" spans="1:39" x14ac:dyDescent="0.3">
      <c r="A434">
        <v>58</v>
      </c>
      <c r="B434" t="s">
        <v>44</v>
      </c>
      <c r="C434" t="s">
        <v>36</v>
      </c>
      <c r="D434">
        <v>601</v>
      </c>
      <c r="E434" t="s">
        <v>37</v>
      </c>
      <c r="F434">
        <v>7</v>
      </c>
      <c r="G434" t="s">
        <v>95</v>
      </c>
      <c r="H434" t="s">
        <v>38</v>
      </c>
      <c r="I434">
        <v>1</v>
      </c>
      <c r="J434">
        <v>1360</v>
      </c>
      <c r="K434" t="s">
        <v>99</v>
      </c>
      <c r="L434" t="s">
        <v>55</v>
      </c>
      <c r="M434">
        <v>53</v>
      </c>
      <c r="N434" t="s">
        <v>98</v>
      </c>
      <c r="O434" t="s">
        <v>103</v>
      </c>
      <c r="P434" t="s">
        <v>43</v>
      </c>
      <c r="Q434" s="20" t="s">
        <v>97</v>
      </c>
      <c r="R434" t="s">
        <v>52</v>
      </c>
      <c r="S434">
        <v>10008</v>
      </c>
      <c r="T434">
        <v>12023</v>
      </c>
      <c r="U434">
        <v>7</v>
      </c>
      <c r="V434" t="s">
        <v>42</v>
      </c>
      <c r="W434" t="s">
        <v>44</v>
      </c>
      <c r="X434">
        <v>14</v>
      </c>
      <c r="Y434">
        <v>3</v>
      </c>
      <c r="Z434" s="20" t="s">
        <v>100</v>
      </c>
      <c r="AA434">
        <v>80</v>
      </c>
      <c r="AB434">
        <v>0</v>
      </c>
      <c r="AC434">
        <v>31</v>
      </c>
      <c r="AD434">
        <v>0</v>
      </c>
      <c r="AE434">
        <v>2</v>
      </c>
      <c r="AF434">
        <v>10</v>
      </c>
      <c r="AG434">
        <v>9</v>
      </c>
      <c r="AH434">
        <v>5</v>
      </c>
      <c r="AI434">
        <v>9</v>
      </c>
      <c r="AJ434" s="5" t="str">
        <f t="shared" si="18"/>
        <v>R&amp;D</v>
      </c>
      <c r="AK434" s="9" t="str">
        <f>IF(S434="","",VLOOKUP(S434,matrice_M_I,2,TRUE))</f>
        <v>de 10 000 à 12 000</v>
      </c>
      <c r="AL434" s="7" t="str">
        <f t="shared" si="19"/>
        <v>Job_Low + Relation_Very High</v>
      </c>
      <c r="AM434" s="22">
        <f t="shared" si="20"/>
        <v>0.9</v>
      </c>
    </row>
    <row r="435" spans="1:39" x14ac:dyDescent="0.3">
      <c r="A435">
        <v>36</v>
      </c>
      <c r="B435" t="s">
        <v>35</v>
      </c>
      <c r="C435" t="s">
        <v>49</v>
      </c>
      <c r="D435">
        <v>1480</v>
      </c>
      <c r="E435" t="s">
        <v>37</v>
      </c>
      <c r="G435" t="s">
        <v>93</v>
      </c>
      <c r="H435" t="s">
        <v>38</v>
      </c>
      <c r="I435">
        <v>1</v>
      </c>
      <c r="J435">
        <v>238</v>
      </c>
      <c r="K435" t="s">
        <v>100</v>
      </c>
      <c r="L435" t="s">
        <v>39</v>
      </c>
      <c r="M435">
        <v>30</v>
      </c>
      <c r="N435" t="s">
        <v>99</v>
      </c>
      <c r="O435" t="s">
        <v>101</v>
      </c>
      <c r="P435" t="s">
        <v>59</v>
      </c>
      <c r="Q435" s="20" t="s">
        <v>98</v>
      </c>
      <c r="R435" t="s">
        <v>48</v>
      </c>
      <c r="S435">
        <v>2088</v>
      </c>
      <c r="T435">
        <v>15062</v>
      </c>
      <c r="U435">
        <v>4</v>
      </c>
      <c r="V435" t="s">
        <v>42</v>
      </c>
      <c r="W435" t="s">
        <v>35</v>
      </c>
      <c r="X435">
        <v>12</v>
      </c>
      <c r="Y435">
        <v>3</v>
      </c>
      <c r="Z435" s="20" t="s">
        <v>99</v>
      </c>
      <c r="AA435">
        <v>80</v>
      </c>
      <c r="AB435">
        <v>0</v>
      </c>
      <c r="AC435">
        <v>13</v>
      </c>
      <c r="AD435">
        <v>3</v>
      </c>
      <c r="AE435">
        <v>2</v>
      </c>
      <c r="AF435">
        <v>8</v>
      </c>
      <c r="AG435">
        <v>7</v>
      </c>
      <c r="AH435">
        <v>7</v>
      </c>
      <c r="AI435">
        <v>2</v>
      </c>
      <c r="AJ435" s="5" t="str">
        <f t="shared" si="18"/>
        <v>R&amp;D</v>
      </c>
      <c r="AK435" s="9" t="str">
        <f>IF(S435="","",VLOOKUP(S435,matrice_M_I,2,TRUE))</f>
        <v>de 2 000 à 4 000</v>
      </c>
      <c r="AL435" s="7" t="str">
        <f t="shared" si="19"/>
        <v>Job_Medium + Relation_High</v>
      </c>
      <c r="AM435" s="22">
        <f t="shared" si="20"/>
        <v>0.875</v>
      </c>
    </row>
    <row r="436" spans="1:39" x14ac:dyDescent="0.3">
      <c r="A436">
        <v>31</v>
      </c>
      <c r="B436" t="s">
        <v>35</v>
      </c>
      <c r="C436" t="s">
        <v>36</v>
      </c>
      <c r="D436">
        <v>828</v>
      </c>
      <c r="E436" t="s">
        <v>45</v>
      </c>
      <c r="F436">
        <v>2</v>
      </c>
      <c r="G436" t="s">
        <v>92</v>
      </c>
      <c r="H436" t="s">
        <v>53</v>
      </c>
      <c r="I436">
        <v>1</v>
      </c>
      <c r="J436">
        <v>604</v>
      </c>
      <c r="K436" t="s">
        <v>98</v>
      </c>
      <c r="L436" t="s">
        <v>39</v>
      </c>
      <c r="M436">
        <v>77</v>
      </c>
      <c r="N436" t="s">
        <v>99</v>
      </c>
      <c r="O436" t="s">
        <v>102</v>
      </c>
      <c r="P436" t="s">
        <v>58</v>
      </c>
      <c r="Q436" s="20" t="s">
        <v>100</v>
      </c>
      <c r="R436" t="s">
        <v>48</v>
      </c>
      <c r="S436">
        <v>6582</v>
      </c>
      <c r="T436">
        <v>8346</v>
      </c>
      <c r="U436">
        <v>4</v>
      </c>
      <c r="V436" t="s">
        <v>42</v>
      </c>
      <c r="W436" t="s">
        <v>44</v>
      </c>
      <c r="X436">
        <v>13</v>
      </c>
      <c r="Y436">
        <v>3</v>
      </c>
      <c r="Z436" s="20" t="s">
        <v>99</v>
      </c>
      <c r="AA436">
        <v>80</v>
      </c>
      <c r="AB436">
        <v>0</v>
      </c>
      <c r="AC436">
        <v>10</v>
      </c>
      <c r="AD436">
        <v>2</v>
      </c>
      <c r="AE436">
        <v>4</v>
      </c>
      <c r="AF436">
        <v>6</v>
      </c>
      <c r="AG436">
        <v>5</v>
      </c>
      <c r="AH436">
        <v>0</v>
      </c>
      <c r="AI436">
        <v>5</v>
      </c>
      <c r="AJ436" s="5" t="str">
        <f t="shared" si="18"/>
        <v>Sales</v>
      </c>
      <c r="AK436" s="9" t="str">
        <f>IF(S436="","",VLOOKUP(S436,matrice_M_I,2,TRUE))</f>
        <v>de 6 000 à 8 000</v>
      </c>
      <c r="AL436" s="7" t="str">
        <f t="shared" si="19"/>
        <v>Job_Very High + Relation_High</v>
      </c>
      <c r="AM436" s="22">
        <f t="shared" si="20"/>
        <v>0.83333333333333337</v>
      </c>
    </row>
    <row r="437" spans="1:39" x14ac:dyDescent="0.3">
      <c r="B437" t="s">
        <v>35</v>
      </c>
      <c r="C437" t="s">
        <v>36</v>
      </c>
      <c r="D437">
        <v>841</v>
      </c>
      <c r="E437" t="s">
        <v>37</v>
      </c>
      <c r="F437">
        <v>6</v>
      </c>
      <c r="G437" t="s">
        <v>94</v>
      </c>
      <c r="H437" t="s">
        <v>61</v>
      </c>
      <c r="I437">
        <v>1</v>
      </c>
      <c r="J437">
        <v>164</v>
      </c>
      <c r="K437" t="s">
        <v>99</v>
      </c>
      <c r="L437" t="s">
        <v>55</v>
      </c>
      <c r="M437">
        <v>46</v>
      </c>
      <c r="N437" t="s">
        <v>98</v>
      </c>
      <c r="O437" t="s">
        <v>101</v>
      </c>
      <c r="P437" t="s">
        <v>56</v>
      </c>
      <c r="Q437" s="20" t="s">
        <v>98</v>
      </c>
      <c r="R437" t="s">
        <v>52</v>
      </c>
      <c r="S437">
        <v>2368</v>
      </c>
      <c r="T437">
        <v>23300</v>
      </c>
      <c r="U437">
        <v>1</v>
      </c>
      <c r="V437" t="s">
        <v>42</v>
      </c>
      <c r="W437" t="s">
        <v>35</v>
      </c>
      <c r="X437">
        <v>19</v>
      </c>
      <c r="Y437">
        <v>3</v>
      </c>
      <c r="Z437" s="20" t="s">
        <v>99</v>
      </c>
      <c r="AA437">
        <v>80</v>
      </c>
      <c r="AB437">
        <v>0</v>
      </c>
      <c r="AC437">
        <v>5</v>
      </c>
      <c r="AD437">
        <v>3</v>
      </c>
      <c r="AE437">
        <v>2</v>
      </c>
      <c r="AF437">
        <v>5</v>
      </c>
      <c r="AG437">
        <v>4</v>
      </c>
      <c r="AH437">
        <v>4</v>
      </c>
      <c r="AI437">
        <v>3</v>
      </c>
      <c r="AJ437" s="5" t="str">
        <f t="shared" si="18"/>
        <v>R&amp;D</v>
      </c>
      <c r="AK437" s="9" t="str">
        <f>IF(S437="","",VLOOKUP(S437,matrice_M_I,2,TRUE))</f>
        <v>de 2 000 à 4 000</v>
      </c>
      <c r="AL437" s="7" t="str">
        <f t="shared" si="19"/>
        <v>Job_Medium + Relation_High</v>
      </c>
      <c r="AM437" s="22">
        <f t="shared" si="20"/>
        <v>0.8</v>
      </c>
    </row>
    <row r="438" spans="1:39" x14ac:dyDescent="0.3">
      <c r="A438">
        <v>39</v>
      </c>
      <c r="B438" t="s">
        <v>44</v>
      </c>
      <c r="C438" t="s">
        <v>36</v>
      </c>
      <c r="D438">
        <v>360</v>
      </c>
      <c r="E438" t="s">
        <v>37</v>
      </c>
      <c r="F438">
        <v>23</v>
      </c>
      <c r="G438" t="s">
        <v>94</v>
      </c>
      <c r="H438" t="s">
        <v>38</v>
      </c>
      <c r="I438">
        <v>1</v>
      </c>
      <c r="J438">
        <v>1310</v>
      </c>
      <c r="K438" t="s">
        <v>99</v>
      </c>
      <c r="L438" t="s">
        <v>39</v>
      </c>
      <c r="M438">
        <v>93</v>
      </c>
      <c r="N438" t="s">
        <v>99</v>
      </c>
      <c r="O438" t="s">
        <v>101</v>
      </c>
      <c r="P438" t="s">
        <v>56</v>
      </c>
      <c r="Q438" s="20" t="s">
        <v>97</v>
      </c>
      <c r="R438" t="s">
        <v>48</v>
      </c>
      <c r="S438">
        <v>3904</v>
      </c>
      <c r="T438">
        <v>22154</v>
      </c>
      <c r="U438">
        <v>0</v>
      </c>
      <c r="V438" t="s">
        <v>42</v>
      </c>
      <c r="W438" t="s">
        <v>35</v>
      </c>
      <c r="X438">
        <v>13</v>
      </c>
      <c r="Y438">
        <v>3</v>
      </c>
      <c r="Z438" s="20" t="s">
        <v>97</v>
      </c>
      <c r="AA438">
        <v>80</v>
      </c>
      <c r="AB438">
        <v>0</v>
      </c>
      <c r="AC438">
        <v>6</v>
      </c>
      <c r="AD438">
        <v>2</v>
      </c>
      <c r="AE438">
        <v>3</v>
      </c>
      <c r="AF438">
        <v>5</v>
      </c>
      <c r="AG438">
        <v>2</v>
      </c>
      <c r="AH438">
        <v>0</v>
      </c>
      <c r="AI438">
        <v>3</v>
      </c>
      <c r="AJ438" s="5" t="str">
        <f t="shared" si="18"/>
        <v>R&amp;D</v>
      </c>
      <c r="AK438" s="9" t="str">
        <f>IF(S438="","",VLOOKUP(S438,matrice_M_I,2,TRUE))</f>
        <v>de 2 000 à 4 000</v>
      </c>
      <c r="AL438" s="7" t="str">
        <f t="shared" si="19"/>
        <v>Job_Low + Relation_Low</v>
      </c>
      <c r="AM438" s="22">
        <f t="shared" si="20"/>
        <v>0.4</v>
      </c>
    </row>
    <row r="439" spans="1:39" x14ac:dyDescent="0.3">
      <c r="A439">
        <v>27</v>
      </c>
      <c r="B439" t="s">
        <v>35</v>
      </c>
      <c r="C439" t="s">
        <v>36</v>
      </c>
      <c r="D439">
        <v>608</v>
      </c>
      <c r="E439" t="s">
        <v>37</v>
      </c>
      <c r="F439">
        <v>1</v>
      </c>
      <c r="G439" t="s">
        <v>93</v>
      </c>
      <c r="H439" t="s">
        <v>53</v>
      </c>
      <c r="I439">
        <v>1</v>
      </c>
      <c r="J439">
        <v>725</v>
      </c>
      <c r="K439" t="s">
        <v>99</v>
      </c>
      <c r="L439" t="s">
        <v>55</v>
      </c>
      <c r="M439">
        <v>68</v>
      </c>
      <c r="N439" t="s">
        <v>99</v>
      </c>
      <c r="O439" t="s">
        <v>103</v>
      </c>
      <c r="P439" t="s">
        <v>43</v>
      </c>
      <c r="Q439" s="20" t="s">
        <v>97</v>
      </c>
      <c r="R439" t="s">
        <v>52</v>
      </c>
      <c r="S439">
        <v>7412</v>
      </c>
      <c r="T439">
        <v>6009</v>
      </c>
      <c r="U439">
        <v>1</v>
      </c>
      <c r="V439" t="s">
        <v>42</v>
      </c>
      <c r="W439" t="s">
        <v>35</v>
      </c>
      <c r="X439">
        <v>11</v>
      </c>
      <c r="Y439">
        <v>3</v>
      </c>
      <c r="Z439" s="20" t="s">
        <v>100</v>
      </c>
      <c r="AA439">
        <v>80</v>
      </c>
      <c r="AB439">
        <v>0</v>
      </c>
      <c r="AC439">
        <v>9</v>
      </c>
      <c r="AD439">
        <v>3</v>
      </c>
      <c r="AE439">
        <v>3</v>
      </c>
      <c r="AF439">
        <v>9</v>
      </c>
      <c r="AG439">
        <v>7</v>
      </c>
      <c r="AH439">
        <v>0</v>
      </c>
      <c r="AI439">
        <v>7</v>
      </c>
      <c r="AJ439" s="5" t="str">
        <f t="shared" si="18"/>
        <v>R&amp;D</v>
      </c>
      <c r="AK439" s="9" t="str">
        <f>IF(S439="","",VLOOKUP(S439,matrice_M_I,2,TRUE))</f>
        <v>de 6 000 à 8 000</v>
      </c>
      <c r="AL439" s="7" t="str">
        <f t="shared" si="19"/>
        <v>Job_Low + Relation_Very High</v>
      </c>
      <c r="AM439" s="22">
        <f t="shared" si="20"/>
        <v>0.77777777777777779</v>
      </c>
    </row>
    <row r="440" spans="1:39" x14ac:dyDescent="0.3">
      <c r="A440">
        <v>44</v>
      </c>
      <c r="B440" t="s">
        <v>44</v>
      </c>
      <c r="C440" t="s">
        <v>36</v>
      </c>
      <c r="D440">
        <v>1097</v>
      </c>
      <c r="E440" t="s">
        <v>37</v>
      </c>
      <c r="F440">
        <v>10</v>
      </c>
      <c r="G440" t="s">
        <v>95</v>
      </c>
      <c r="H440" t="s">
        <v>53</v>
      </c>
      <c r="I440">
        <v>1</v>
      </c>
      <c r="J440">
        <v>1200</v>
      </c>
      <c r="K440" t="s">
        <v>99</v>
      </c>
      <c r="L440" t="s">
        <v>39</v>
      </c>
      <c r="M440">
        <v>96</v>
      </c>
      <c r="N440" t="s">
        <v>99</v>
      </c>
      <c r="O440" t="s">
        <v>101</v>
      </c>
      <c r="P440" t="s">
        <v>56</v>
      </c>
      <c r="Q440" s="20" t="s">
        <v>99</v>
      </c>
      <c r="R440" t="s">
        <v>48</v>
      </c>
      <c r="S440">
        <v>2936</v>
      </c>
      <c r="T440">
        <v>10826</v>
      </c>
      <c r="U440">
        <v>1</v>
      </c>
      <c r="V440" t="s">
        <v>42</v>
      </c>
      <c r="W440" t="s">
        <v>44</v>
      </c>
      <c r="X440">
        <v>11</v>
      </c>
      <c r="Y440">
        <v>3</v>
      </c>
      <c r="Z440" s="20" t="s">
        <v>99</v>
      </c>
      <c r="AA440">
        <v>80</v>
      </c>
      <c r="AB440">
        <v>0</v>
      </c>
      <c r="AC440">
        <v>6</v>
      </c>
      <c r="AD440">
        <v>4</v>
      </c>
      <c r="AE440">
        <v>3</v>
      </c>
      <c r="AF440">
        <v>6</v>
      </c>
      <c r="AG440">
        <v>4</v>
      </c>
      <c r="AH440">
        <v>0</v>
      </c>
      <c r="AI440">
        <v>2</v>
      </c>
      <c r="AJ440" s="5" t="str">
        <f t="shared" si="18"/>
        <v>R&amp;D</v>
      </c>
      <c r="AK440" s="9" t="str">
        <f>IF(S440="","",VLOOKUP(S440,matrice_M_I,2,TRUE))</f>
        <v>de 2 000 à 4 000</v>
      </c>
      <c r="AL440" s="7" t="str">
        <f t="shared" si="19"/>
        <v>Job_High + Relation_High</v>
      </c>
      <c r="AM440" s="22">
        <f t="shared" si="20"/>
        <v>0.66666666666666663</v>
      </c>
    </row>
    <row r="441" spans="1:39" x14ac:dyDescent="0.3">
      <c r="A441">
        <v>45</v>
      </c>
      <c r="B441" t="s">
        <v>35</v>
      </c>
      <c r="C441" t="s">
        <v>36</v>
      </c>
      <c r="D441">
        <v>974</v>
      </c>
      <c r="E441" t="s">
        <v>37</v>
      </c>
      <c r="F441">
        <v>1</v>
      </c>
      <c r="G441" t="s">
        <v>95</v>
      </c>
      <c r="H441" t="s">
        <v>38</v>
      </c>
      <c r="I441">
        <v>1</v>
      </c>
      <c r="J441">
        <v>996</v>
      </c>
      <c r="K441" t="s">
        <v>100</v>
      </c>
      <c r="L441" t="s">
        <v>55</v>
      </c>
      <c r="M441">
        <v>91</v>
      </c>
      <c r="N441" t="s">
        <v>99</v>
      </c>
      <c r="O441" t="s">
        <v>101</v>
      </c>
      <c r="P441" t="s">
        <v>59</v>
      </c>
      <c r="Q441" s="20" t="s">
        <v>100</v>
      </c>
      <c r="R441" t="s">
        <v>41</v>
      </c>
      <c r="S441">
        <v>2270</v>
      </c>
      <c r="T441">
        <v>11005</v>
      </c>
      <c r="U441">
        <v>3</v>
      </c>
      <c r="V441" t="s">
        <v>42</v>
      </c>
      <c r="W441" t="s">
        <v>35</v>
      </c>
      <c r="X441">
        <v>14</v>
      </c>
      <c r="Y441">
        <v>3</v>
      </c>
      <c r="Z441" s="20" t="s">
        <v>100</v>
      </c>
      <c r="AA441">
        <v>80</v>
      </c>
      <c r="AB441">
        <v>2</v>
      </c>
      <c r="AC441">
        <v>8</v>
      </c>
      <c r="AD441">
        <v>2</v>
      </c>
      <c r="AE441">
        <v>3</v>
      </c>
      <c r="AF441">
        <v>5</v>
      </c>
      <c r="AG441">
        <v>3</v>
      </c>
      <c r="AH441">
        <v>0</v>
      </c>
      <c r="AI441">
        <v>2</v>
      </c>
      <c r="AJ441" s="5" t="str">
        <f t="shared" si="18"/>
        <v>R&amp;D</v>
      </c>
      <c r="AK441" s="9" t="str">
        <f>IF(S441="","",VLOOKUP(S441,matrice_M_I,2,TRUE))</f>
        <v>de 2 000 à 4 000</v>
      </c>
      <c r="AL441" s="7" t="str">
        <f t="shared" si="19"/>
        <v>Job_Very High + Relation_Very High</v>
      </c>
      <c r="AM441" s="22">
        <f t="shared" si="20"/>
        <v>0.6</v>
      </c>
    </row>
    <row r="442" spans="1:39" x14ac:dyDescent="0.3">
      <c r="A442">
        <v>40</v>
      </c>
      <c r="B442" t="s">
        <v>35</v>
      </c>
      <c r="C442" t="s">
        <v>49</v>
      </c>
      <c r="D442">
        <v>530</v>
      </c>
      <c r="E442" t="s">
        <v>37</v>
      </c>
      <c r="F442">
        <v>1</v>
      </c>
      <c r="G442" t="s">
        <v>95</v>
      </c>
      <c r="H442" t="s">
        <v>53</v>
      </c>
      <c r="I442">
        <v>1</v>
      </c>
      <c r="J442">
        <v>119</v>
      </c>
      <c r="K442" t="s">
        <v>99</v>
      </c>
      <c r="L442" t="s">
        <v>39</v>
      </c>
      <c r="M442">
        <v>78</v>
      </c>
      <c r="N442" t="s">
        <v>98</v>
      </c>
      <c r="O442" t="s">
        <v>104</v>
      </c>
      <c r="P442" t="s">
        <v>54</v>
      </c>
      <c r="Q442" s="20" t="s">
        <v>98</v>
      </c>
      <c r="R442" t="s">
        <v>52</v>
      </c>
      <c r="S442">
        <v>13503</v>
      </c>
      <c r="T442">
        <v>14115</v>
      </c>
      <c r="U442">
        <v>1</v>
      </c>
      <c r="V442" t="s">
        <v>42</v>
      </c>
      <c r="W442" t="s">
        <v>35</v>
      </c>
      <c r="X442">
        <v>22</v>
      </c>
      <c r="Y442">
        <v>4</v>
      </c>
      <c r="Z442" s="20" t="s">
        <v>100</v>
      </c>
      <c r="AA442">
        <v>80</v>
      </c>
      <c r="AB442">
        <v>1</v>
      </c>
      <c r="AC442">
        <v>22</v>
      </c>
      <c r="AD442">
        <v>3</v>
      </c>
      <c r="AE442">
        <v>2</v>
      </c>
      <c r="AF442">
        <v>22</v>
      </c>
      <c r="AG442">
        <v>3</v>
      </c>
      <c r="AH442">
        <v>11</v>
      </c>
      <c r="AI442">
        <v>11</v>
      </c>
      <c r="AJ442" s="5" t="str">
        <f t="shared" si="18"/>
        <v>R&amp;D</v>
      </c>
      <c r="AK442" s="9" t="str">
        <f>IF(S442="","",VLOOKUP(S442,matrice_M_I,2,TRUE))</f>
        <v>de 12 000 à 14 000</v>
      </c>
      <c r="AL442" s="7" t="str">
        <f t="shared" si="19"/>
        <v>Job_Medium + Relation_Very High</v>
      </c>
      <c r="AM442" s="22">
        <f t="shared" si="20"/>
        <v>0.13636363636363635</v>
      </c>
    </row>
    <row r="443" spans="1:39" x14ac:dyDescent="0.3">
      <c r="A443">
        <v>47</v>
      </c>
      <c r="B443" t="s">
        <v>35</v>
      </c>
      <c r="C443" t="s">
        <v>57</v>
      </c>
      <c r="D443">
        <v>1162</v>
      </c>
      <c r="E443" t="s">
        <v>37</v>
      </c>
      <c r="F443">
        <v>1</v>
      </c>
      <c r="G443" t="s">
        <v>92</v>
      </c>
      <c r="H443" t="s">
        <v>38</v>
      </c>
      <c r="I443">
        <v>1</v>
      </c>
      <c r="J443">
        <v>2000</v>
      </c>
      <c r="K443" t="s">
        <v>99</v>
      </c>
      <c r="L443" t="s">
        <v>55</v>
      </c>
      <c r="M443">
        <v>98</v>
      </c>
      <c r="N443" t="s">
        <v>99</v>
      </c>
      <c r="O443" t="s">
        <v>103</v>
      </c>
      <c r="P443" t="s">
        <v>40</v>
      </c>
      <c r="Q443" s="20" t="s">
        <v>98</v>
      </c>
      <c r="R443" t="s">
        <v>52</v>
      </c>
      <c r="S443">
        <v>11957</v>
      </c>
      <c r="T443">
        <v>17231</v>
      </c>
      <c r="U443">
        <v>0</v>
      </c>
      <c r="V443" t="s">
        <v>42</v>
      </c>
      <c r="W443" t="s">
        <v>35</v>
      </c>
      <c r="X443">
        <v>18</v>
      </c>
      <c r="Y443">
        <v>3</v>
      </c>
      <c r="Z443" s="20" t="s">
        <v>97</v>
      </c>
      <c r="AA443">
        <v>80</v>
      </c>
      <c r="AB443">
        <v>2</v>
      </c>
      <c r="AC443">
        <v>14</v>
      </c>
      <c r="AD443">
        <v>3</v>
      </c>
      <c r="AE443">
        <v>1</v>
      </c>
      <c r="AF443">
        <v>13</v>
      </c>
      <c r="AG443">
        <v>8</v>
      </c>
      <c r="AH443">
        <v>5</v>
      </c>
      <c r="AI443">
        <v>12</v>
      </c>
      <c r="AJ443" s="5" t="str">
        <f t="shared" si="18"/>
        <v>R&amp;D</v>
      </c>
      <c r="AK443" s="9" t="str">
        <f>IF(S443="","",VLOOKUP(S443,matrice_M_I,2,TRUE))</f>
        <v>de 10 000 à 12 000</v>
      </c>
      <c r="AL443" s="7" t="str">
        <f t="shared" si="19"/>
        <v>Job_Medium + Relation_Low</v>
      </c>
      <c r="AM443" s="22">
        <f t="shared" si="20"/>
        <v>0.61538461538461542</v>
      </c>
    </row>
    <row r="444" spans="1:39" x14ac:dyDescent="0.3">
      <c r="A444">
        <v>34</v>
      </c>
      <c r="B444" t="s">
        <v>35</v>
      </c>
      <c r="C444" t="s">
        <v>36</v>
      </c>
      <c r="D444">
        <v>629</v>
      </c>
      <c r="E444" t="s">
        <v>37</v>
      </c>
      <c r="F444">
        <v>27</v>
      </c>
      <c r="G444" t="s">
        <v>93</v>
      </c>
      <c r="H444" t="s">
        <v>38</v>
      </c>
      <c r="I444">
        <v>1</v>
      </c>
      <c r="J444">
        <v>247</v>
      </c>
      <c r="K444" t="s">
        <v>100</v>
      </c>
      <c r="L444" t="s">
        <v>55</v>
      </c>
      <c r="M444">
        <v>95</v>
      </c>
      <c r="N444" t="s">
        <v>99</v>
      </c>
      <c r="O444" t="s">
        <v>101</v>
      </c>
      <c r="P444" t="s">
        <v>56</v>
      </c>
      <c r="Q444" s="20" t="s">
        <v>98</v>
      </c>
      <c r="R444" t="s">
        <v>48</v>
      </c>
      <c r="S444">
        <v>2311</v>
      </c>
      <c r="T444">
        <v>5711</v>
      </c>
      <c r="U444">
        <v>2</v>
      </c>
      <c r="V444" t="s">
        <v>42</v>
      </c>
      <c r="W444" t="s">
        <v>35</v>
      </c>
      <c r="X444">
        <v>15</v>
      </c>
      <c r="Y444">
        <v>3</v>
      </c>
      <c r="Z444" s="20" t="s">
        <v>100</v>
      </c>
      <c r="AA444">
        <v>80</v>
      </c>
      <c r="AB444">
        <v>0</v>
      </c>
      <c r="AC444">
        <v>9</v>
      </c>
      <c r="AD444">
        <v>3</v>
      </c>
      <c r="AE444">
        <v>3</v>
      </c>
      <c r="AF444">
        <v>3</v>
      </c>
      <c r="AG444">
        <v>2</v>
      </c>
      <c r="AH444">
        <v>1</v>
      </c>
      <c r="AI444">
        <v>2</v>
      </c>
      <c r="AJ444" s="5" t="str">
        <f t="shared" si="18"/>
        <v>R&amp;D</v>
      </c>
      <c r="AK444" s="9" t="str">
        <f>IF(S444="","",VLOOKUP(S444,matrice_M_I,2,TRUE))</f>
        <v>de 2 000 à 4 000</v>
      </c>
      <c r="AL444" s="7" t="str">
        <f t="shared" si="19"/>
        <v>Job_Medium + Relation_Very High</v>
      </c>
      <c r="AM444" s="22">
        <f t="shared" si="20"/>
        <v>0.66666666666666663</v>
      </c>
    </row>
    <row r="445" spans="1:39" x14ac:dyDescent="0.3">
      <c r="A445">
        <v>44</v>
      </c>
      <c r="B445" t="s">
        <v>35</v>
      </c>
      <c r="C445" t="s">
        <v>36</v>
      </c>
      <c r="D445">
        <v>200</v>
      </c>
      <c r="E445" t="s">
        <v>37</v>
      </c>
      <c r="F445">
        <v>29</v>
      </c>
      <c r="G445" t="s">
        <v>95</v>
      </c>
      <c r="H445" t="s">
        <v>61</v>
      </c>
      <c r="I445">
        <v>1</v>
      </c>
      <c r="J445">
        <v>1225</v>
      </c>
      <c r="K445" t="s">
        <v>100</v>
      </c>
      <c r="L445" t="s">
        <v>39</v>
      </c>
      <c r="M445">
        <v>32</v>
      </c>
      <c r="N445" t="s">
        <v>99</v>
      </c>
      <c r="O445" t="s">
        <v>102</v>
      </c>
      <c r="P445" t="s">
        <v>56</v>
      </c>
      <c r="Q445" s="20" t="s">
        <v>100</v>
      </c>
      <c r="R445" t="s">
        <v>48</v>
      </c>
      <c r="S445">
        <v>4541</v>
      </c>
      <c r="T445">
        <v>7744</v>
      </c>
      <c r="U445">
        <v>1</v>
      </c>
      <c r="V445" t="s">
        <v>42</v>
      </c>
      <c r="W445" t="s">
        <v>35</v>
      </c>
      <c r="X445">
        <v>25</v>
      </c>
      <c r="Y445">
        <v>4</v>
      </c>
      <c r="Z445" s="20" t="s">
        <v>98</v>
      </c>
      <c r="AA445">
        <v>80</v>
      </c>
      <c r="AB445">
        <v>0</v>
      </c>
      <c r="AC445">
        <v>20</v>
      </c>
      <c r="AD445">
        <v>3</v>
      </c>
      <c r="AE445">
        <v>3</v>
      </c>
      <c r="AF445">
        <v>20</v>
      </c>
      <c r="AG445">
        <v>11</v>
      </c>
      <c r="AH445">
        <v>13</v>
      </c>
      <c r="AI445">
        <v>17</v>
      </c>
      <c r="AJ445" s="5" t="str">
        <f t="shared" si="18"/>
        <v>R&amp;D</v>
      </c>
      <c r="AK445" s="9" t="str">
        <f>IF(S445="","",VLOOKUP(S445,matrice_M_I,2,TRUE))</f>
        <v>de 4 000 à 6 000</v>
      </c>
      <c r="AL445" s="7" t="str">
        <f t="shared" si="19"/>
        <v>Job_Very High + Relation_Medium</v>
      </c>
      <c r="AM445" s="22">
        <f t="shared" si="20"/>
        <v>0.55000000000000004</v>
      </c>
    </row>
    <row r="446" spans="1:39" x14ac:dyDescent="0.3">
      <c r="A446">
        <v>36</v>
      </c>
      <c r="B446" t="s">
        <v>35</v>
      </c>
      <c r="C446" t="s">
        <v>49</v>
      </c>
      <c r="D446">
        <v>607</v>
      </c>
      <c r="E446" t="s">
        <v>45</v>
      </c>
      <c r="F446">
        <v>7</v>
      </c>
      <c r="G446" t="s">
        <v>94</v>
      </c>
      <c r="H446" t="s">
        <v>46</v>
      </c>
      <c r="I446">
        <v>1</v>
      </c>
      <c r="J446">
        <v>1362</v>
      </c>
      <c r="K446" t="s">
        <v>97</v>
      </c>
      <c r="L446" t="s">
        <v>55</v>
      </c>
      <c r="M446">
        <v>83</v>
      </c>
      <c r="N446" t="s">
        <v>100</v>
      </c>
      <c r="O446" t="s">
        <v>102</v>
      </c>
      <c r="P446" t="s">
        <v>58</v>
      </c>
      <c r="Q446" s="20" t="s">
        <v>97</v>
      </c>
      <c r="R446" t="s">
        <v>52</v>
      </c>
      <c r="S446">
        <v>4639</v>
      </c>
      <c r="T446">
        <v>2261</v>
      </c>
      <c r="U446">
        <v>2</v>
      </c>
      <c r="V446" t="s">
        <v>42</v>
      </c>
      <c r="W446" t="s">
        <v>35</v>
      </c>
      <c r="X446">
        <v>16</v>
      </c>
      <c r="Y446">
        <v>3</v>
      </c>
      <c r="Z446" s="20" t="s">
        <v>100</v>
      </c>
      <c r="AA446">
        <v>80</v>
      </c>
      <c r="AB446">
        <v>1</v>
      </c>
      <c r="AC446">
        <v>17</v>
      </c>
      <c r="AD446">
        <v>2</v>
      </c>
      <c r="AE446">
        <v>2</v>
      </c>
      <c r="AF446">
        <v>15</v>
      </c>
      <c r="AG446">
        <v>7</v>
      </c>
      <c r="AH446">
        <v>6</v>
      </c>
      <c r="AI446">
        <v>13</v>
      </c>
      <c r="AJ446" s="5" t="str">
        <f t="shared" si="18"/>
        <v>Sales</v>
      </c>
      <c r="AK446" s="9" t="str">
        <f>IF(S446="","",VLOOKUP(S446,matrice_M_I,2,TRUE))</f>
        <v>de 4 000 à 6 000</v>
      </c>
      <c r="AL446" s="7" t="str">
        <f t="shared" si="19"/>
        <v>Job_Low + Relation_Very High</v>
      </c>
      <c r="AM446" s="22">
        <f t="shared" si="20"/>
        <v>0.46666666666666667</v>
      </c>
    </row>
    <row r="447" spans="1:39" x14ac:dyDescent="0.3">
      <c r="A447">
        <v>27</v>
      </c>
      <c r="B447" t="s">
        <v>35</v>
      </c>
      <c r="C447" t="s">
        <v>57</v>
      </c>
      <c r="D447">
        <v>1277</v>
      </c>
      <c r="E447" t="s">
        <v>37</v>
      </c>
      <c r="F447">
        <v>8</v>
      </c>
      <c r="G447" t="s">
        <v>96</v>
      </c>
      <c r="H447" t="s">
        <v>53</v>
      </c>
      <c r="I447">
        <v>1</v>
      </c>
      <c r="J447">
        <v>1094</v>
      </c>
      <c r="K447" t="s">
        <v>97</v>
      </c>
      <c r="L447" t="s">
        <v>39</v>
      </c>
      <c r="M447">
        <v>87</v>
      </c>
      <c r="N447" t="s">
        <v>97</v>
      </c>
      <c r="O447" t="s">
        <v>101</v>
      </c>
      <c r="P447" t="s">
        <v>59</v>
      </c>
      <c r="Q447" s="20" t="s">
        <v>99</v>
      </c>
      <c r="R447" t="s">
        <v>52</v>
      </c>
      <c r="S447">
        <v>4621</v>
      </c>
      <c r="T447">
        <v>5869</v>
      </c>
      <c r="U447">
        <v>1</v>
      </c>
      <c r="V447" t="s">
        <v>42</v>
      </c>
      <c r="W447" t="s">
        <v>35</v>
      </c>
      <c r="X447">
        <v>19</v>
      </c>
      <c r="Y447">
        <v>3</v>
      </c>
      <c r="Z447" s="20" t="s">
        <v>100</v>
      </c>
      <c r="AA447">
        <v>80</v>
      </c>
      <c r="AB447">
        <v>3</v>
      </c>
      <c r="AC447">
        <v>3</v>
      </c>
      <c r="AD447">
        <v>4</v>
      </c>
      <c r="AE447">
        <v>3</v>
      </c>
      <c r="AF447">
        <v>3</v>
      </c>
      <c r="AG447">
        <v>2</v>
      </c>
      <c r="AH447">
        <v>1</v>
      </c>
      <c r="AI447">
        <v>2</v>
      </c>
      <c r="AJ447" s="5" t="str">
        <f t="shared" si="18"/>
        <v>R&amp;D</v>
      </c>
      <c r="AK447" s="9" t="str">
        <f>IF(S447="","",VLOOKUP(S447,matrice_M_I,2,TRUE))</f>
        <v>de 4 000 à 6 000</v>
      </c>
      <c r="AL447" s="7" t="str">
        <f t="shared" si="19"/>
        <v>Job_High + Relation_Very High</v>
      </c>
      <c r="AM447" s="22">
        <f t="shared" si="20"/>
        <v>0.66666666666666663</v>
      </c>
    </row>
    <row r="448" spans="1:39" x14ac:dyDescent="0.3">
      <c r="A448">
        <v>24</v>
      </c>
      <c r="B448" t="s">
        <v>44</v>
      </c>
      <c r="C448" t="s">
        <v>36</v>
      </c>
      <c r="D448">
        <v>1448</v>
      </c>
      <c r="E448" t="s">
        <v>45</v>
      </c>
      <c r="F448">
        <v>1</v>
      </c>
      <c r="G448" t="s">
        <v>92</v>
      </c>
      <c r="H448" t="s">
        <v>60</v>
      </c>
      <c r="I448">
        <v>1</v>
      </c>
      <c r="J448">
        <v>554</v>
      </c>
      <c r="K448" t="s">
        <v>97</v>
      </c>
      <c r="L448" t="s">
        <v>55</v>
      </c>
      <c r="M448">
        <v>62</v>
      </c>
      <c r="N448" t="s">
        <v>99</v>
      </c>
      <c r="O448" t="s">
        <v>101</v>
      </c>
      <c r="P448" t="s">
        <v>47</v>
      </c>
      <c r="Q448" s="20" t="s">
        <v>98</v>
      </c>
      <c r="R448" t="s">
        <v>48</v>
      </c>
      <c r="S448">
        <v>3202</v>
      </c>
      <c r="T448">
        <v>21972</v>
      </c>
      <c r="U448">
        <v>1</v>
      </c>
      <c r="V448" t="s">
        <v>42</v>
      </c>
      <c r="W448" t="s">
        <v>44</v>
      </c>
      <c r="X448">
        <v>16</v>
      </c>
      <c r="Y448">
        <v>3</v>
      </c>
      <c r="Z448" s="20" t="s">
        <v>98</v>
      </c>
      <c r="AA448">
        <v>80</v>
      </c>
      <c r="AB448">
        <v>0</v>
      </c>
      <c r="AC448">
        <v>6</v>
      </c>
      <c r="AD448">
        <v>4</v>
      </c>
      <c r="AE448">
        <v>3</v>
      </c>
      <c r="AF448">
        <v>5</v>
      </c>
      <c r="AG448">
        <v>3</v>
      </c>
      <c r="AH448">
        <v>1</v>
      </c>
      <c r="AI448">
        <v>4</v>
      </c>
      <c r="AJ448" s="5" t="str">
        <f t="shared" si="18"/>
        <v>Sales</v>
      </c>
      <c r="AK448" s="9" t="str">
        <f>IF(S448="","",VLOOKUP(S448,matrice_M_I,2,TRUE))</f>
        <v>de 2 000 à 4 000</v>
      </c>
      <c r="AL448" s="7" t="str">
        <f t="shared" si="19"/>
        <v>Job_Medium + Relation_Medium</v>
      </c>
      <c r="AM448" s="22">
        <f t="shared" si="20"/>
        <v>0.6</v>
      </c>
    </row>
    <row r="449" spans="1:39" x14ac:dyDescent="0.3">
      <c r="A449">
        <v>39</v>
      </c>
      <c r="B449" t="s">
        <v>35</v>
      </c>
      <c r="C449" t="s">
        <v>49</v>
      </c>
      <c r="D449">
        <v>505</v>
      </c>
      <c r="E449" t="s">
        <v>37</v>
      </c>
      <c r="F449">
        <v>2</v>
      </c>
      <c r="G449" t="s">
        <v>95</v>
      </c>
      <c r="H449" t="s">
        <v>60</v>
      </c>
      <c r="I449">
        <v>1</v>
      </c>
      <c r="J449">
        <v>343</v>
      </c>
      <c r="K449" t="s">
        <v>99</v>
      </c>
      <c r="L449" t="s">
        <v>55</v>
      </c>
      <c r="M449">
        <v>64</v>
      </c>
      <c r="N449" t="s">
        <v>99</v>
      </c>
      <c r="O449" t="s">
        <v>103</v>
      </c>
      <c r="P449" t="s">
        <v>54</v>
      </c>
      <c r="Q449" s="20" t="s">
        <v>99</v>
      </c>
      <c r="R449" t="s">
        <v>48</v>
      </c>
      <c r="S449">
        <v>10938</v>
      </c>
      <c r="T449">
        <v>6420</v>
      </c>
      <c r="U449">
        <v>0</v>
      </c>
      <c r="V449" t="s">
        <v>42</v>
      </c>
      <c r="W449" t="s">
        <v>35</v>
      </c>
      <c r="X449">
        <v>25</v>
      </c>
      <c r="Y449">
        <v>4</v>
      </c>
      <c r="Z449" s="20" t="s">
        <v>100</v>
      </c>
      <c r="AA449">
        <v>80</v>
      </c>
      <c r="AB449">
        <v>0</v>
      </c>
      <c r="AC449">
        <v>20</v>
      </c>
      <c r="AD449">
        <v>1</v>
      </c>
      <c r="AE449">
        <v>3</v>
      </c>
      <c r="AF449">
        <v>19</v>
      </c>
      <c r="AG449">
        <v>6</v>
      </c>
      <c r="AH449">
        <v>11</v>
      </c>
      <c r="AI449">
        <v>8</v>
      </c>
      <c r="AJ449" s="5" t="str">
        <f t="shared" si="18"/>
        <v>R&amp;D</v>
      </c>
      <c r="AK449" s="9" t="str">
        <f>IF(S449="","",VLOOKUP(S449,matrice_M_I,2,TRUE))</f>
        <v>de 10 000 à 12 000</v>
      </c>
      <c r="AL449" s="7" t="str">
        <f t="shared" si="19"/>
        <v>Job_High + Relation_Very High</v>
      </c>
      <c r="AM449" s="22">
        <f t="shared" si="20"/>
        <v>0.31578947368421051</v>
      </c>
    </row>
    <row r="450" spans="1:39" x14ac:dyDescent="0.3">
      <c r="A450">
        <v>36</v>
      </c>
      <c r="B450" t="s">
        <v>44</v>
      </c>
      <c r="C450" t="s">
        <v>36</v>
      </c>
      <c r="D450">
        <v>318</v>
      </c>
      <c r="E450" t="s">
        <v>37</v>
      </c>
      <c r="F450">
        <v>9</v>
      </c>
      <c r="G450" t="s">
        <v>94</v>
      </c>
      <c r="H450" t="s">
        <v>38</v>
      </c>
      <c r="I450">
        <v>1</v>
      </c>
      <c r="J450">
        <v>90</v>
      </c>
      <c r="K450" t="s">
        <v>100</v>
      </c>
      <c r="L450" t="s">
        <v>39</v>
      </c>
      <c r="M450">
        <v>79</v>
      </c>
      <c r="N450" t="s">
        <v>98</v>
      </c>
      <c r="O450" t="s">
        <v>101</v>
      </c>
      <c r="P450" t="s">
        <v>56</v>
      </c>
      <c r="Q450" s="20" t="s">
        <v>99</v>
      </c>
      <c r="R450" t="s">
        <v>52</v>
      </c>
      <c r="S450">
        <v>3388</v>
      </c>
      <c r="T450">
        <v>21777</v>
      </c>
      <c r="U450">
        <v>0</v>
      </c>
      <c r="V450" t="s">
        <v>42</v>
      </c>
      <c r="W450" t="s">
        <v>44</v>
      </c>
      <c r="X450">
        <v>17</v>
      </c>
      <c r="Y450">
        <v>3</v>
      </c>
      <c r="Z450" s="20" t="s">
        <v>97</v>
      </c>
      <c r="AA450">
        <v>80</v>
      </c>
      <c r="AB450">
        <v>1</v>
      </c>
      <c r="AC450">
        <v>2</v>
      </c>
      <c r="AD450">
        <v>0</v>
      </c>
      <c r="AE450">
        <v>2</v>
      </c>
      <c r="AF450">
        <v>1</v>
      </c>
      <c r="AG450">
        <v>0</v>
      </c>
      <c r="AH450">
        <v>0</v>
      </c>
      <c r="AI450">
        <v>0</v>
      </c>
      <c r="AJ450" s="5" t="str">
        <f t="shared" ref="AJ450:AJ513" si="21">IF(E450="","",VLOOKUP(E450,Department_cod,2,FALSE))</f>
        <v>R&amp;D</v>
      </c>
      <c r="AK450" s="9" t="str">
        <f>IF(S450="","",VLOOKUP(S450,matrice_M_I,2,TRUE))</f>
        <v>de 2 000 à 4 000</v>
      </c>
      <c r="AL450" s="7" t="str">
        <f t="shared" si="19"/>
        <v>Job_High + Relation_Low</v>
      </c>
      <c r="AM450" s="22">
        <f t="shared" si="20"/>
        <v>0</v>
      </c>
    </row>
    <row r="451" spans="1:39" x14ac:dyDescent="0.3">
      <c r="A451">
        <v>34</v>
      </c>
      <c r="B451" t="s">
        <v>35</v>
      </c>
      <c r="C451" t="s">
        <v>57</v>
      </c>
      <c r="D451">
        <v>697</v>
      </c>
      <c r="E451" t="s">
        <v>37</v>
      </c>
      <c r="G451" t="s">
        <v>95</v>
      </c>
      <c r="H451" t="s">
        <v>53</v>
      </c>
      <c r="I451">
        <v>1</v>
      </c>
      <c r="J451">
        <v>1115</v>
      </c>
      <c r="K451" t="s">
        <v>99</v>
      </c>
      <c r="L451" t="s">
        <v>39</v>
      </c>
      <c r="M451">
        <v>40</v>
      </c>
      <c r="N451" t="s">
        <v>98</v>
      </c>
      <c r="O451" t="s">
        <v>101</v>
      </c>
      <c r="P451" t="s">
        <v>56</v>
      </c>
      <c r="Q451" s="20" t="s">
        <v>100</v>
      </c>
      <c r="R451" t="s">
        <v>52</v>
      </c>
      <c r="S451">
        <v>2979</v>
      </c>
      <c r="T451">
        <v>22478</v>
      </c>
      <c r="U451">
        <v>3</v>
      </c>
      <c r="V451" t="s">
        <v>42</v>
      </c>
      <c r="W451" t="s">
        <v>35</v>
      </c>
      <c r="X451">
        <v>17</v>
      </c>
      <c r="Y451">
        <v>3</v>
      </c>
      <c r="Z451" s="20" t="s">
        <v>100</v>
      </c>
      <c r="AA451">
        <v>80</v>
      </c>
      <c r="AB451">
        <v>3</v>
      </c>
      <c r="AC451">
        <v>6</v>
      </c>
      <c r="AD451">
        <v>2</v>
      </c>
      <c r="AE451">
        <v>3</v>
      </c>
      <c r="AF451">
        <v>0</v>
      </c>
      <c r="AG451">
        <v>0</v>
      </c>
      <c r="AH451">
        <v>0</v>
      </c>
      <c r="AI451">
        <v>0</v>
      </c>
      <c r="AJ451" s="5" t="str">
        <f t="shared" si="21"/>
        <v>R&amp;D</v>
      </c>
      <c r="AK451" s="9" t="str">
        <f>IF(S451="","",VLOOKUP(S451,matrice_M_I,2,TRUE))</f>
        <v>de 2 000 à 4 000</v>
      </c>
      <c r="AL451" s="7" t="str">
        <f t="shared" ref="AL451:AL514" si="22">CONCATENATE("Job_",Q451," + Relation_",Z451)</f>
        <v>Job_Very High + Relation_Very High</v>
      </c>
      <c r="AM451" s="22" t="str">
        <f t="shared" ref="AM451:AM514" si="23">IF(AF451=0,"",AG451/AF451)</f>
        <v/>
      </c>
    </row>
    <row r="452" spans="1:39" x14ac:dyDescent="0.3">
      <c r="A452">
        <v>50</v>
      </c>
      <c r="B452" t="s">
        <v>35</v>
      </c>
      <c r="C452" t="s">
        <v>49</v>
      </c>
      <c r="D452">
        <v>809</v>
      </c>
      <c r="E452" t="s">
        <v>45</v>
      </c>
      <c r="F452">
        <v>12</v>
      </c>
      <c r="G452" t="s">
        <v>94</v>
      </c>
      <c r="H452" t="s">
        <v>46</v>
      </c>
      <c r="I452">
        <v>1</v>
      </c>
      <c r="J452">
        <v>174</v>
      </c>
      <c r="K452" t="s">
        <v>99</v>
      </c>
      <c r="L452" t="s">
        <v>55</v>
      </c>
      <c r="M452">
        <v>77</v>
      </c>
      <c r="N452" t="s">
        <v>99</v>
      </c>
      <c r="O452" t="s">
        <v>103</v>
      </c>
      <c r="P452" t="s">
        <v>58</v>
      </c>
      <c r="Q452" s="20" t="s">
        <v>100</v>
      </c>
      <c r="R452" t="s">
        <v>48</v>
      </c>
      <c r="S452">
        <v>9208</v>
      </c>
      <c r="T452">
        <v>6645</v>
      </c>
      <c r="U452">
        <v>4</v>
      </c>
      <c r="V452" t="s">
        <v>42</v>
      </c>
      <c r="W452" t="s">
        <v>35</v>
      </c>
      <c r="X452">
        <v>11</v>
      </c>
      <c r="Y452">
        <v>3</v>
      </c>
      <c r="Z452" s="20" t="s">
        <v>100</v>
      </c>
      <c r="AA452">
        <v>80</v>
      </c>
      <c r="AB452">
        <v>0</v>
      </c>
      <c r="AC452">
        <v>16</v>
      </c>
      <c r="AD452">
        <v>3</v>
      </c>
      <c r="AE452">
        <v>3</v>
      </c>
      <c r="AF452">
        <v>2</v>
      </c>
      <c r="AG452">
        <v>2</v>
      </c>
      <c r="AH452">
        <v>2</v>
      </c>
      <c r="AI452">
        <v>1</v>
      </c>
      <c r="AJ452" s="5" t="str">
        <f t="shared" si="21"/>
        <v>Sales</v>
      </c>
      <c r="AK452" s="9" t="str">
        <f>IF(S452="","",VLOOKUP(S452,matrice_M_I,2,TRUE))</f>
        <v>de 8 000 à 10 000</v>
      </c>
      <c r="AL452" s="7" t="str">
        <f t="shared" si="22"/>
        <v>Job_Very High + Relation_Very High</v>
      </c>
      <c r="AM452" s="22">
        <f t="shared" si="23"/>
        <v>1</v>
      </c>
    </row>
    <row r="453" spans="1:39" x14ac:dyDescent="0.3">
      <c r="A453">
        <v>41</v>
      </c>
      <c r="B453" t="s">
        <v>35</v>
      </c>
      <c r="C453" t="s">
        <v>36</v>
      </c>
      <c r="D453">
        <v>334</v>
      </c>
      <c r="E453" t="s">
        <v>45</v>
      </c>
      <c r="F453">
        <v>2</v>
      </c>
      <c r="G453" t="s">
        <v>95</v>
      </c>
      <c r="H453" t="s">
        <v>53</v>
      </c>
      <c r="I453">
        <v>1</v>
      </c>
      <c r="J453">
        <v>410</v>
      </c>
      <c r="K453" t="s">
        <v>100</v>
      </c>
      <c r="L453" t="s">
        <v>39</v>
      </c>
      <c r="M453">
        <v>88</v>
      </c>
      <c r="N453" t="s">
        <v>99</v>
      </c>
      <c r="O453" t="s">
        <v>104</v>
      </c>
      <c r="P453" t="s">
        <v>51</v>
      </c>
      <c r="Q453" s="20" t="s">
        <v>98</v>
      </c>
      <c r="R453" t="s">
        <v>48</v>
      </c>
      <c r="S453">
        <v>16015</v>
      </c>
      <c r="T453">
        <v>15896</v>
      </c>
      <c r="U453">
        <v>1</v>
      </c>
      <c r="V453" t="s">
        <v>42</v>
      </c>
      <c r="W453" t="s">
        <v>35</v>
      </c>
      <c r="X453">
        <v>19</v>
      </c>
      <c r="Y453">
        <v>3</v>
      </c>
      <c r="Z453" s="20" t="s">
        <v>98</v>
      </c>
      <c r="AA453">
        <v>80</v>
      </c>
      <c r="AB453">
        <v>0</v>
      </c>
      <c r="AC453">
        <v>22</v>
      </c>
      <c r="AD453">
        <v>2</v>
      </c>
      <c r="AE453">
        <v>3</v>
      </c>
      <c r="AF453">
        <v>22</v>
      </c>
      <c r="AG453">
        <v>10</v>
      </c>
      <c r="AH453">
        <v>0</v>
      </c>
      <c r="AI453">
        <v>4</v>
      </c>
      <c r="AJ453" s="5" t="str">
        <f t="shared" si="21"/>
        <v>Sales</v>
      </c>
      <c r="AK453" s="9" t="str">
        <f>IF(S453="","",VLOOKUP(S453,matrice_M_I,2,TRUE))</f>
        <v>de 16 000 à 18 000</v>
      </c>
      <c r="AL453" s="7" t="str">
        <f t="shared" si="22"/>
        <v>Job_Medium + Relation_Medium</v>
      </c>
      <c r="AM453" s="22">
        <f t="shared" si="23"/>
        <v>0.45454545454545453</v>
      </c>
    </row>
    <row r="454" spans="1:39" x14ac:dyDescent="0.3">
      <c r="A454">
        <v>31</v>
      </c>
      <c r="B454" t="s">
        <v>44</v>
      </c>
      <c r="C454" t="s">
        <v>36</v>
      </c>
      <c r="D454">
        <v>330</v>
      </c>
      <c r="E454" t="s">
        <v>37</v>
      </c>
      <c r="F454">
        <v>22</v>
      </c>
      <c r="G454" t="s">
        <v>95</v>
      </c>
      <c r="H454" t="s">
        <v>38</v>
      </c>
      <c r="I454">
        <v>1</v>
      </c>
      <c r="J454">
        <v>1389</v>
      </c>
      <c r="K454" t="s">
        <v>100</v>
      </c>
      <c r="L454" t="s">
        <v>39</v>
      </c>
      <c r="M454">
        <v>98</v>
      </c>
      <c r="N454" t="s">
        <v>99</v>
      </c>
      <c r="O454" t="s">
        <v>102</v>
      </c>
      <c r="P454" t="s">
        <v>43</v>
      </c>
      <c r="Q454" s="20" t="s">
        <v>99</v>
      </c>
      <c r="R454" t="s">
        <v>52</v>
      </c>
      <c r="S454">
        <v>6179</v>
      </c>
      <c r="T454">
        <v>21057</v>
      </c>
      <c r="U454">
        <v>1</v>
      </c>
      <c r="V454" t="s">
        <v>42</v>
      </c>
      <c r="W454" t="s">
        <v>44</v>
      </c>
      <c r="X454">
        <v>15</v>
      </c>
      <c r="Y454">
        <v>3</v>
      </c>
      <c r="Z454" s="20" t="s">
        <v>100</v>
      </c>
      <c r="AA454">
        <v>80</v>
      </c>
      <c r="AB454">
        <v>2</v>
      </c>
      <c r="AC454">
        <v>10</v>
      </c>
      <c r="AD454">
        <v>3</v>
      </c>
      <c r="AE454">
        <v>2</v>
      </c>
      <c r="AF454">
        <v>10</v>
      </c>
      <c r="AG454">
        <v>2</v>
      </c>
      <c r="AH454">
        <v>6</v>
      </c>
      <c r="AI454">
        <v>7</v>
      </c>
      <c r="AJ454" s="5" t="str">
        <f t="shared" si="21"/>
        <v>R&amp;D</v>
      </c>
      <c r="AK454" s="9" t="str">
        <f>IF(S454="","",VLOOKUP(S454,matrice_M_I,2,TRUE))</f>
        <v>de 6 000 à 8 000</v>
      </c>
      <c r="AL454" s="7" t="str">
        <f t="shared" si="22"/>
        <v>Job_High + Relation_Very High</v>
      </c>
      <c r="AM454" s="22">
        <f t="shared" si="23"/>
        <v>0.2</v>
      </c>
    </row>
    <row r="455" spans="1:39" x14ac:dyDescent="0.3">
      <c r="A455">
        <v>39</v>
      </c>
      <c r="B455" t="s">
        <v>35</v>
      </c>
      <c r="C455" t="s">
        <v>49</v>
      </c>
      <c r="D455">
        <v>672</v>
      </c>
      <c r="E455" t="s">
        <v>37</v>
      </c>
      <c r="F455">
        <v>7</v>
      </c>
      <c r="G455" t="s">
        <v>93</v>
      </c>
      <c r="H455" t="s">
        <v>38</v>
      </c>
      <c r="I455">
        <v>1</v>
      </c>
      <c r="J455">
        <v>444</v>
      </c>
      <c r="K455" t="s">
        <v>99</v>
      </c>
      <c r="L455" t="s">
        <v>39</v>
      </c>
      <c r="M455">
        <v>54</v>
      </c>
      <c r="N455" t="s">
        <v>98</v>
      </c>
      <c r="O455" t="s">
        <v>105</v>
      </c>
      <c r="P455" t="s">
        <v>51</v>
      </c>
      <c r="Q455" s="20" t="s">
        <v>100</v>
      </c>
      <c r="R455" t="s">
        <v>52</v>
      </c>
      <c r="S455">
        <v>19272</v>
      </c>
      <c r="T455">
        <v>21141</v>
      </c>
      <c r="U455">
        <v>1</v>
      </c>
      <c r="V455" t="s">
        <v>42</v>
      </c>
      <c r="W455" t="s">
        <v>35</v>
      </c>
      <c r="X455">
        <v>15</v>
      </c>
      <c r="Y455">
        <v>3</v>
      </c>
      <c r="Z455" s="20" t="s">
        <v>97</v>
      </c>
      <c r="AA455">
        <v>80</v>
      </c>
      <c r="AB455">
        <v>1</v>
      </c>
      <c r="AC455">
        <v>21</v>
      </c>
      <c r="AD455">
        <v>2</v>
      </c>
      <c r="AE455">
        <v>3</v>
      </c>
      <c r="AF455">
        <v>21</v>
      </c>
      <c r="AG455">
        <v>9</v>
      </c>
      <c r="AH455">
        <v>13</v>
      </c>
      <c r="AI455">
        <v>3</v>
      </c>
      <c r="AJ455" s="5" t="str">
        <f t="shared" si="21"/>
        <v>R&amp;D</v>
      </c>
      <c r="AK455" s="9" t="str">
        <f>IF(S455="","",VLOOKUP(S455,matrice_M_I,2,TRUE))</f>
        <v>de 18 000 à 20 000</v>
      </c>
      <c r="AL455" s="7" t="str">
        <f t="shared" si="22"/>
        <v>Job_Very High + Relation_Low</v>
      </c>
      <c r="AM455" s="22">
        <f t="shared" si="23"/>
        <v>0.42857142857142855</v>
      </c>
    </row>
    <row r="456" spans="1:39" x14ac:dyDescent="0.3">
      <c r="A456">
        <v>44</v>
      </c>
      <c r="B456" t="s">
        <v>35</v>
      </c>
      <c r="C456" t="s">
        <v>36</v>
      </c>
      <c r="D456">
        <v>1037</v>
      </c>
      <c r="E456" t="s">
        <v>37</v>
      </c>
      <c r="F456">
        <v>1</v>
      </c>
      <c r="G456" t="s">
        <v>94</v>
      </c>
      <c r="H456" t="s">
        <v>38</v>
      </c>
      <c r="I456">
        <v>1</v>
      </c>
      <c r="J456">
        <v>2020</v>
      </c>
      <c r="K456" t="s">
        <v>98</v>
      </c>
      <c r="L456" t="s">
        <v>39</v>
      </c>
      <c r="M456">
        <v>42</v>
      </c>
      <c r="N456" t="s">
        <v>99</v>
      </c>
      <c r="O456" t="s">
        <v>101</v>
      </c>
      <c r="P456" t="s">
        <v>56</v>
      </c>
      <c r="Q456" s="20" t="s">
        <v>100</v>
      </c>
      <c r="R456" t="s">
        <v>48</v>
      </c>
      <c r="S456">
        <v>2436</v>
      </c>
      <c r="T456">
        <v>13422</v>
      </c>
      <c r="U456">
        <v>6</v>
      </c>
      <c r="V456" t="s">
        <v>42</v>
      </c>
      <c r="W456" t="s">
        <v>44</v>
      </c>
      <c r="X456">
        <v>12</v>
      </c>
      <c r="Y456">
        <v>3</v>
      </c>
      <c r="Z456" s="20" t="s">
        <v>99</v>
      </c>
      <c r="AA456">
        <v>80</v>
      </c>
      <c r="AB456">
        <v>0</v>
      </c>
      <c r="AC456">
        <v>6</v>
      </c>
      <c r="AD456">
        <v>2</v>
      </c>
      <c r="AE456">
        <v>3</v>
      </c>
      <c r="AF456">
        <v>4</v>
      </c>
      <c r="AG456">
        <v>3</v>
      </c>
      <c r="AH456">
        <v>1</v>
      </c>
      <c r="AI456">
        <v>2</v>
      </c>
      <c r="AJ456" s="5" t="str">
        <f t="shared" si="21"/>
        <v>R&amp;D</v>
      </c>
      <c r="AK456" s="9" t="str">
        <f>IF(S456="","",VLOOKUP(S456,matrice_M_I,2,TRUE))</f>
        <v>de 2 000 à 4 000</v>
      </c>
      <c r="AL456" s="7" t="str">
        <f t="shared" si="22"/>
        <v>Job_Very High + Relation_High</v>
      </c>
      <c r="AM456" s="22">
        <f t="shared" si="23"/>
        <v>0.75</v>
      </c>
    </row>
    <row r="457" spans="1:39" x14ac:dyDescent="0.3">
      <c r="A457">
        <v>33</v>
      </c>
      <c r="B457" t="s">
        <v>35</v>
      </c>
      <c r="C457" t="s">
        <v>36</v>
      </c>
      <c r="D457">
        <v>575</v>
      </c>
      <c r="E457" t="s">
        <v>37</v>
      </c>
      <c r="F457">
        <v>25</v>
      </c>
      <c r="G457" t="s">
        <v>94</v>
      </c>
      <c r="H457" t="s">
        <v>53</v>
      </c>
      <c r="I457">
        <v>1</v>
      </c>
      <c r="J457">
        <v>1545</v>
      </c>
      <c r="K457" t="s">
        <v>100</v>
      </c>
      <c r="L457" t="s">
        <v>39</v>
      </c>
      <c r="M457">
        <v>44</v>
      </c>
      <c r="N457" t="s">
        <v>98</v>
      </c>
      <c r="O457" t="s">
        <v>102</v>
      </c>
      <c r="P457" t="s">
        <v>43</v>
      </c>
      <c r="Q457" s="20" t="s">
        <v>98</v>
      </c>
      <c r="R457" t="s">
        <v>48</v>
      </c>
      <c r="S457">
        <v>4320</v>
      </c>
      <c r="T457">
        <v>24152</v>
      </c>
      <c r="U457">
        <v>1</v>
      </c>
      <c r="V457" t="s">
        <v>42</v>
      </c>
      <c r="W457" t="s">
        <v>35</v>
      </c>
      <c r="X457">
        <v>13</v>
      </c>
      <c r="Y457">
        <v>3</v>
      </c>
      <c r="Z457" s="20" t="s">
        <v>100</v>
      </c>
      <c r="AA457">
        <v>80</v>
      </c>
      <c r="AB457">
        <v>0</v>
      </c>
      <c r="AC457">
        <v>5</v>
      </c>
      <c r="AD457">
        <v>2</v>
      </c>
      <c r="AE457">
        <v>3</v>
      </c>
      <c r="AF457">
        <v>5</v>
      </c>
      <c r="AG457">
        <v>3</v>
      </c>
      <c r="AH457">
        <v>0</v>
      </c>
      <c r="AI457">
        <v>2</v>
      </c>
      <c r="AJ457" s="5" t="str">
        <f t="shared" si="21"/>
        <v>R&amp;D</v>
      </c>
      <c r="AK457" s="9" t="str">
        <f>IF(S457="","",VLOOKUP(S457,matrice_M_I,2,TRUE))</f>
        <v>de 4 000 à 6 000</v>
      </c>
      <c r="AL457" s="7" t="str">
        <f t="shared" si="22"/>
        <v>Job_Medium + Relation_Very High</v>
      </c>
      <c r="AM457" s="22">
        <f t="shared" si="23"/>
        <v>0.6</v>
      </c>
    </row>
    <row r="458" spans="1:39" x14ac:dyDescent="0.3">
      <c r="A458">
        <v>33</v>
      </c>
      <c r="B458" t="s">
        <v>35</v>
      </c>
      <c r="C458" t="s">
        <v>36</v>
      </c>
      <c r="D458">
        <v>1216</v>
      </c>
      <c r="E458" t="s">
        <v>45</v>
      </c>
      <c r="F458">
        <v>8</v>
      </c>
      <c r="G458" t="s">
        <v>95</v>
      </c>
      <c r="H458" t="s">
        <v>46</v>
      </c>
      <c r="I458">
        <v>1</v>
      </c>
      <c r="J458">
        <v>677</v>
      </c>
      <c r="K458" t="s">
        <v>99</v>
      </c>
      <c r="L458" t="s">
        <v>39</v>
      </c>
      <c r="M458">
        <v>39</v>
      </c>
      <c r="N458" t="s">
        <v>99</v>
      </c>
      <c r="O458" t="s">
        <v>102</v>
      </c>
      <c r="P458" t="s">
        <v>58</v>
      </c>
      <c r="Q458" s="20" t="s">
        <v>99</v>
      </c>
      <c r="R458" t="s">
        <v>41</v>
      </c>
      <c r="S458">
        <v>7104</v>
      </c>
      <c r="T458">
        <v>20431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 s="20" t="s">
        <v>100</v>
      </c>
      <c r="AA458">
        <v>80</v>
      </c>
      <c r="AB458">
        <v>0</v>
      </c>
      <c r="AC458">
        <v>6</v>
      </c>
      <c r="AD458">
        <v>3</v>
      </c>
      <c r="AE458">
        <v>3</v>
      </c>
      <c r="AF458">
        <v>5</v>
      </c>
      <c r="AG458">
        <v>0</v>
      </c>
      <c r="AH458">
        <v>1</v>
      </c>
      <c r="AI458">
        <v>2</v>
      </c>
      <c r="AJ458" s="5" t="str">
        <f t="shared" si="21"/>
        <v>Sales</v>
      </c>
      <c r="AK458" s="9" t="str">
        <f>IF(S458="","",VLOOKUP(S458,matrice_M_I,2,TRUE))</f>
        <v>de 6 000 à 8 000</v>
      </c>
      <c r="AL458" s="7" t="str">
        <f t="shared" si="22"/>
        <v>Job_High + Relation_Very High</v>
      </c>
      <c r="AM458" s="22">
        <f t="shared" si="23"/>
        <v>0</v>
      </c>
    </row>
    <row r="459" spans="1:39" x14ac:dyDescent="0.3">
      <c r="B459" t="s">
        <v>35</v>
      </c>
      <c r="C459" t="s">
        <v>36</v>
      </c>
      <c r="D459">
        <v>1382</v>
      </c>
      <c r="E459" t="s">
        <v>45</v>
      </c>
      <c r="F459">
        <v>8</v>
      </c>
      <c r="G459" t="s">
        <v>93</v>
      </c>
      <c r="H459" t="s">
        <v>61</v>
      </c>
      <c r="I459">
        <v>1</v>
      </c>
      <c r="J459">
        <v>2018</v>
      </c>
      <c r="K459" t="s">
        <v>97</v>
      </c>
      <c r="L459" t="s">
        <v>55</v>
      </c>
      <c r="M459">
        <v>85</v>
      </c>
      <c r="N459" t="s">
        <v>99</v>
      </c>
      <c r="O459" t="s">
        <v>102</v>
      </c>
      <c r="P459" t="s">
        <v>58</v>
      </c>
      <c r="Q459" s="20" t="s">
        <v>99</v>
      </c>
      <c r="R459" t="s">
        <v>41</v>
      </c>
      <c r="S459">
        <v>4907</v>
      </c>
      <c r="T459">
        <v>13684</v>
      </c>
      <c r="U459">
        <v>0</v>
      </c>
      <c r="V459" t="s">
        <v>42</v>
      </c>
      <c r="W459" t="s">
        <v>44</v>
      </c>
      <c r="X459">
        <v>22</v>
      </c>
      <c r="Y459">
        <v>4</v>
      </c>
      <c r="Z459" s="20" t="s">
        <v>98</v>
      </c>
      <c r="AA459">
        <v>80</v>
      </c>
      <c r="AB459">
        <v>1</v>
      </c>
      <c r="AC459">
        <v>6</v>
      </c>
      <c r="AD459">
        <v>3</v>
      </c>
      <c r="AE459">
        <v>2</v>
      </c>
      <c r="AF459">
        <v>5</v>
      </c>
      <c r="AG459">
        <v>3</v>
      </c>
      <c r="AH459">
        <v>0</v>
      </c>
      <c r="AI459">
        <v>4</v>
      </c>
      <c r="AJ459" s="5" t="str">
        <f t="shared" si="21"/>
        <v>Sales</v>
      </c>
      <c r="AK459" s="9" t="str">
        <f>IF(S459="","",VLOOKUP(S459,matrice_M_I,2,TRUE))</f>
        <v>de 4 000 à 6 000</v>
      </c>
      <c r="AL459" s="7" t="str">
        <f t="shared" si="22"/>
        <v>Job_High + Relation_Medium</v>
      </c>
      <c r="AM459" s="22">
        <f t="shared" si="23"/>
        <v>0.6</v>
      </c>
    </row>
    <row r="460" spans="1:39" x14ac:dyDescent="0.3">
      <c r="A460">
        <v>37</v>
      </c>
      <c r="B460" t="s">
        <v>35</v>
      </c>
      <c r="C460" t="s">
        <v>36</v>
      </c>
      <c r="D460">
        <v>367</v>
      </c>
      <c r="E460" t="s">
        <v>37</v>
      </c>
      <c r="F460">
        <v>25</v>
      </c>
      <c r="G460" t="s">
        <v>93</v>
      </c>
      <c r="H460" t="s">
        <v>38</v>
      </c>
      <c r="I460">
        <v>1</v>
      </c>
      <c r="J460">
        <v>1161</v>
      </c>
      <c r="K460" t="s">
        <v>99</v>
      </c>
      <c r="L460" t="s">
        <v>55</v>
      </c>
      <c r="M460">
        <v>52</v>
      </c>
      <c r="N460" t="s">
        <v>98</v>
      </c>
      <c r="O460" t="s">
        <v>102</v>
      </c>
      <c r="P460" t="s">
        <v>54</v>
      </c>
      <c r="Q460" s="20" t="s">
        <v>100</v>
      </c>
      <c r="R460" t="s">
        <v>41</v>
      </c>
      <c r="S460">
        <v>5731</v>
      </c>
      <c r="T460">
        <v>17171</v>
      </c>
      <c r="U460">
        <v>7</v>
      </c>
      <c r="V460" t="s">
        <v>42</v>
      </c>
      <c r="W460" t="s">
        <v>35</v>
      </c>
      <c r="X460">
        <v>13</v>
      </c>
      <c r="Y460">
        <v>3</v>
      </c>
      <c r="Z460" s="20" t="s">
        <v>99</v>
      </c>
      <c r="AA460">
        <v>80</v>
      </c>
      <c r="AB460">
        <v>2</v>
      </c>
      <c r="AC460">
        <v>9</v>
      </c>
      <c r="AD460">
        <v>2</v>
      </c>
      <c r="AE460">
        <v>3</v>
      </c>
      <c r="AF460">
        <v>6</v>
      </c>
      <c r="AG460">
        <v>2</v>
      </c>
      <c r="AH460">
        <v>1</v>
      </c>
      <c r="AI460">
        <v>3</v>
      </c>
      <c r="AJ460" s="5" t="str">
        <f t="shared" si="21"/>
        <v>R&amp;D</v>
      </c>
      <c r="AK460" s="9" t="str">
        <f>IF(S460="","",VLOOKUP(S460,matrice_M_I,2,TRUE))</f>
        <v>de 4 000 à 6 000</v>
      </c>
      <c r="AL460" s="7" t="str">
        <f t="shared" si="22"/>
        <v>Job_Very High + Relation_High</v>
      </c>
      <c r="AM460" s="22">
        <f t="shared" si="23"/>
        <v>0.33333333333333331</v>
      </c>
    </row>
    <row r="461" spans="1:39" x14ac:dyDescent="0.3">
      <c r="A461">
        <v>37</v>
      </c>
      <c r="B461" t="s">
        <v>35</v>
      </c>
      <c r="C461" t="s">
        <v>36</v>
      </c>
      <c r="D461">
        <v>921</v>
      </c>
      <c r="E461" t="s">
        <v>37</v>
      </c>
      <c r="F461">
        <v>10</v>
      </c>
      <c r="G461" t="s">
        <v>94</v>
      </c>
      <c r="H461" t="s">
        <v>38</v>
      </c>
      <c r="I461">
        <v>1</v>
      </c>
      <c r="J461">
        <v>486</v>
      </c>
      <c r="K461" t="s">
        <v>99</v>
      </c>
      <c r="L461" t="s">
        <v>55</v>
      </c>
      <c r="M461">
        <v>98</v>
      </c>
      <c r="N461" t="s">
        <v>99</v>
      </c>
      <c r="O461" t="s">
        <v>101</v>
      </c>
      <c r="P461" t="s">
        <v>59</v>
      </c>
      <c r="Q461" s="20" t="s">
        <v>97</v>
      </c>
      <c r="R461" t="s">
        <v>52</v>
      </c>
      <c r="S461">
        <v>3452</v>
      </c>
      <c r="T461">
        <v>17663</v>
      </c>
      <c r="U461">
        <v>6</v>
      </c>
      <c r="V461" t="s">
        <v>42</v>
      </c>
      <c r="W461" t="s">
        <v>35</v>
      </c>
      <c r="X461">
        <v>20</v>
      </c>
      <c r="Y461">
        <v>4</v>
      </c>
      <c r="Z461" s="20" t="s">
        <v>98</v>
      </c>
      <c r="AA461">
        <v>80</v>
      </c>
      <c r="AB461">
        <v>1</v>
      </c>
      <c r="AC461">
        <v>17</v>
      </c>
      <c r="AD461">
        <v>3</v>
      </c>
      <c r="AE461">
        <v>3</v>
      </c>
      <c r="AF461">
        <v>5</v>
      </c>
      <c r="AG461">
        <v>4</v>
      </c>
      <c r="AH461">
        <v>0</v>
      </c>
      <c r="AI461">
        <v>3</v>
      </c>
      <c r="AJ461" s="5" t="str">
        <f t="shared" si="21"/>
        <v>R&amp;D</v>
      </c>
      <c r="AK461" s="9" t="str">
        <f>IF(S461="","",VLOOKUP(S461,matrice_M_I,2,TRUE))</f>
        <v>de 2 000 à 4 000</v>
      </c>
      <c r="AL461" s="7" t="str">
        <f t="shared" si="22"/>
        <v>Job_Low + Relation_Medium</v>
      </c>
      <c r="AM461" s="22">
        <f t="shared" si="23"/>
        <v>0.8</v>
      </c>
    </row>
    <row r="462" spans="1:39" x14ac:dyDescent="0.3">
      <c r="A462">
        <v>27</v>
      </c>
      <c r="B462" t="s">
        <v>44</v>
      </c>
      <c r="C462" t="s">
        <v>36</v>
      </c>
      <c r="D462">
        <v>1420</v>
      </c>
      <c r="E462" t="s">
        <v>45</v>
      </c>
      <c r="F462">
        <v>2</v>
      </c>
      <c r="G462" t="s">
        <v>92</v>
      </c>
      <c r="H462" t="s">
        <v>46</v>
      </c>
      <c r="I462">
        <v>1</v>
      </c>
      <c r="J462">
        <v>667</v>
      </c>
      <c r="K462" t="s">
        <v>99</v>
      </c>
      <c r="L462" t="s">
        <v>39</v>
      </c>
      <c r="M462">
        <v>85</v>
      </c>
      <c r="N462" t="s">
        <v>99</v>
      </c>
      <c r="O462" t="s">
        <v>101</v>
      </c>
      <c r="P462" t="s">
        <v>47</v>
      </c>
      <c r="Q462" s="20" t="s">
        <v>97</v>
      </c>
      <c r="R462" t="s">
        <v>41</v>
      </c>
      <c r="S462">
        <v>3041</v>
      </c>
      <c r="T462">
        <v>16346</v>
      </c>
      <c r="U462">
        <v>0</v>
      </c>
      <c r="V462" t="s">
        <v>42</v>
      </c>
      <c r="W462" t="s">
        <v>35</v>
      </c>
      <c r="X462">
        <v>11</v>
      </c>
      <c r="Y462">
        <v>3</v>
      </c>
      <c r="Z462" s="20" t="s">
        <v>98</v>
      </c>
      <c r="AA462">
        <v>80</v>
      </c>
      <c r="AB462">
        <v>1</v>
      </c>
      <c r="AC462">
        <v>5</v>
      </c>
      <c r="AD462">
        <v>3</v>
      </c>
      <c r="AE462">
        <v>3</v>
      </c>
      <c r="AF462">
        <v>4</v>
      </c>
      <c r="AG462">
        <v>3</v>
      </c>
      <c r="AH462">
        <v>0</v>
      </c>
      <c r="AI462">
        <v>2</v>
      </c>
      <c r="AJ462" s="5" t="str">
        <f t="shared" si="21"/>
        <v>Sales</v>
      </c>
      <c r="AK462" s="9" t="str">
        <f>IF(S462="","",VLOOKUP(S462,matrice_M_I,2,TRUE))</f>
        <v>de 2 000 à 4 000</v>
      </c>
      <c r="AL462" s="7" t="str">
        <f t="shared" si="22"/>
        <v>Job_Low + Relation_Medium</v>
      </c>
      <c r="AM462" s="22">
        <f t="shared" si="23"/>
        <v>0.75</v>
      </c>
    </row>
    <row r="463" spans="1:39" x14ac:dyDescent="0.3">
      <c r="B463" t="s">
        <v>35</v>
      </c>
      <c r="C463" t="s">
        <v>36</v>
      </c>
      <c r="D463">
        <v>977</v>
      </c>
      <c r="E463" t="s">
        <v>37</v>
      </c>
      <c r="F463">
        <v>2</v>
      </c>
      <c r="G463" t="s">
        <v>92</v>
      </c>
      <c r="H463" t="s">
        <v>61</v>
      </c>
      <c r="I463">
        <v>1</v>
      </c>
      <c r="J463">
        <v>1992</v>
      </c>
      <c r="K463" t="s">
        <v>100</v>
      </c>
      <c r="L463" t="s">
        <v>39</v>
      </c>
      <c r="M463">
        <v>57</v>
      </c>
      <c r="N463" t="s">
        <v>99</v>
      </c>
      <c r="O463" t="s">
        <v>101</v>
      </c>
      <c r="P463" t="s">
        <v>59</v>
      </c>
      <c r="Q463" s="20" t="s">
        <v>99</v>
      </c>
      <c r="R463" t="s">
        <v>41</v>
      </c>
      <c r="S463">
        <v>3977</v>
      </c>
      <c r="T463">
        <v>7298</v>
      </c>
      <c r="U463">
        <v>6</v>
      </c>
      <c r="V463" t="s">
        <v>42</v>
      </c>
      <c r="W463" t="s">
        <v>44</v>
      </c>
      <c r="X463">
        <v>19</v>
      </c>
      <c r="Y463">
        <v>3</v>
      </c>
      <c r="Z463" s="20" t="s">
        <v>99</v>
      </c>
      <c r="AA463">
        <v>80</v>
      </c>
      <c r="AB463">
        <v>1</v>
      </c>
      <c r="AC463">
        <v>7</v>
      </c>
      <c r="AD463">
        <v>2</v>
      </c>
      <c r="AE463">
        <v>2</v>
      </c>
      <c r="AF463">
        <v>2</v>
      </c>
      <c r="AG463">
        <v>2</v>
      </c>
      <c r="AH463">
        <v>0</v>
      </c>
      <c r="AI463">
        <v>2</v>
      </c>
      <c r="AJ463" s="5" t="str">
        <f t="shared" si="21"/>
        <v>R&amp;D</v>
      </c>
      <c r="AK463" s="9" t="str">
        <f>IF(S463="","",VLOOKUP(S463,matrice_M_I,2,TRUE))</f>
        <v>de 2 000 à 4 000</v>
      </c>
      <c r="AL463" s="7" t="str">
        <f t="shared" si="22"/>
        <v>Job_High + Relation_High</v>
      </c>
      <c r="AM463" s="22">
        <f t="shared" si="23"/>
        <v>1</v>
      </c>
    </row>
    <row r="464" spans="1:39" x14ac:dyDescent="0.3">
      <c r="A464">
        <v>30</v>
      </c>
      <c r="B464" t="s">
        <v>35</v>
      </c>
      <c r="C464" t="s">
        <v>36</v>
      </c>
      <c r="D464">
        <v>570</v>
      </c>
      <c r="E464" t="s">
        <v>45</v>
      </c>
      <c r="G464" t="s">
        <v>94</v>
      </c>
      <c r="H464" t="s">
        <v>46</v>
      </c>
      <c r="I464">
        <v>1</v>
      </c>
      <c r="J464">
        <v>456</v>
      </c>
      <c r="K464" t="s">
        <v>100</v>
      </c>
      <c r="L464" t="s">
        <v>55</v>
      </c>
      <c r="M464">
        <v>30</v>
      </c>
      <c r="N464" t="s">
        <v>98</v>
      </c>
      <c r="O464" t="s">
        <v>102</v>
      </c>
      <c r="P464" t="s">
        <v>58</v>
      </c>
      <c r="Q464" s="20" t="s">
        <v>99</v>
      </c>
      <c r="R464" t="s">
        <v>41</v>
      </c>
      <c r="S464">
        <v>6118</v>
      </c>
      <c r="T464">
        <v>5431</v>
      </c>
      <c r="U464">
        <v>1</v>
      </c>
      <c r="V464" t="s">
        <v>42</v>
      </c>
      <c r="W464" t="s">
        <v>35</v>
      </c>
      <c r="X464">
        <v>13</v>
      </c>
      <c r="Y464">
        <v>3</v>
      </c>
      <c r="Z464" s="20" t="s">
        <v>99</v>
      </c>
      <c r="AA464">
        <v>80</v>
      </c>
      <c r="AB464">
        <v>3</v>
      </c>
      <c r="AC464">
        <v>10</v>
      </c>
      <c r="AD464">
        <v>2</v>
      </c>
      <c r="AE464">
        <v>3</v>
      </c>
      <c r="AF464">
        <v>10</v>
      </c>
      <c r="AG464">
        <v>9</v>
      </c>
      <c r="AH464">
        <v>1</v>
      </c>
      <c r="AI464">
        <v>2</v>
      </c>
      <c r="AJ464" s="5" t="str">
        <f t="shared" si="21"/>
        <v>Sales</v>
      </c>
      <c r="AK464" s="9" t="str">
        <f>IF(S464="","",VLOOKUP(S464,matrice_M_I,2,TRUE))</f>
        <v>de 6 000 à 8 000</v>
      </c>
      <c r="AL464" s="7" t="str">
        <f t="shared" si="22"/>
        <v>Job_High + Relation_High</v>
      </c>
      <c r="AM464" s="22">
        <f t="shared" si="23"/>
        <v>0.9</v>
      </c>
    </row>
    <row r="465" spans="1:39" x14ac:dyDescent="0.3">
      <c r="A465">
        <v>29</v>
      </c>
      <c r="B465" t="s">
        <v>44</v>
      </c>
      <c r="C465" t="s">
        <v>36</v>
      </c>
      <c r="D465">
        <v>408</v>
      </c>
      <c r="E465" t="s">
        <v>37</v>
      </c>
      <c r="F465">
        <v>25</v>
      </c>
      <c r="G465" t="s">
        <v>96</v>
      </c>
      <c r="H465" t="s">
        <v>60</v>
      </c>
      <c r="I465">
        <v>1</v>
      </c>
      <c r="J465">
        <v>565</v>
      </c>
      <c r="K465" t="s">
        <v>99</v>
      </c>
      <c r="L465" t="s">
        <v>55</v>
      </c>
      <c r="M465">
        <v>71</v>
      </c>
      <c r="N465" t="s">
        <v>98</v>
      </c>
      <c r="O465" t="s">
        <v>101</v>
      </c>
      <c r="P465" t="s">
        <v>56</v>
      </c>
      <c r="Q465" s="20" t="s">
        <v>98</v>
      </c>
      <c r="R465" t="s">
        <v>52</v>
      </c>
      <c r="S465">
        <v>2546</v>
      </c>
      <c r="T465">
        <v>18300</v>
      </c>
      <c r="U465">
        <v>5</v>
      </c>
      <c r="V465" t="s">
        <v>42</v>
      </c>
      <c r="W465" t="s">
        <v>35</v>
      </c>
      <c r="X465">
        <v>16</v>
      </c>
      <c r="Y465">
        <v>3</v>
      </c>
      <c r="Z465" s="20" t="s">
        <v>98</v>
      </c>
      <c r="AA465">
        <v>80</v>
      </c>
      <c r="AB465">
        <v>0</v>
      </c>
      <c r="AC465">
        <v>6</v>
      </c>
      <c r="AD465">
        <v>2</v>
      </c>
      <c r="AE465">
        <v>4</v>
      </c>
      <c r="AF465">
        <v>2</v>
      </c>
      <c r="AG465">
        <v>2</v>
      </c>
      <c r="AH465">
        <v>1</v>
      </c>
      <c r="AI465">
        <v>1</v>
      </c>
      <c r="AJ465" s="5" t="str">
        <f t="shared" si="21"/>
        <v>R&amp;D</v>
      </c>
      <c r="AK465" s="9" t="str">
        <f>IF(S465="","",VLOOKUP(S465,matrice_M_I,2,TRUE))</f>
        <v>de 2 000 à 4 000</v>
      </c>
      <c r="AL465" s="7" t="str">
        <f t="shared" si="22"/>
        <v>Job_Medium + Relation_Medium</v>
      </c>
      <c r="AM465" s="22">
        <f t="shared" si="23"/>
        <v>1</v>
      </c>
    </row>
    <row r="466" spans="1:39" x14ac:dyDescent="0.3">
      <c r="A466">
        <v>27</v>
      </c>
      <c r="B466" t="s">
        <v>35</v>
      </c>
      <c r="C466" t="s">
        <v>57</v>
      </c>
      <c r="D466">
        <v>1450</v>
      </c>
      <c r="E466" t="s">
        <v>37</v>
      </c>
      <c r="G466" t="s">
        <v>94</v>
      </c>
      <c r="H466" t="s">
        <v>38</v>
      </c>
      <c r="I466">
        <v>1</v>
      </c>
      <c r="J466">
        <v>224</v>
      </c>
      <c r="K466" t="s">
        <v>99</v>
      </c>
      <c r="L466" t="s">
        <v>39</v>
      </c>
      <c r="M466">
        <v>79</v>
      </c>
      <c r="N466" t="s">
        <v>98</v>
      </c>
      <c r="O466" t="s">
        <v>101</v>
      </c>
      <c r="P466" t="s">
        <v>56</v>
      </c>
      <c r="Q466" s="20" t="s">
        <v>99</v>
      </c>
      <c r="R466" t="s">
        <v>41</v>
      </c>
      <c r="S466">
        <v>2566</v>
      </c>
      <c r="T466">
        <v>25326</v>
      </c>
      <c r="U466">
        <v>1</v>
      </c>
      <c r="V466" t="s">
        <v>42</v>
      </c>
      <c r="W466" t="s">
        <v>44</v>
      </c>
      <c r="X466">
        <v>15</v>
      </c>
      <c r="Y466">
        <v>3</v>
      </c>
      <c r="Z466" s="20" t="s">
        <v>100</v>
      </c>
      <c r="AA466">
        <v>80</v>
      </c>
      <c r="AB466">
        <v>1</v>
      </c>
      <c r="AC466">
        <v>1</v>
      </c>
      <c r="AD466">
        <v>2</v>
      </c>
      <c r="AE466">
        <v>2</v>
      </c>
      <c r="AF466">
        <v>1</v>
      </c>
      <c r="AG466">
        <v>1</v>
      </c>
      <c r="AH466">
        <v>0</v>
      </c>
      <c r="AI466">
        <v>1</v>
      </c>
      <c r="AJ466" s="5" t="str">
        <f t="shared" si="21"/>
        <v>R&amp;D</v>
      </c>
      <c r="AK466" s="9" t="str">
        <f>IF(S466="","",VLOOKUP(S466,matrice_M_I,2,TRUE))</f>
        <v>de 2 000 à 4 000</v>
      </c>
      <c r="AL466" s="7" t="str">
        <f t="shared" si="22"/>
        <v>Job_High + Relation_Very High</v>
      </c>
      <c r="AM466" s="22">
        <f t="shared" si="23"/>
        <v>1</v>
      </c>
    </row>
    <row r="467" spans="1:39" x14ac:dyDescent="0.3">
      <c r="A467">
        <v>44</v>
      </c>
      <c r="B467" t="s">
        <v>35</v>
      </c>
      <c r="C467" t="s">
        <v>36</v>
      </c>
      <c r="D467">
        <v>477</v>
      </c>
      <c r="E467" t="s">
        <v>37</v>
      </c>
      <c r="F467">
        <v>7</v>
      </c>
      <c r="G467" t="s">
        <v>95</v>
      </c>
      <c r="H467" t="s">
        <v>38</v>
      </c>
      <c r="I467">
        <v>1</v>
      </c>
      <c r="J467">
        <v>36</v>
      </c>
      <c r="K467" t="s">
        <v>97</v>
      </c>
      <c r="L467" t="s">
        <v>55</v>
      </c>
      <c r="M467">
        <v>42</v>
      </c>
      <c r="N467" t="s">
        <v>98</v>
      </c>
      <c r="O467" t="s">
        <v>103</v>
      </c>
      <c r="P467" t="s">
        <v>54</v>
      </c>
      <c r="Q467" s="20" t="s">
        <v>100</v>
      </c>
      <c r="R467" t="s">
        <v>52</v>
      </c>
      <c r="S467">
        <v>10248</v>
      </c>
      <c r="T467">
        <v>2094</v>
      </c>
      <c r="U467">
        <v>3</v>
      </c>
      <c r="V467" t="s">
        <v>42</v>
      </c>
      <c r="W467" t="s">
        <v>35</v>
      </c>
      <c r="X467">
        <v>14</v>
      </c>
      <c r="Y467">
        <v>3</v>
      </c>
      <c r="Z467" s="20" t="s">
        <v>100</v>
      </c>
      <c r="AA467">
        <v>80</v>
      </c>
      <c r="AB467">
        <v>1</v>
      </c>
      <c r="AC467">
        <v>24</v>
      </c>
      <c r="AD467">
        <v>4</v>
      </c>
      <c r="AE467">
        <v>3</v>
      </c>
      <c r="AF467">
        <v>22</v>
      </c>
      <c r="AG467">
        <v>6</v>
      </c>
      <c r="AH467">
        <v>5</v>
      </c>
      <c r="AI467">
        <v>17</v>
      </c>
      <c r="AJ467" s="5" t="str">
        <f t="shared" si="21"/>
        <v>R&amp;D</v>
      </c>
      <c r="AK467" s="9" t="str">
        <f>IF(S467="","",VLOOKUP(S467,matrice_M_I,2,TRUE))</f>
        <v>de 10 000 à 12 000</v>
      </c>
      <c r="AL467" s="7" t="str">
        <f t="shared" si="22"/>
        <v>Job_Very High + Relation_Very High</v>
      </c>
      <c r="AM467" s="22">
        <f t="shared" si="23"/>
        <v>0.27272727272727271</v>
      </c>
    </row>
    <row r="468" spans="1:39" x14ac:dyDescent="0.3">
      <c r="A468">
        <v>23</v>
      </c>
      <c r="B468" t="s">
        <v>35</v>
      </c>
      <c r="C468" t="s">
        <v>36</v>
      </c>
      <c r="D468">
        <v>885</v>
      </c>
      <c r="E468" t="s">
        <v>37</v>
      </c>
      <c r="F468">
        <v>4</v>
      </c>
      <c r="G468" t="s">
        <v>94</v>
      </c>
      <c r="H468" t="s">
        <v>38</v>
      </c>
      <c r="I468">
        <v>1</v>
      </c>
      <c r="J468">
        <v>705</v>
      </c>
      <c r="K468" t="s">
        <v>97</v>
      </c>
      <c r="L468" t="s">
        <v>39</v>
      </c>
      <c r="M468">
        <v>58</v>
      </c>
      <c r="N468" t="s">
        <v>100</v>
      </c>
      <c r="O468" t="s">
        <v>101</v>
      </c>
      <c r="P468" t="s">
        <v>56</v>
      </c>
      <c r="Q468" s="20" t="s">
        <v>97</v>
      </c>
      <c r="R468" t="s">
        <v>52</v>
      </c>
      <c r="S468">
        <v>2819</v>
      </c>
      <c r="T468">
        <v>8544</v>
      </c>
      <c r="U468">
        <v>2</v>
      </c>
      <c r="V468" t="s">
        <v>42</v>
      </c>
      <c r="W468" t="s">
        <v>35</v>
      </c>
      <c r="X468">
        <v>16</v>
      </c>
      <c r="Y468">
        <v>3</v>
      </c>
      <c r="Z468" s="20" t="s">
        <v>97</v>
      </c>
      <c r="AA468">
        <v>80</v>
      </c>
      <c r="AB468">
        <v>1</v>
      </c>
      <c r="AC468">
        <v>5</v>
      </c>
      <c r="AD468">
        <v>3</v>
      </c>
      <c r="AE468">
        <v>4</v>
      </c>
      <c r="AF468">
        <v>3</v>
      </c>
      <c r="AG468">
        <v>2</v>
      </c>
      <c r="AH468">
        <v>0</v>
      </c>
      <c r="AI468">
        <v>2</v>
      </c>
      <c r="AJ468" s="5" t="str">
        <f t="shared" si="21"/>
        <v>R&amp;D</v>
      </c>
      <c r="AK468" s="9" t="str">
        <f>IF(S468="","",VLOOKUP(S468,matrice_M_I,2,TRUE))</f>
        <v>de 2 000 à 4 000</v>
      </c>
      <c r="AL468" s="7" t="str">
        <f t="shared" si="22"/>
        <v>Job_Low + Relation_Low</v>
      </c>
      <c r="AM468" s="22">
        <f t="shared" si="23"/>
        <v>0.66666666666666663</v>
      </c>
    </row>
    <row r="469" spans="1:39" x14ac:dyDescent="0.3">
      <c r="A469">
        <v>43</v>
      </c>
      <c r="B469" t="s">
        <v>35</v>
      </c>
      <c r="C469" t="s">
        <v>57</v>
      </c>
      <c r="D469">
        <v>1344</v>
      </c>
      <c r="E469" t="s">
        <v>37</v>
      </c>
      <c r="F469">
        <v>7</v>
      </c>
      <c r="G469" t="s">
        <v>94</v>
      </c>
      <c r="H469" t="s">
        <v>38</v>
      </c>
      <c r="I469">
        <v>1</v>
      </c>
      <c r="J469">
        <v>262</v>
      </c>
      <c r="K469" t="s">
        <v>100</v>
      </c>
      <c r="L469" t="s">
        <v>39</v>
      </c>
      <c r="M469">
        <v>37</v>
      </c>
      <c r="N469" t="s">
        <v>100</v>
      </c>
      <c r="O469" t="s">
        <v>101</v>
      </c>
      <c r="P469" t="s">
        <v>56</v>
      </c>
      <c r="Q469" s="20" t="s">
        <v>100</v>
      </c>
      <c r="R469" t="s">
        <v>41</v>
      </c>
      <c r="S469">
        <v>2089</v>
      </c>
      <c r="T469">
        <v>5228</v>
      </c>
      <c r="U469">
        <v>4</v>
      </c>
      <c r="V469" t="s">
        <v>42</v>
      </c>
      <c r="W469" t="s">
        <v>35</v>
      </c>
      <c r="X469">
        <v>14</v>
      </c>
      <c r="Y469">
        <v>3</v>
      </c>
      <c r="Z469" s="20" t="s">
        <v>100</v>
      </c>
      <c r="AA469">
        <v>80</v>
      </c>
      <c r="AB469">
        <v>3</v>
      </c>
      <c r="AC469">
        <v>7</v>
      </c>
      <c r="AD469">
        <v>3</v>
      </c>
      <c r="AE469">
        <v>4</v>
      </c>
      <c r="AF469">
        <v>5</v>
      </c>
      <c r="AG469">
        <v>4</v>
      </c>
      <c r="AH469">
        <v>2</v>
      </c>
      <c r="AI469">
        <v>2</v>
      </c>
      <c r="AJ469" s="5" t="str">
        <f t="shared" si="21"/>
        <v>R&amp;D</v>
      </c>
      <c r="AK469" s="9" t="str">
        <f>IF(S469="","",VLOOKUP(S469,matrice_M_I,2,TRUE))</f>
        <v>de 2 000 à 4 000</v>
      </c>
      <c r="AL469" s="7" t="str">
        <f t="shared" si="22"/>
        <v>Job_Very High + Relation_Very High</v>
      </c>
      <c r="AM469" s="22">
        <f t="shared" si="23"/>
        <v>0.8</v>
      </c>
    </row>
    <row r="470" spans="1:39" x14ac:dyDescent="0.3">
      <c r="A470">
        <v>29</v>
      </c>
      <c r="B470" t="s">
        <v>44</v>
      </c>
      <c r="C470" t="s">
        <v>36</v>
      </c>
      <c r="D470">
        <v>806</v>
      </c>
      <c r="E470" t="s">
        <v>37</v>
      </c>
      <c r="F470">
        <v>7</v>
      </c>
      <c r="G470" t="s">
        <v>94</v>
      </c>
      <c r="H470" t="s">
        <v>60</v>
      </c>
      <c r="I470">
        <v>1</v>
      </c>
      <c r="J470">
        <v>1299</v>
      </c>
      <c r="K470" t="s">
        <v>98</v>
      </c>
      <c r="L470" t="s">
        <v>55</v>
      </c>
      <c r="M470">
        <v>39</v>
      </c>
      <c r="N470" t="s">
        <v>99</v>
      </c>
      <c r="O470" t="s">
        <v>101</v>
      </c>
      <c r="P470" t="s">
        <v>59</v>
      </c>
      <c r="Q470" s="20" t="s">
        <v>99</v>
      </c>
      <c r="R470" t="s">
        <v>41</v>
      </c>
      <c r="S470">
        <v>3339</v>
      </c>
      <c r="T470">
        <v>17285</v>
      </c>
      <c r="U470">
        <v>3</v>
      </c>
      <c r="V470" t="s">
        <v>42</v>
      </c>
      <c r="W470" t="s">
        <v>44</v>
      </c>
      <c r="X470">
        <v>13</v>
      </c>
      <c r="Y470">
        <v>3</v>
      </c>
      <c r="Z470" s="20" t="s">
        <v>97</v>
      </c>
      <c r="AA470">
        <v>80</v>
      </c>
      <c r="AB470">
        <v>2</v>
      </c>
      <c r="AC470">
        <v>10</v>
      </c>
      <c r="AD470">
        <v>2</v>
      </c>
      <c r="AE470">
        <v>3</v>
      </c>
      <c r="AF470">
        <v>7</v>
      </c>
      <c r="AG470">
        <v>7</v>
      </c>
      <c r="AH470">
        <v>7</v>
      </c>
      <c r="AI470">
        <v>7</v>
      </c>
      <c r="AJ470" s="5" t="str">
        <f t="shared" si="21"/>
        <v>R&amp;D</v>
      </c>
      <c r="AK470" s="9" t="str">
        <f>IF(S470="","",VLOOKUP(S470,matrice_M_I,2,TRUE))</f>
        <v>de 2 000 à 4 000</v>
      </c>
      <c r="AL470" s="7" t="str">
        <f t="shared" si="22"/>
        <v>Job_High + Relation_Low</v>
      </c>
      <c r="AM470" s="22">
        <f t="shared" si="23"/>
        <v>1</v>
      </c>
    </row>
    <row r="471" spans="1:39" x14ac:dyDescent="0.3">
      <c r="A471">
        <v>27</v>
      </c>
      <c r="B471" t="s">
        <v>35</v>
      </c>
      <c r="C471" t="s">
        <v>49</v>
      </c>
      <c r="D471">
        <v>1131</v>
      </c>
      <c r="E471" t="s">
        <v>37</v>
      </c>
      <c r="F471">
        <v>15</v>
      </c>
      <c r="G471" t="s">
        <v>94</v>
      </c>
      <c r="H471" t="s">
        <v>53</v>
      </c>
      <c r="I471">
        <v>1</v>
      </c>
      <c r="J471">
        <v>1870</v>
      </c>
      <c r="K471" t="s">
        <v>100</v>
      </c>
      <c r="L471" t="s">
        <v>55</v>
      </c>
      <c r="M471">
        <v>77</v>
      </c>
      <c r="N471" t="s">
        <v>98</v>
      </c>
      <c r="O471" t="s">
        <v>101</v>
      </c>
      <c r="P471" t="s">
        <v>56</v>
      </c>
      <c r="Q471" s="20" t="s">
        <v>97</v>
      </c>
      <c r="R471" t="s">
        <v>52</v>
      </c>
      <c r="S471">
        <v>4774</v>
      </c>
      <c r="T471">
        <v>23844</v>
      </c>
      <c r="U471">
        <v>0</v>
      </c>
      <c r="V471" t="s">
        <v>42</v>
      </c>
      <c r="W471" t="s">
        <v>35</v>
      </c>
      <c r="X471">
        <v>19</v>
      </c>
      <c r="Y471">
        <v>3</v>
      </c>
      <c r="Z471" s="20" t="s">
        <v>100</v>
      </c>
      <c r="AA471">
        <v>80</v>
      </c>
      <c r="AB471">
        <v>1</v>
      </c>
      <c r="AC471">
        <v>8</v>
      </c>
      <c r="AD471">
        <v>2</v>
      </c>
      <c r="AE471">
        <v>2</v>
      </c>
      <c r="AF471">
        <v>7</v>
      </c>
      <c r="AG471">
        <v>6</v>
      </c>
      <c r="AH471">
        <v>7</v>
      </c>
      <c r="AI471">
        <v>3</v>
      </c>
      <c r="AJ471" s="5" t="str">
        <f t="shared" si="21"/>
        <v>R&amp;D</v>
      </c>
      <c r="AK471" s="9" t="str">
        <f>IF(S471="","",VLOOKUP(S471,matrice_M_I,2,TRUE))</f>
        <v>de 4 000 à 6 000</v>
      </c>
      <c r="AL471" s="7" t="str">
        <f t="shared" si="22"/>
        <v>Job_Low + Relation_Very High</v>
      </c>
      <c r="AM471" s="22">
        <f t="shared" si="23"/>
        <v>0.8571428571428571</v>
      </c>
    </row>
    <row r="472" spans="1:39" x14ac:dyDescent="0.3">
      <c r="A472">
        <v>46</v>
      </c>
      <c r="B472" t="s">
        <v>44</v>
      </c>
      <c r="C472" t="s">
        <v>36</v>
      </c>
      <c r="D472">
        <v>1254</v>
      </c>
      <c r="E472" t="s">
        <v>45</v>
      </c>
      <c r="F472">
        <v>10</v>
      </c>
      <c r="G472" t="s">
        <v>94</v>
      </c>
      <c r="H472" t="s">
        <v>53</v>
      </c>
      <c r="I472">
        <v>1</v>
      </c>
      <c r="J472">
        <v>1869</v>
      </c>
      <c r="K472" t="s">
        <v>99</v>
      </c>
      <c r="L472" t="s">
        <v>55</v>
      </c>
      <c r="M472">
        <v>64</v>
      </c>
      <c r="N472" t="s">
        <v>99</v>
      </c>
      <c r="O472" t="s">
        <v>103</v>
      </c>
      <c r="P472" t="s">
        <v>58</v>
      </c>
      <c r="Q472" s="20" t="s">
        <v>98</v>
      </c>
      <c r="R472" t="s">
        <v>52</v>
      </c>
      <c r="S472">
        <v>7314</v>
      </c>
      <c r="T472">
        <v>14011</v>
      </c>
      <c r="U472">
        <v>5</v>
      </c>
      <c r="V472" t="s">
        <v>42</v>
      </c>
      <c r="W472" t="s">
        <v>35</v>
      </c>
      <c r="X472">
        <v>21</v>
      </c>
      <c r="Y472">
        <v>4</v>
      </c>
      <c r="Z472" s="20" t="s">
        <v>99</v>
      </c>
      <c r="AA472">
        <v>80</v>
      </c>
      <c r="AB472">
        <v>3</v>
      </c>
      <c r="AC472">
        <v>14</v>
      </c>
      <c r="AD472">
        <v>2</v>
      </c>
      <c r="AE472">
        <v>3</v>
      </c>
      <c r="AF472">
        <v>8</v>
      </c>
      <c r="AG472">
        <v>7</v>
      </c>
      <c r="AH472">
        <v>0</v>
      </c>
      <c r="AI472">
        <v>7</v>
      </c>
      <c r="AJ472" s="5" t="str">
        <f t="shared" si="21"/>
        <v>Sales</v>
      </c>
      <c r="AK472" s="9" t="str">
        <f>IF(S472="","",VLOOKUP(S472,matrice_M_I,2,TRUE))</f>
        <v>de 6 000 à 8 000</v>
      </c>
      <c r="AL472" s="7" t="str">
        <f t="shared" si="22"/>
        <v>Job_Medium + Relation_High</v>
      </c>
      <c r="AM472" s="22">
        <f t="shared" si="23"/>
        <v>0.875</v>
      </c>
    </row>
    <row r="473" spans="1:39" x14ac:dyDescent="0.3">
      <c r="A473">
        <v>32</v>
      </c>
      <c r="B473" t="s">
        <v>35</v>
      </c>
      <c r="C473" t="s">
        <v>36</v>
      </c>
      <c r="D473">
        <v>120</v>
      </c>
      <c r="E473" t="s">
        <v>37</v>
      </c>
      <c r="F473">
        <v>6</v>
      </c>
      <c r="G473" t="s">
        <v>96</v>
      </c>
      <c r="H473" t="s">
        <v>53</v>
      </c>
      <c r="I473">
        <v>1</v>
      </c>
      <c r="J473">
        <v>231</v>
      </c>
      <c r="K473" t="s">
        <v>99</v>
      </c>
      <c r="L473" t="s">
        <v>39</v>
      </c>
      <c r="M473">
        <v>43</v>
      </c>
      <c r="N473" t="s">
        <v>99</v>
      </c>
      <c r="O473" t="s">
        <v>101</v>
      </c>
      <c r="P473" t="s">
        <v>56</v>
      </c>
      <c r="Q473" s="20" t="s">
        <v>99</v>
      </c>
      <c r="R473" t="s">
        <v>48</v>
      </c>
      <c r="S473">
        <v>3038</v>
      </c>
      <c r="T473">
        <v>12430</v>
      </c>
      <c r="U473">
        <v>3</v>
      </c>
      <c r="V473" t="s">
        <v>42</v>
      </c>
      <c r="W473" t="s">
        <v>35</v>
      </c>
      <c r="X473">
        <v>20</v>
      </c>
      <c r="Y473">
        <v>4</v>
      </c>
      <c r="Z473" s="20" t="s">
        <v>97</v>
      </c>
      <c r="AA473">
        <v>80</v>
      </c>
      <c r="AB473">
        <v>0</v>
      </c>
      <c r="AC473">
        <v>8</v>
      </c>
      <c r="AD473">
        <v>2</v>
      </c>
      <c r="AE473">
        <v>3</v>
      </c>
      <c r="AF473">
        <v>5</v>
      </c>
      <c r="AG473">
        <v>4</v>
      </c>
      <c r="AH473">
        <v>1</v>
      </c>
      <c r="AI473">
        <v>4</v>
      </c>
      <c r="AJ473" s="5" t="str">
        <f t="shared" si="21"/>
        <v>R&amp;D</v>
      </c>
      <c r="AK473" s="9" t="str">
        <f>IF(S473="","",VLOOKUP(S473,matrice_M_I,2,TRUE))</f>
        <v>de 2 000 à 4 000</v>
      </c>
      <c r="AL473" s="7" t="str">
        <f t="shared" si="22"/>
        <v>Job_High + Relation_Low</v>
      </c>
      <c r="AM473" s="22">
        <f t="shared" si="23"/>
        <v>0.8</v>
      </c>
    </row>
    <row r="474" spans="1:39" x14ac:dyDescent="0.3">
      <c r="A474">
        <v>30</v>
      </c>
      <c r="B474" t="s">
        <v>35</v>
      </c>
      <c r="C474" t="s">
        <v>36</v>
      </c>
      <c r="D474">
        <v>1339</v>
      </c>
      <c r="E474" t="s">
        <v>45</v>
      </c>
      <c r="G474" t="s">
        <v>94</v>
      </c>
      <c r="H474" t="s">
        <v>53</v>
      </c>
      <c r="I474">
        <v>1</v>
      </c>
      <c r="J474">
        <v>228</v>
      </c>
      <c r="K474" t="s">
        <v>98</v>
      </c>
      <c r="L474" t="s">
        <v>55</v>
      </c>
      <c r="M474">
        <v>41</v>
      </c>
      <c r="N474" t="s">
        <v>99</v>
      </c>
      <c r="O474" t="s">
        <v>103</v>
      </c>
      <c r="P474" t="s">
        <v>58</v>
      </c>
      <c r="Q474" s="20" t="s">
        <v>100</v>
      </c>
      <c r="R474" t="s">
        <v>52</v>
      </c>
      <c r="S474">
        <v>9419</v>
      </c>
      <c r="T474">
        <v>8053</v>
      </c>
      <c r="U474">
        <v>2</v>
      </c>
      <c r="V474" t="s">
        <v>42</v>
      </c>
      <c r="W474" t="s">
        <v>35</v>
      </c>
      <c r="X474">
        <v>12</v>
      </c>
      <c r="Y474">
        <v>3</v>
      </c>
      <c r="Z474" s="20" t="s">
        <v>99</v>
      </c>
      <c r="AA474">
        <v>80</v>
      </c>
      <c r="AB474">
        <v>1</v>
      </c>
      <c r="AC474">
        <v>12</v>
      </c>
      <c r="AD474">
        <v>2</v>
      </c>
      <c r="AE474">
        <v>3</v>
      </c>
      <c r="AF474">
        <v>10</v>
      </c>
      <c r="AG474">
        <v>9</v>
      </c>
      <c r="AH474">
        <v>7</v>
      </c>
      <c r="AI474">
        <v>4</v>
      </c>
      <c r="AJ474" s="5" t="str">
        <f t="shared" si="21"/>
        <v>Sales</v>
      </c>
      <c r="AK474" s="9" t="str">
        <f>IF(S474="","",VLOOKUP(S474,matrice_M_I,2,TRUE))</f>
        <v>de 8 000 à 10 000</v>
      </c>
      <c r="AL474" s="7" t="str">
        <f t="shared" si="22"/>
        <v>Job_Very High + Relation_High</v>
      </c>
      <c r="AM474" s="22">
        <f t="shared" si="23"/>
        <v>0.9</v>
      </c>
    </row>
    <row r="475" spans="1:39" x14ac:dyDescent="0.3">
      <c r="A475">
        <v>37</v>
      </c>
      <c r="B475" t="s">
        <v>35</v>
      </c>
      <c r="C475" t="s">
        <v>57</v>
      </c>
      <c r="D475">
        <v>1252</v>
      </c>
      <c r="E475" t="s">
        <v>45</v>
      </c>
      <c r="F475">
        <v>19</v>
      </c>
      <c r="G475" t="s">
        <v>93</v>
      </c>
      <c r="H475" t="s">
        <v>38</v>
      </c>
      <c r="I475">
        <v>1</v>
      </c>
      <c r="J475">
        <v>904</v>
      </c>
      <c r="K475" t="s">
        <v>97</v>
      </c>
      <c r="L475" t="s">
        <v>39</v>
      </c>
      <c r="M475">
        <v>32</v>
      </c>
      <c r="N475" t="s">
        <v>99</v>
      </c>
      <c r="O475" t="s">
        <v>103</v>
      </c>
      <c r="P475" t="s">
        <v>58</v>
      </c>
      <c r="Q475" s="20" t="s">
        <v>98</v>
      </c>
      <c r="R475" t="s">
        <v>48</v>
      </c>
      <c r="S475">
        <v>7642</v>
      </c>
      <c r="T475">
        <v>4814</v>
      </c>
      <c r="U475">
        <v>1</v>
      </c>
      <c r="V475" t="s">
        <v>42</v>
      </c>
      <c r="W475" t="s">
        <v>44</v>
      </c>
      <c r="X475">
        <v>13</v>
      </c>
      <c r="Y475">
        <v>3</v>
      </c>
      <c r="Z475" s="20" t="s">
        <v>100</v>
      </c>
      <c r="AA475">
        <v>80</v>
      </c>
      <c r="AB475">
        <v>0</v>
      </c>
      <c r="AC475">
        <v>10</v>
      </c>
      <c r="AD475">
        <v>2</v>
      </c>
      <c r="AE475">
        <v>3</v>
      </c>
      <c r="AF475">
        <v>10</v>
      </c>
      <c r="AG475">
        <v>0</v>
      </c>
      <c r="AH475">
        <v>0</v>
      </c>
      <c r="AI475">
        <v>9</v>
      </c>
      <c r="AJ475" s="5" t="str">
        <f t="shared" si="21"/>
        <v>Sales</v>
      </c>
      <c r="AK475" s="9" t="str">
        <f>IF(S475="","",VLOOKUP(S475,matrice_M_I,2,TRUE))</f>
        <v>de 6 000 à 8 000</v>
      </c>
      <c r="AL475" s="7" t="str">
        <f t="shared" si="22"/>
        <v>Job_Medium + Relation_Very High</v>
      </c>
      <c r="AM475" s="22">
        <f t="shared" si="23"/>
        <v>0</v>
      </c>
    </row>
    <row r="476" spans="1:39" x14ac:dyDescent="0.3">
      <c r="A476">
        <v>30</v>
      </c>
      <c r="B476" t="s">
        <v>35</v>
      </c>
      <c r="C476" t="s">
        <v>57</v>
      </c>
      <c r="D476">
        <v>111</v>
      </c>
      <c r="E476" t="s">
        <v>37</v>
      </c>
      <c r="F476">
        <v>9</v>
      </c>
      <c r="G476" t="s">
        <v>94</v>
      </c>
      <c r="H476" t="s">
        <v>38</v>
      </c>
      <c r="I476">
        <v>1</v>
      </c>
      <c r="J476">
        <v>239</v>
      </c>
      <c r="K476" t="s">
        <v>99</v>
      </c>
      <c r="L476" t="s">
        <v>39</v>
      </c>
      <c r="M476">
        <v>66</v>
      </c>
      <c r="N476" t="s">
        <v>99</v>
      </c>
      <c r="O476" t="s">
        <v>102</v>
      </c>
      <c r="P476" t="s">
        <v>59</v>
      </c>
      <c r="Q476" s="20" t="s">
        <v>97</v>
      </c>
      <c r="R476" t="s">
        <v>41</v>
      </c>
      <c r="S476">
        <v>3072</v>
      </c>
      <c r="T476">
        <v>11012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 s="20" t="s">
        <v>99</v>
      </c>
      <c r="AA476">
        <v>80</v>
      </c>
      <c r="AB476">
        <v>2</v>
      </c>
      <c r="AC476">
        <v>12</v>
      </c>
      <c r="AD476">
        <v>4</v>
      </c>
      <c r="AE476">
        <v>3</v>
      </c>
      <c r="AF476">
        <v>12</v>
      </c>
      <c r="AG476">
        <v>9</v>
      </c>
      <c r="AH476">
        <v>6</v>
      </c>
      <c r="AI476">
        <v>10</v>
      </c>
      <c r="AJ476" s="5" t="str">
        <f t="shared" si="21"/>
        <v>R&amp;D</v>
      </c>
      <c r="AK476" s="9" t="str">
        <f>IF(S476="","",VLOOKUP(S476,matrice_M_I,2,TRUE))</f>
        <v>de 2 000 à 4 000</v>
      </c>
      <c r="AL476" s="7" t="str">
        <f t="shared" si="22"/>
        <v>Job_Low + Relation_High</v>
      </c>
      <c r="AM476" s="22">
        <f t="shared" si="23"/>
        <v>0.75</v>
      </c>
    </row>
    <row r="477" spans="1:39" x14ac:dyDescent="0.3">
      <c r="A477">
        <v>38</v>
      </c>
      <c r="B477" t="s">
        <v>35</v>
      </c>
      <c r="C477" t="s">
        <v>36</v>
      </c>
      <c r="D477">
        <v>243</v>
      </c>
      <c r="E477" t="s">
        <v>45</v>
      </c>
      <c r="F477">
        <v>7</v>
      </c>
      <c r="G477" t="s">
        <v>95</v>
      </c>
      <c r="H477" t="s">
        <v>46</v>
      </c>
      <c r="I477">
        <v>1</v>
      </c>
      <c r="J477">
        <v>709</v>
      </c>
      <c r="K477" t="s">
        <v>100</v>
      </c>
      <c r="L477" t="s">
        <v>55</v>
      </c>
      <c r="M477">
        <v>46</v>
      </c>
      <c r="N477" t="s">
        <v>98</v>
      </c>
      <c r="O477" t="s">
        <v>102</v>
      </c>
      <c r="P477" t="s">
        <v>58</v>
      </c>
      <c r="Q477" s="20" t="s">
        <v>100</v>
      </c>
      <c r="R477" t="s">
        <v>48</v>
      </c>
      <c r="S477">
        <v>4028</v>
      </c>
      <c r="T477">
        <v>7791</v>
      </c>
      <c r="U477">
        <v>0</v>
      </c>
      <c r="V477" t="s">
        <v>42</v>
      </c>
      <c r="W477" t="s">
        <v>35</v>
      </c>
      <c r="X477">
        <v>20</v>
      </c>
      <c r="Y477">
        <v>4</v>
      </c>
      <c r="Z477" s="20" t="s">
        <v>97</v>
      </c>
      <c r="AA477">
        <v>80</v>
      </c>
      <c r="AB477">
        <v>0</v>
      </c>
      <c r="AC477">
        <v>8</v>
      </c>
      <c r="AD477">
        <v>2</v>
      </c>
      <c r="AE477">
        <v>3</v>
      </c>
      <c r="AF477">
        <v>7</v>
      </c>
      <c r="AG477">
        <v>7</v>
      </c>
      <c r="AH477">
        <v>0</v>
      </c>
      <c r="AI477">
        <v>5</v>
      </c>
      <c r="AJ477" s="5" t="str">
        <f t="shared" si="21"/>
        <v>Sales</v>
      </c>
      <c r="AK477" s="9" t="str">
        <f>IF(S477="","",VLOOKUP(S477,matrice_M_I,2,TRUE))</f>
        <v>de 4 000 à 6 000</v>
      </c>
      <c r="AL477" s="7" t="str">
        <f t="shared" si="22"/>
        <v>Job_Very High + Relation_Low</v>
      </c>
      <c r="AM477" s="22">
        <f t="shared" si="23"/>
        <v>1</v>
      </c>
    </row>
    <row r="478" spans="1:39" x14ac:dyDescent="0.3">
      <c r="A478">
        <v>33</v>
      </c>
      <c r="B478" t="s">
        <v>35</v>
      </c>
      <c r="C478" t="s">
        <v>36</v>
      </c>
      <c r="D478">
        <v>392</v>
      </c>
      <c r="E478" t="s">
        <v>45</v>
      </c>
      <c r="F478">
        <v>2</v>
      </c>
      <c r="G478" t="s">
        <v>95</v>
      </c>
      <c r="H478" t="s">
        <v>38</v>
      </c>
      <c r="I478">
        <v>1</v>
      </c>
      <c r="J478">
        <v>1670</v>
      </c>
      <c r="K478" t="s">
        <v>100</v>
      </c>
      <c r="L478" t="s">
        <v>39</v>
      </c>
      <c r="M478">
        <v>93</v>
      </c>
      <c r="N478" t="s">
        <v>99</v>
      </c>
      <c r="O478" t="s">
        <v>102</v>
      </c>
      <c r="P478" t="s">
        <v>58</v>
      </c>
      <c r="Q478" s="20" t="s">
        <v>100</v>
      </c>
      <c r="R478" t="s">
        <v>41</v>
      </c>
      <c r="S478">
        <v>5505</v>
      </c>
      <c r="T478">
        <v>3921</v>
      </c>
      <c r="U478">
        <v>1</v>
      </c>
      <c r="V478" t="s">
        <v>42</v>
      </c>
      <c r="W478" t="s">
        <v>35</v>
      </c>
      <c r="X478">
        <v>14</v>
      </c>
      <c r="Y478">
        <v>3</v>
      </c>
      <c r="Z478" s="20" t="s">
        <v>99</v>
      </c>
      <c r="AA478">
        <v>80</v>
      </c>
      <c r="AB478">
        <v>2</v>
      </c>
      <c r="AC478">
        <v>6</v>
      </c>
      <c r="AD478">
        <v>5</v>
      </c>
      <c r="AE478">
        <v>3</v>
      </c>
      <c r="AF478">
        <v>6</v>
      </c>
      <c r="AG478">
        <v>2</v>
      </c>
      <c r="AH478">
        <v>0</v>
      </c>
      <c r="AI478">
        <v>4</v>
      </c>
      <c r="AJ478" s="5" t="str">
        <f t="shared" si="21"/>
        <v>Sales</v>
      </c>
      <c r="AK478" s="9" t="str">
        <f>IF(S478="","",VLOOKUP(S478,matrice_M_I,2,TRUE))</f>
        <v>de 4 000 à 6 000</v>
      </c>
      <c r="AL478" s="7" t="str">
        <f t="shared" si="22"/>
        <v>Job_Very High + Relation_High</v>
      </c>
      <c r="AM478" s="22">
        <f t="shared" si="23"/>
        <v>0.33333333333333331</v>
      </c>
    </row>
    <row r="479" spans="1:39" x14ac:dyDescent="0.3">
      <c r="B479" t="s">
        <v>35</v>
      </c>
      <c r="C479" t="s">
        <v>57</v>
      </c>
      <c r="D479">
        <v>208</v>
      </c>
      <c r="E479" t="s">
        <v>37</v>
      </c>
      <c r="F479">
        <v>8</v>
      </c>
      <c r="G479" t="s">
        <v>95</v>
      </c>
      <c r="H479" t="s">
        <v>53</v>
      </c>
      <c r="I479">
        <v>1</v>
      </c>
      <c r="J479">
        <v>1630</v>
      </c>
      <c r="K479" t="s">
        <v>99</v>
      </c>
      <c r="L479" t="s">
        <v>55</v>
      </c>
      <c r="M479">
        <v>52</v>
      </c>
      <c r="N479" t="s">
        <v>99</v>
      </c>
      <c r="O479" t="s">
        <v>102</v>
      </c>
      <c r="P479" t="s">
        <v>54</v>
      </c>
      <c r="Q479" s="20" t="s">
        <v>99</v>
      </c>
      <c r="R479" t="s">
        <v>52</v>
      </c>
      <c r="S479">
        <v>4148</v>
      </c>
      <c r="T479">
        <v>12250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 s="20" t="s">
        <v>100</v>
      </c>
      <c r="AA479">
        <v>80</v>
      </c>
      <c r="AB479">
        <v>1</v>
      </c>
      <c r="AC479">
        <v>15</v>
      </c>
      <c r="AD479">
        <v>5</v>
      </c>
      <c r="AE479">
        <v>3</v>
      </c>
      <c r="AF479">
        <v>14</v>
      </c>
      <c r="AG479">
        <v>11</v>
      </c>
      <c r="AH479">
        <v>2</v>
      </c>
      <c r="AI479">
        <v>9</v>
      </c>
      <c r="AJ479" s="5" t="str">
        <f t="shared" si="21"/>
        <v>R&amp;D</v>
      </c>
      <c r="AK479" s="9" t="str">
        <f>IF(S479="","",VLOOKUP(S479,matrice_M_I,2,TRUE))</f>
        <v>de 4 000 à 6 000</v>
      </c>
      <c r="AL479" s="7" t="str">
        <f t="shared" si="22"/>
        <v>Job_High + Relation_Very High</v>
      </c>
      <c r="AM479" s="22">
        <f t="shared" si="23"/>
        <v>0.7857142857142857</v>
      </c>
    </row>
    <row r="480" spans="1:39" x14ac:dyDescent="0.3">
      <c r="B480" t="s">
        <v>35</v>
      </c>
      <c r="C480" t="s">
        <v>36</v>
      </c>
      <c r="D480">
        <v>583</v>
      </c>
      <c r="E480" t="s">
        <v>37</v>
      </c>
      <c r="F480">
        <v>4</v>
      </c>
      <c r="G480" t="s">
        <v>93</v>
      </c>
      <c r="H480" t="s">
        <v>53</v>
      </c>
      <c r="I480">
        <v>1</v>
      </c>
      <c r="J480">
        <v>1275</v>
      </c>
      <c r="K480" t="s">
        <v>99</v>
      </c>
      <c r="L480" t="s">
        <v>39</v>
      </c>
      <c r="M480">
        <v>53</v>
      </c>
      <c r="N480" t="s">
        <v>99</v>
      </c>
      <c r="O480" t="s">
        <v>101</v>
      </c>
      <c r="P480" t="s">
        <v>56</v>
      </c>
      <c r="Q480" s="20" t="s">
        <v>100</v>
      </c>
      <c r="R480" t="s">
        <v>48</v>
      </c>
      <c r="S480">
        <v>2875</v>
      </c>
      <c r="T480">
        <v>9973</v>
      </c>
      <c r="U480">
        <v>1</v>
      </c>
      <c r="V480" t="s">
        <v>42</v>
      </c>
      <c r="W480" t="s">
        <v>44</v>
      </c>
      <c r="X480">
        <v>20</v>
      </c>
      <c r="Y480">
        <v>4</v>
      </c>
      <c r="Z480" s="20" t="s">
        <v>98</v>
      </c>
      <c r="AA480">
        <v>80</v>
      </c>
      <c r="AB480">
        <v>0</v>
      </c>
      <c r="AC480">
        <v>8</v>
      </c>
      <c r="AD480">
        <v>2</v>
      </c>
      <c r="AE480">
        <v>2</v>
      </c>
      <c r="AF480">
        <v>8</v>
      </c>
      <c r="AG480">
        <v>5</v>
      </c>
      <c r="AH480">
        <v>2</v>
      </c>
      <c r="AI480">
        <v>2</v>
      </c>
      <c r="AJ480" s="5" t="str">
        <f t="shared" si="21"/>
        <v>R&amp;D</v>
      </c>
      <c r="AK480" s="9" t="str">
        <f>IF(S480="","",VLOOKUP(S480,matrice_M_I,2,TRUE))</f>
        <v>de 2 000 à 4 000</v>
      </c>
      <c r="AL480" s="7" t="str">
        <f t="shared" si="22"/>
        <v>Job_Very High + Relation_Medium</v>
      </c>
      <c r="AM480" s="22">
        <f t="shared" si="23"/>
        <v>0.625</v>
      </c>
    </row>
    <row r="481" spans="1:39" x14ac:dyDescent="0.3">
      <c r="A481">
        <v>43</v>
      </c>
      <c r="B481" t="s">
        <v>35</v>
      </c>
      <c r="C481" t="s">
        <v>49</v>
      </c>
      <c r="D481">
        <v>1001</v>
      </c>
      <c r="E481" t="s">
        <v>37</v>
      </c>
      <c r="F481">
        <v>9</v>
      </c>
      <c r="G481" t="s">
        <v>96</v>
      </c>
      <c r="H481" t="s">
        <v>38</v>
      </c>
      <c r="I481">
        <v>1</v>
      </c>
      <c r="J481">
        <v>663</v>
      </c>
      <c r="K481" t="s">
        <v>100</v>
      </c>
      <c r="L481" t="s">
        <v>39</v>
      </c>
      <c r="M481">
        <v>72</v>
      </c>
      <c r="N481" t="s">
        <v>99</v>
      </c>
      <c r="O481" t="s">
        <v>102</v>
      </c>
      <c r="P481" t="s">
        <v>59</v>
      </c>
      <c r="Q481" s="20" t="s">
        <v>99</v>
      </c>
      <c r="R481" t="s">
        <v>41</v>
      </c>
      <c r="S481">
        <v>5679</v>
      </c>
      <c r="T481">
        <v>19627</v>
      </c>
      <c r="U481">
        <v>3</v>
      </c>
      <c r="V481" t="s">
        <v>42</v>
      </c>
      <c r="W481" t="s">
        <v>44</v>
      </c>
      <c r="X481">
        <v>13</v>
      </c>
      <c r="Y481">
        <v>3</v>
      </c>
      <c r="Z481" s="20" t="s">
        <v>98</v>
      </c>
      <c r="AA481">
        <v>80</v>
      </c>
      <c r="AB481">
        <v>1</v>
      </c>
      <c r="AC481">
        <v>10</v>
      </c>
      <c r="AD481">
        <v>3</v>
      </c>
      <c r="AE481">
        <v>3</v>
      </c>
      <c r="AF481">
        <v>8</v>
      </c>
      <c r="AG481">
        <v>7</v>
      </c>
      <c r="AH481">
        <v>4</v>
      </c>
      <c r="AI481">
        <v>7</v>
      </c>
      <c r="AJ481" s="5" t="str">
        <f t="shared" si="21"/>
        <v>R&amp;D</v>
      </c>
      <c r="AK481" s="9" t="str">
        <f>IF(S481="","",VLOOKUP(S481,matrice_M_I,2,TRUE))</f>
        <v>de 4 000 à 6 000</v>
      </c>
      <c r="AL481" s="7" t="str">
        <f t="shared" si="22"/>
        <v>Job_High + Relation_Medium</v>
      </c>
      <c r="AM481" s="22">
        <f t="shared" si="23"/>
        <v>0.875</v>
      </c>
    </row>
    <row r="482" spans="1:39" x14ac:dyDescent="0.3">
      <c r="A482">
        <v>32</v>
      </c>
      <c r="B482" t="s">
        <v>35</v>
      </c>
      <c r="C482" t="s">
        <v>36</v>
      </c>
      <c r="D482">
        <v>548</v>
      </c>
      <c r="E482" t="s">
        <v>37</v>
      </c>
      <c r="F482">
        <v>1</v>
      </c>
      <c r="G482" t="s">
        <v>94</v>
      </c>
      <c r="H482" t="s">
        <v>53</v>
      </c>
      <c r="I482">
        <v>1</v>
      </c>
      <c r="J482">
        <v>96</v>
      </c>
      <c r="K482" t="s">
        <v>98</v>
      </c>
      <c r="L482" t="s">
        <v>39</v>
      </c>
      <c r="M482">
        <v>66</v>
      </c>
      <c r="N482" t="s">
        <v>99</v>
      </c>
      <c r="O482" t="s">
        <v>102</v>
      </c>
      <c r="P482" t="s">
        <v>56</v>
      </c>
      <c r="Q482" s="20" t="s">
        <v>98</v>
      </c>
      <c r="R482" t="s">
        <v>52</v>
      </c>
      <c r="S482">
        <v>6220</v>
      </c>
      <c r="T482">
        <v>7346</v>
      </c>
      <c r="U482">
        <v>1</v>
      </c>
      <c r="V482" t="s">
        <v>42</v>
      </c>
      <c r="W482" t="s">
        <v>35</v>
      </c>
      <c r="X482">
        <v>17</v>
      </c>
      <c r="Y482">
        <v>3</v>
      </c>
      <c r="Z482" s="20" t="s">
        <v>98</v>
      </c>
      <c r="AA482">
        <v>80</v>
      </c>
      <c r="AB482">
        <v>2</v>
      </c>
      <c r="AC482">
        <v>10</v>
      </c>
      <c r="AD482">
        <v>3</v>
      </c>
      <c r="AE482">
        <v>3</v>
      </c>
      <c r="AF482">
        <v>10</v>
      </c>
      <c r="AG482">
        <v>4</v>
      </c>
      <c r="AH482">
        <v>0</v>
      </c>
      <c r="AI482">
        <v>9</v>
      </c>
      <c r="AJ482" s="5" t="str">
        <f t="shared" si="21"/>
        <v>R&amp;D</v>
      </c>
      <c r="AK482" s="9" t="str">
        <f>IF(S482="","",VLOOKUP(S482,matrice_M_I,2,TRUE))</f>
        <v>de 6 000 à 8 000</v>
      </c>
      <c r="AL482" s="7" t="str">
        <f t="shared" si="22"/>
        <v>Job_Medium + Relation_Medium</v>
      </c>
      <c r="AM482" s="22">
        <f t="shared" si="23"/>
        <v>0.4</v>
      </c>
    </row>
    <row r="483" spans="1:39" x14ac:dyDescent="0.3">
      <c r="A483">
        <v>31</v>
      </c>
      <c r="B483" t="s">
        <v>35</v>
      </c>
      <c r="C483" t="s">
        <v>36</v>
      </c>
      <c r="D483">
        <v>741</v>
      </c>
      <c r="E483" t="s">
        <v>37</v>
      </c>
      <c r="F483">
        <v>2</v>
      </c>
      <c r="G483" t="s">
        <v>95</v>
      </c>
      <c r="H483" t="s">
        <v>53</v>
      </c>
      <c r="I483">
        <v>1</v>
      </c>
      <c r="J483">
        <v>1721</v>
      </c>
      <c r="K483" t="s">
        <v>98</v>
      </c>
      <c r="L483" t="s">
        <v>39</v>
      </c>
      <c r="M483">
        <v>69</v>
      </c>
      <c r="N483" t="s">
        <v>99</v>
      </c>
      <c r="O483" t="s">
        <v>101</v>
      </c>
      <c r="P483" t="s">
        <v>59</v>
      </c>
      <c r="Q483" s="20" t="s">
        <v>99</v>
      </c>
      <c r="R483" t="s">
        <v>52</v>
      </c>
      <c r="S483">
        <v>3477</v>
      </c>
      <c r="T483">
        <v>18103</v>
      </c>
      <c r="U483">
        <v>1</v>
      </c>
      <c r="V483" t="s">
        <v>42</v>
      </c>
      <c r="W483" t="s">
        <v>35</v>
      </c>
      <c r="X483">
        <v>14</v>
      </c>
      <c r="Y483">
        <v>3</v>
      </c>
      <c r="Z483" s="20" t="s">
        <v>100</v>
      </c>
      <c r="AA483">
        <v>80</v>
      </c>
      <c r="AB483">
        <v>1</v>
      </c>
      <c r="AC483">
        <v>6</v>
      </c>
      <c r="AD483">
        <v>2</v>
      </c>
      <c r="AE483">
        <v>4</v>
      </c>
      <c r="AF483">
        <v>5</v>
      </c>
      <c r="AG483">
        <v>2</v>
      </c>
      <c r="AH483">
        <v>0</v>
      </c>
      <c r="AI483">
        <v>3</v>
      </c>
      <c r="AJ483" s="5" t="str">
        <f t="shared" si="21"/>
        <v>R&amp;D</v>
      </c>
      <c r="AK483" s="9" t="str">
        <f>IF(S483="","",VLOOKUP(S483,matrice_M_I,2,TRUE))</f>
        <v>de 2 000 à 4 000</v>
      </c>
      <c r="AL483" s="7" t="str">
        <f t="shared" si="22"/>
        <v>Job_High + Relation_Very High</v>
      </c>
      <c r="AM483" s="22">
        <f t="shared" si="23"/>
        <v>0.4</v>
      </c>
    </row>
    <row r="484" spans="1:39" x14ac:dyDescent="0.3">
      <c r="A484">
        <v>52</v>
      </c>
      <c r="B484" t="s">
        <v>35</v>
      </c>
      <c r="C484" t="s">
        <v>36</v>
      </c>
      <c r="D484">
        <v>1325</v>
      </c>
      <c r="E484" t="s">
        <v>37</v>
      </c>
      <c r="F484">
        <v>11</v>
      </c>
      <c r="G484" t="s">
        <v>95</v>
      </c>
      <c r="H484" t="s">
        <v>53</v>
      </c>
      <c r="I484">
        <v>1</v>
      </c>
      <c r="J484">
        <v>813</v>
      </c>
      <c r="K484" t="s">
        <v>100</v>
      </c>
      <c r="L484" t="s">
        <v>55</v>
      </c>
      <c r="M484">
        <v>82</v>
      </c>
      <c r="N484" t="s">
        <v>99</v>
      </c>
      <c r="O484" t="s">
        <v>102</v>
      </c>
      <c r="P484" t="s">
        <v>59</v>
      </c>
      <c r="Q484" s="20" t="s">
        <v>99</v>
      </c>
      <c r="R484" t="s">
        <v>52</v>
      </c>
      <c r="S484">
        <v>3149</v>
      </c>
      <c r="T484">
        <v>21821</v>
      </c>
      <c r="U484">
        <v>8</v>
      </c>
      <c r="V484" t="s">
        <v>42</v>
      </c>
      <c r="W484" t="s">
        <v>35</v>
      </c>
      <c r="X484">
        <v>20</v>
      </c>
      <c r="Y484">
        <v>4</v>
      </c>
      <c r="Z484" s="20" t="s">
        <v>98</v>
      </c>
      <c r="AA484">
        <v>80</v>
      </c>
      <c r="AB484">
        <v>1</v>
      </c>
      <c r="AC484">
        <v>9</v>
      </c>
      <c r="AD484">
        <v>3</v>
      </c>
      <c r="AE484">
        <v>3</v>
      </c>
      <c r="AF484">
        <v>5</v>
      </c>
      <c r="AG484">
        <v>2</v>
      </c>
      <c r="AH484">
        <v>1</v>
      </c>
      <c r="AI484">
        <v>4</v>
      </c>
      <c r="AJ484" s="5" t="str">
        <f t="shared" si="21"/>
        <v>R&amp;D</v>
      </c>
      <c r="AK484" s="9" t="str">
        <f>IF(S484="","",VLOOKUP(S484,matrice_M_I,2,TRUE))</f>
        <v>de 2 000 à 4 000</v>
      </c>
      <c r="AL484" s="7" t="str">
        <f t="shared" si="22"/>
        <v>Job_High + Relation_Medium</v>
      </c>
      <c r="AM484" s="22">
        <f t="shared" si="23"/>
        <v>0.4</v>
      </c>
    </row>
    <row r="485" spans="1:39" x14ac:dyDescent="0.3">
      <c r="A485">
        <v>44</v>
      </c>
      <c r="B485" t="s">
        <v>35</v>
      </c>
      <c r="C485" t="s">
        <v>36</v>
      </c>
      <c r="D485">
        <v>1448</v>
      </c>
      <c r="E485" t="s">
        <v>45</v>
      </c>
      <c r="F485">
        <v>28</v>
      </c>
      <c r="G485" t="s">
        <v>94</v>
      </c>
      <c r="H485" t="s">
        <v>38</v>
      </c>
      <c r="I485">
        <v>1</v>
      </c>
      <c r="J485">
        <v>1039</v>
      </c>
      <c r="K485" t="s">
        <v>100</v>
      </c>
      <c r="L485" t="s">
        <v>55</v>
      </c>
      <c r="M485">
        <v>53</v>
      </c>
      <c r="N485" t="s">
        <v>100</v>
      </c>
      <c r="O485" t="s">
        <v>104</v>
      </c>
      <c r="P485" t="s">
        <v>58</v>
      </c>
      <c r="Q485" s="20" t="s">
        <v>100</v>
      </c>
      <c r="R485" t="s">
        <v>52</v>
      </c>
      <c r="S485">
        <v>13320</v>
      </c>
      <c r="T485">
        <v>11737</v>
      </c>
      <c r="U485">
        <v>3</v>
      </c>
      <c r="V485" t="s">
        <v>42</v>
      </c>
      <c r="W485" t="s">
        <v>44</v>
      </c>
      <c r="X485">
        <v>18</v>
      </c>
      <c r="Y485">
        <v>3</v>
      </c>
      <c r="Z485" s="20" t="s">
        <v>99</v>
      </c>
      <c r="AA485">
        <v>80</v>
      </c>
      <c r="AB485">
        <v>1</v>
      </c>
      <c r="AC485">
        <v>23</v>
      </c>
      <c r="AD485">
        <v>2</v>
      </c>
      <c r="AE485">
        <v>3</v>
      </c>
      <c r="AF485">
        <v>12</v>
      </c>
      <c r="AG485">
        <v>11</v>
      </c>
      <c r="AH485">
        <v>11</v>
      </c>
      <c r="AI485">
        <v>11</v>
      </c>
      <c r="AJ485" s="5" t="str">
        <f t="shared" si="21"/>
        <v>Sales</v>
      </c>
      <c r="AK485" s="9" t="str">
        <f>IF(S485="","",VLOOKUP(S485,matrice_M_I,2,TRUE))</f>
        <v>de 12 000 à 14 000</v>
      </c>
      <c r="AL485" s="7" t="str">
        <f t="shared" si="22"/>
        <v>Job_Very High + Relation_High</v>
      </c>
      <c r="AM485" s="22">
        <f t="shared" si="23"/>
        <v>0.91666666666666663</v>
      </c>
    </row>
    <row r="486" spans="1:39" x14ac:dyDescent="0.3">
      <c r="A486">
        <v>29</v>
      </c>
      <c r="B486" t="s">
        <v>35</v>
      </c>
      <c r="C486" t="s">
        <v>36</v>
      </c>
      <c r="D486">
        <v>1086</v>
      </c>
      <c r="E486" t="s">
        <v>37</v>
      </c>
      <c r="F486">
        <v>7</v>
      </c>
      <c r="G486" t="s">
        <v>92</v>
      </c>
      <c r="H486" t="s">
        <v>38</v>
      </c>
      <c r="I486">
        <v>1</v>
      </c>
      <c r="J486">
        <v>912</v>
      </c>
      <c r="K486" t="s">
        <v>97</v>
      </c>
      <c r="L486" t="s">
        <v>55</v>
      </c>
      <c r="M486">
        <v>62</v>
      </c>
      <c r="N486" t="s">
        <v>98</v>
      </c>
      <c r="O486" t="s">
        <v>101</v>
      </c>
      <c r="P486" t="s">
        <v>59</v>
      </c>
      <c r="Q486" s="20" t="s">
        <v>100</v>
      </c>
      <c r="R486" t="s">
        <v>41</v>
      </c>
      <c r="S486">
        <v>2532</v>
      </c>
      <c r="T486">
        <v>6054</v>
      </c>
      <c r="U486">
        <v>6</v>
      </c>
      <c r="V486" t="s">
        <v>42</v>
      </c>
      <c r="W486" t="s">
        <v>35</v>
      </c>
      <c r="X486">
        <v>14</v>
      </c>
      <c r="Y486">
        <v>3</v>
      </c>
      <c r="Z486" s="20" t="s">
        <v>99</v>
      </c>
      <c r="AA486">
        <v>80</v>
      </c>
      <c r="AB486">
        <v>3</v>
      </c>
      <c r="AC486">
        <v>8</v>
      </c>
      <c r="AD486">
        <v>5</v>
      </c>
      <c r="AE486">
        <v>3</v>
      </c>
      <c r="AF486">
        <v>4</v>
      </c>
      <c r="AG486">
        <v>3</v>
      </c>
      <c r="AH486">
        <v>0</v>
      </c>
      <c r="AI486">
        <v>3</v>
      </c>
      <c r="AJ486" s="5" t="str">
        <f t="shared" si="21"/>
        <v>R&amp;D</v>
      </c>
      <c r="AK486" s="9" t="str">
        <f>IF(S486="","",VLOOKUP(S486,matrice_M_I,2,TRUE))</f>
        <v>de 2 000 à 4 000</v>
      </c>
      <c r="AL486" s="7" t="str">
        <f t="shared" si="22"/>
        <v>Job_Very High + Relation_High</v>
      </c>
      <c r="AM486" s="22">
        <f t="shared" si="23"/>
        <v>0.75</v>
      </c>
    </row>
    <row r="487" spans="1:39" x14ac:dyDescent="0.3">
      <c r="B487" t="s">
        <v>44</v>
      </c>
      <c r="C487" t="s">
        <v>36</v>
      </c>
      <c r="D487">
        <v>1485</v>
      </c>
      <c r="E487" t="s">
        <v>37</v>
      </c>
      <c r="F487">
        <v>12</v>
      </c>
      <c r="G487" t="s">
        <v>92</v>
      </c>
      <c r="H487" t="s">
        <v>53</v>
      </c>
      <c r="I487">
        <v>1</v>
      </c>
      <c r="J487">
        <v>1175</v>
      </c>
      <c r="K487" t="s">
        <v>99</v>
      </c>
      <c r="L487" t="s">
        <v>55</v>
      </c>
      <c r="M487">
        <v>79</v>
      </c>
      <c r="N487" t="s">
        <v>99</v>
      </c>
      <c r="O487" t="s">
        <v>101</v>
      </c>
      <c r="P487" t="s">
        <v>59</v>
      </c>
      <c r="Q487" s="20" t="s">
        <v>100</v>
      </c>
      <c r="R487" t="s">
        <v>52</v>
      </c>
      <c r="S487">
        <v>2515</v>
      </c>
      <c r="T487">
        <v>22955</v>
      </c>
      <c r="U487">
        <v>1</v>
      </c>
      <c r="V487" t="s">
        <v>42</v>
      </c>
      <c r="W487" t="s">
        <v>44</v>
      </c>
      <c r="X487">
        <v>11</v>
      </c>
      <c r="Y487">
        <v>3</v>
      </c>
      <c r="Z487" s="20" t="s">
        <v>100</v>
      </c>
      <c r="AA487">
        <v>80</v>
      </c>
      <c r="AB487">
        <v>0</v>
      </c>
      <c r="AC487">
        <v>1</v>
      </c>
      <c r="AD487">
        <v>4</v>
      </c>
      <c r="AE487">
        <v>2</v>
      </c>
      <c r="AF487">
        <v>1</v>
      </c>
      <c r="AG487">
        <v>1</v>
      </c>
      <c r="AH487">
        <v>0</v>
      </c>
      <c r="AI487">
        <v>0</v>
      </c>
      <c r="AJ487" s="5" t="str">
        <f t="shared" si="21"/>
        <v>R&amp;D</v>
      </c>
      <c r="AK487" s="9" t="str">
        <f>IF(S487="","",VLOOKUP(S487,matrice_M_I,2,TRUE))</f>
        <v>de 2 000 à 4 000</v>
      </c>
      <c r="AL487" s="7" t="str">
        <f t="shared" si="22"/>
        <v>Job_Very High + Relation_Very High</v>
      </c>
      <c r="AM487" s="22">
        <f t="shared" si="23"/>
        <v>1</v>
      </c>
    </row>
    <row r="488" spans="1:39" x14ac:dyDescent="0.3">
      <c r="A488">
        <v>33</v>
      </c>
      <c r="B488" t="s">
        <v>44</v>
      </c>
      <c r="C488" t="s">
        <v>36</v>
      </c>
      <c r="D488">
        <v>813</v>
      </c>
      <c r="E488" t="s">
        <v>37</v>
      </c>
      <c r="F488">
        <v>14</v>
      </c>
      <c r="G488" t="s">
        <v>94</v>
      </c>
      <c r="H488" t="s">
        <v>38</v>
      </c>
      <c r="I488">
        <v>1</v>
      </c>
      <c r="J488">
        <v>325</v>
      </c>
      <c r="K488" t="s">
        <v>99</v>
      </c>
      <c r="L488" t="s">
        <v>39</v>
      </c>
      <c r="M488">
        <v>58</v>
      </c>
      <c r="N488" t="s">
        <v>99</v>
      </c>
      <c r="O488" t="s">
        <v>101</v>
      </c>
      <c r="P488" t="s">
        <v>59</v>
      </c>
      <c r="Q488" s="20" t="s">
        <v>100</v>
      </c>
      <c r="R488" t="s">
        <v>52</v>
      </c>
      <c r="S488">
        <v>2436</v>
      </c>
      <c r="T488">
        <v>22149</v>
      </c>
      <c r="U488">
        <v>5</v>
      </c>
      <c r="V488" t="s">
        <v>42</v>
      </c>
      <c r="W488" t="s">
        <v>44</v>
      </c>
      <c r="X488">
        <v>13</v>
      </c>
      <c r="Y488">
        <v>3</v>
      </c>
      <c r="Z488" s="20" t="s">
        <v>99</v>
      </c>
      <c r="AA488">
        <v>80</v>
      </c>
      <c r="AB488">
        <v>1</v>
      </c>
      <c r="AC488">
        <v>8</v>
      </c>
      <c r="AD488">
        <v>2</v>
      </c>
      <c r="AE488">
        <v>1</v>
      </c>
      <c r="AF488">
        <v>5</v>
      </c>
      <c r="AG488">
        <v>4</v>
      </c>
      <c r="AH488">
        <v>0</v>
      </c>
      <c r="AI488">
        <v>4</v>
      </c>
      <c r="AJ488" s="5" t="str">
        <f t="shared" si="21"/>
        <v>R&amp;D</v>
      </c>
      <c r="AK488" s="9" t="str">
        <f>IF(S488="","",VLOOKUP(S488,matrice_M_I,2,TRUE))</f>
        <v>de 2 000 à 4 000</v>
      </c>
      <c r="AL488" s="7" t="str">
        <f t="shared" si="22"/>
        <v>Job_Very High + Relation_High</v>
      </c>
      <c r="AM488" s="22">
        <f t="shared" si="23"/>
        <v>0.8</v>
      </c>
    </row>
    <row r="489" spans="1:39" x14ac:dyDescent="0.3">
      <c r="A489">
        <v>30</v>
      </c>
      <c r="B489" t="s">
        <v>44</v>
      </c>
      <c r="C489" t="s">
        <v>49</v>
      </c>
      <c r="D489">
        <v>109</v>
      </c>
      <c r="E489" t="s">
        <v>37</v>
      </c>
      <c r="G489" t="s">
        <v>94</v>
      </c>
      <c r="H489" t="s">
        <v>38</v>
      </c>
      <c r="I489">
        <v>1</v>
      </c>
      <c r="J489">
        <v>1017</v>
      </c>
      <c r="K489" t="s">
        <v>98</v>
      </c>
      <c r="L489" t="s">
        <v>55</v>
      </c>
      <c r="M489">
        <v>60</v>
      </c>
      <c r="N489" t="s">
        <v>99</v>
      </c>
      <c r="O489" t="s">
        <v>101</v>
      </c>
      <c r="P489" t="s">
        <v>59</v>
      </c>
      <c r="Q489" s="20" t="s">
        <v>98</v>
      </c>
      <c r="R489" t="s">
        <v>48</v>
      </c>
      <c r="S489">
        <v>2422</v>
      </c>
      <c r="T489">
        <v>25725</v>
      </c>
      <c r="U489">
        <v>0</v>
      </c>
      <c r="V489" t="s">
        <v>42</v>
      </c>
      <c r="W489" t="s">
        <v>35</v>
      </c>
      <c r="X489">
        <v>17</v>
      </c>
      <c r="Y489">
        <v>3</v>
      </c>
      <c r="Z489" s="20" t="s">
        <v>97</v>
      </c>
      <c r="AA489">
        <v>80</v>
      </c>
      <c r="AB489">
        <v>0</v>
      </c>
      <c r="AC489">
        <v>4</v>
      </c>
      <c r="AD489">
        <v>3</v>
      </c>
      <c r="AE489">
        <v>3</v>
      </c>
      <c r="AF489">
        <v>3</v>
      </c>
      <c r="AG489">
        <v>2</v>
      </c>
      <c r="AH489">
        <v>1</v>
      </c>
      <c r="AI489">
        <v>2</v>
      </c>
      <c r="AJ489" s="5" t="str">
        <f t="shared" si="21"/>
        <v>R&amp;D</v>
      </c>
      <c r="AK489" s="9" t="str">
        <f>IF(S489="","",VLOOKUP(S489,matrice_M_I,2,TRUE))</f>
        <v>de 2 000 à 4 000</v>
      </c>
      <c r="AL489" s="7" t="str">
        <f t="shared" si="22"/>
        <v>Job_Medium + Relation_Low</v>
      </c>
      <c r="AM489" s="22">
        <f t="shared" si="23"/>
        <v>0.66666666666666663</v>
      </c>
    </row>
    <row r="490" spans="1:39" x14ac:dyDescent="0.3">
      <c r="A490">
        <v>30</v>
      </c>
      <c r="B490" t="s">
        <v>44</v>
      </c>
      <c r="C490" t="s">
        <v>36</v>
      </c>
      <c r="D490">
        <v>1005</v>
      </c>
      <c r="E490" t="s">
        <v>37</v>
      </c>
      <c r="G490" t="s">
        <v>94</v>
      </c>
      <c r="H490" t="s">
        <v>60</v>
      </c>
      <c r="I490">
        <v>1</v>
      </c>
      <c r="J490">
        <v>297</v>
      </c>
      <c r="K490" t="s">
        <v>100</v>
      </c>
      <c r="L490" t="s">
        <v>55</v>
      </c>
      <c r="M490">
        <v>88</v>
      </c>
      <c r="N490" t="s">
        <v>99</v>
      </c>
      <c r="O490" t="s">
        <v>101</v>
      </c>
      <c r="P490" t="s">
        <v>56</v>
      </c>
      <c r="Q490" s="20" t="s">
        <v>97</v>
      </c>
      <c r="R490" t="s">
        <v>48</v>
      </c>
      <c r="S490">
        <v>2657</v>
      </c>
      <c r="T490">
        <v>8556</v>
      </c>
      <c r="U490">
        <v>5</v>
      </c>
      <c r="V490" t="s">
        <v>42</v>
      </c>
      <c r="W490" t="s">
        <v>44</v>
      </c>
      <c r="X490">
        <v>11</v>
      </c>
      <c r="Y490">
        <v>3</v>
      </c>
      <c r="Z490" s="20" t="s">
        <v>99</v>
      </c>
      <c r="AA490">
        <v>80</v>
      </c>
      <c r="AB490">
        <v>0</v>
      </c>
      <c r="AC490">
        <v>8</v>
      </c>
      <c r="AD490">
        <v>5</v>
      </c>
      <c r="AE490">
        <v>3</v>
      </c>
      <c r="AF490">
        <v>5</v>
      </c>
      <c r="AG490">
        <v>2</v>
      </c>
      <c r="AH490">
        <v>0</v>
      </c>
      <c r="AI490">
        <v>4</v>
      </c>
      <c r="AJ490" s="5" t="str">
        <f t="shared" si="21"/>
        <v>R&amp;D</v>
      </c>
      <c r="AK490" s="9" t="str">
        <f>IF(S490="","",VLOOKUP(S490,matrice_M_I,2,TRUE))</f>
        <v>de 2 000 à 4 000</v>
      </c>
      <c r="AL490" s="7" t="str">
        <f t="shared" si="22"/>
        <v>Job_Low + Relation_High</v>
      </c>
      <c r="AM490" s="22">
        <f t="shared" si="23"/>
        <v>0.4</v>
      </c>
    </row>
    <row r="491" spans="1:39" x14ac:dyDescent="0.3">
      <c r="B491" t="s">
        <v>35</v>
      </c>
      <c r="C491" t="s">
        <v>36</v>
      </c>
      <c r="D491">
        <v>440</v>
      </c>
      <c r="E491" t="s">
        <v>37</v>
      </c>
      <c r="F491">
        <v>21</v>
      </c>
      <c r="G491" t="s">
        <v>94</v>
      </c>
      <c r="H491" t="s">
        <v>38</v>
      </c>
      <c r="I491">
        <v>1</v>
      </c>
      <c r="J491">
        <v>221</v>
      </c>
      <c r="K491" t="s">
        <v>99</v>
      </c>
      <c r="L491" t="s">
        <v>39</v>
      </c>
      <c r="M491">
        <v>42</v>
      </c>
      <c r="N491" t="s">
        <v>99</v>
      </c>
      <c r="O491" t="s">
        <v>101</v>
      </c>
      <c r="P491" t="s">
        <v>56</v>
      </c>
      <c r="Q491" s="20" t="s">
        <v>100</v>
      </c>
      <c r="R491" t="s">
        <v>52</v>
      </c>
      <c r="S491">
        <v>2713</v>
      </c>
      <c r="T491">
        <v>6672</v>
      </c>
      <c r="U491">
        <v>1</v>
      </c>
      <c r="V491" t="s">
        <v>42</v>
      </c>
      <c r="W491" t="s">
        <v>35</v>
      </c>
      <c r="X491">
        <v>11</v>
      </c>
      <c r="Y491">
        <v>3</v>
      </c>
      <c r="Z491" s="20" t="s">
        <v>99</v>
      </c>
      <c r="AA491">
        <v>80</v>
      </c>
      <c r="AB491">
        <v>1</v>
      </c>
      <c r="AC491">
        <v>5</v>
      </c>
      <c r="AD491">
        <v>2</v>
      </c>
      <c r="AE491">
        <v>1</v>
      </c>
      <c r="AF491">
        <v>5</v>
      </c>
      <c r="AG491">
        <v>2</v>
      </c>
      <c r="AH491">
        <v>0</v>
      </c>
      <c r="AI491">
        <v>2</v>
      </c>
      <c r="AJ491" s="5" t="str">
        <f t="shared" si="21"/>
        <v>R&amp;D</v>
      </c>
      <c r="AK491" s="9" t="str">
        <f>IF(S491="","",VLOOKUP(S491,matrice_M_I,2,TRUE))</f>
        <v>de 2 000 à 4 000</v>
      </c>
      <c r="AL491" s="7" t="str">
        <f t="shared" si="22"/>
        <v>Job_Very High + Relation_High</v>
      </c>
      <c r="AM491" s="22">
        <f t="shared" si="23"/>
        <v>0.4</v>
      </c>
    </row>
    <row r="492" spans="1:39" x14ac:dyDescent="0.3">
      <c r="A492">
        <v>31</v>
      </c>
      <c r="B492" t="s">
        <v>44</v>
      </c>
      <c r="C492" t="s">
        <v>36</v>
      </c>
      <c r="D492">
        <v>542</v>
      </c>
      <c r="E492" t="s">
        <v>45</v>
      </c>
      <c r="F492">
        <v>20</v>
      </c>
      <c r="G492" t="s">
        <v>94</v>
      </c>
      <c r="H492" t="s">
        <v>53</v>
      </c>
      <c r="I492">
        <v>1</v>
      </c>
      <c r="J492">
        <v>175</v>
      </c>
      <c r="K492" t="s">
        <v>98</v>
      </c>
      <c r="L492" t="s">
        <v>55</v>
      </c>
      <c r="M492">
        <v>71</v>
      </c>
      <c r="N492" t="s">
        <v>97</v>
      </c>
      <c r="O492" t="s">
        <v>102</v>
      </c>
      <c r="P492" t="s">
        <v>58</v>
      </c>
      <c r="Q492" s="20" t="s">
        <v>99</v>
      </c>
      <c r="R492" t="s">
        <v>52</v>
      </c>
      <c r="S492">
        <v>4559</v>
      </c>
      <c r="T492">
        <v>24788</v>
      </c>
      <c r="U492">
        <v>3</v>
      </c>
      <c r="V492" t="s">
        <v>42</v>
      </c>
      <c r="W492" t="s">
        <v>44</v>
      </c>
      <c r="X492">
        <v>11</v>
      </c>
      <c r="Y492">
        <v>3</v>
      </c>
      <c r="Z492" s="20" t="s">
        <v>99</v>
      </c>
      <c r="AA492">
        <v>80</v>
      </c>
      <c r="AB492">
        <v>1</v>
      </c>
      <c r="AC492">
        <v>4</v>
      </c>
      <c r="AD492">
        <v>2</v>
      </c>
      <c r="AE492">
        <v>3</v>
      </c>
      <c r="AF492">
        <v>2</v>
      </c>
      <c r="AG492">
        <v>2</v>
      </c>
      <c r="AH492">
        <v>2</v>
      </c>
      <c r="AI492">
        <v>2</v>
      </c>
      <c r="AJ492" s="5" t="str">
        <f t="shared" si="21"/>
        <v>Sales</v>
      </c>
      <c r="AK492" s="9" t="str">
        <f>IF(S492="","",VLOOKUP(S492,matrice_M_I,2,TRUE))</f>
        <v>de 4 000 à 6 000</v>
      </c>
      <c r="AL492" s="7" t="str">
        <f t="shared" si="22"/>
        <v>Job_High + Relation_High</v>
      </c>
      <c r="AM492" s="22">
        <f t="shared" si="23"/>
        <v>1</v>
      </c>
    </row>
    <row r="493" spans="1:39" x14ac:dyDescent="0.3">
      <c r="A493">
        <v>21</v>
      </c>
      <c r="B493" t="s">
        <v>35</v>
      </c>
      <c r="C493" t="s">
        <v>36</v>
      </c>
      <c r="E493" t="s">
        <v>45</v>
      </c>
      <c r="G493" t="s">
        <v>92</v>
      </c>
      <c r="H493" t="s">
        <v>38</v>
      </c>
      <c r="I493">
        <v>1</v>
      </c>
      <c r="J493">
        <v>2021</v>
      </c>
      <c r="K493" t="s">
        <v>99</v>
      </c>
      <c r="L493" t="s">
        <v>39</v>
      </c>
      <c r="M493">
        <v>58</v>
      </c>
      <c r="N493" t="s">
        <v>99</v>
      </c>
      <c r="O493" t="s">
        <v>101</v>
      </c>
      <c r="P493" t="s">
        <v>47</v>
      </c>
      <c r="Q493" s="20" t="s">
        <v>97</v>
      </c>
      <c r="R493" t="s">
        <v>48</v>
      </c>
      <c r="S493">
        <v>2380</v>
      </c>
      <c r="T493">
        <v>25479</v>
      </c>
      <c r="U493">
        <v>1</v>
      </c>
      <c r="V493" t="s">
        <v>42</v>
      </c>
      <c r="W493" t="s">
        <v>44</v>
      </c>
      <c r="X493">
        <v>11</v>
      </c>
      <c r="Y493">
        <v>3</v>
      </c>
      <c r="Z493" s="20" t="s">
        <v>100</v>
      </c>
      <c r="AA493">
        <v>80</v>
      </c>
      <c r="AB493">
        <v>0</v>
      </c>
      <c r="AC493">
        <v>2</v>
      </c>
      <c r="AD493">
        <v>6</v>
      </c>
      <c r="AE493">
        <v>3</v>
      </c>
      <c r="AF493">
        <v>2</v>
      </c>
      <c r="AG493">
        <v>2</v>
      </c>
      <c r="AH493">
        <v>1</v>
      </c>
      <c r="AI493">
        <v>2</v>
      </c>
      <c r="AJ493" s="5" t="str">
        <f t="shared" si="21"/>
        <v>Sales</v>
      </c>
      <c r="AK493" s="9" t="str">
        <f>IF(S493="","",VLOOKUP(S493,matrice_M_I,2,TRUE))</f>
        <v>de 2 000 à 4 000</v>
      </c>
      <c r="AL493" s="7" t="str">
        <f t="shared" si="22"/>
        <v>Job_Low + Relation_Very High</v>
      </c>
      <c r="AM493" s="22">
        <f t="shared" si="23"/>
        <v>1</v>
      </c>
    </row>
    <row r="494" spans="1:39" x14ac:dyDescent="0.3">
      <c r="A494">
        <v>37</v>
      </c>
      <c r="B494" t="s">
        <v>35</v>
      </c>
      <c r="C494" t="s">
        <v>49</v>
      </c>
      <c r="D494">
        <v>663</v>
      </c>
      <c r="E494" t="s">
        <v>37</v>
      </c>
      <c r="F494">
        <v>11</v>
      </c>
      <c r="G494" t="s">
        <v>94</v>
      </c>
      <c r="H494" t="s">
        <v>61</v>
      </c>
      <c r="I494">
        <v>1</v>
      </c>
      <c r="J494">
        <v>306</v>
      </c>
      <c r="K494" t="s">
        <v>98</v>
      </c>
      <c r="L494" t="s">
        <v>39</v>
      </c>
      <c r="M494">
        <v>47</v>
      </c>
      <c r="N494" t="s">
        <v>99</v>
      </c>
      <c r="O494" t="s">
        <v>103</v>
      </c>
      <c r="P494" t="s">
        <v>40</v>
      </c>
      <c r="Q494" s="20" t="s">
        <v>100</v>
      </c>
      <c r="R494" t="s">
        <v>41</v>
      </c>
      <c r="S494">
        <v>12185</v>
      </c>
      <c r="T494">
        <v>10056</v>
      </c>
      <c r="U494">
        <v>1</v>
      </c>
      <c r="V494" t="s">
        <v>42</v>
      </c>
      <c r="W494" t="s">
        <v>44</v>
      </c>
      <c r="X494">
        <v>14</v>
      </c>
      <c r="Y494">
        <v>3</v>
      </c>
      <c r="Z494" s="20" t="s">
        <v>99</v>
      </c>
      <c r="AA494">
        <v>80</v>
      </c>
      <c r="AB494">
        <v>3</v>
      </c>
      <c r="AC494">
        <v>10</v>
      </c>
      <c r="AD494">
        <v>1</v>
      </c>
      <c r="AE494">
        <v>3</v>
      </c>
      <c r="AF494">
        <v>10</v>
      </c>
      <c r="AG494">
        <v>8</v>
      </c>
      <c r="AH494">
        <v>0</v>
      </c>
      <c r="AI494">
        <v>7</v>
      </c>
      <c r="AJ494" s="5" t="str">
        <f t="shared" si="21"/>
        <v>R&amp;D</v>
      </c>
      <c r="AK494" s="9" t="str">
        <f>IF(S494="","",VLOOKUP(S494,matrice_M_I,2,TRUE))</f>
        <v>de 12 000 à 14 000</v>
      </c>
      <c r="AL494" s="7" t="str">
        <f t="shared" si="22"/>
        <v>Job_Very High + Relation_High</v>
      </c>
      <c r="AM494" s="22">
        <f t="shared" si="23"/>
        <v>0.8</v>
      </c>
    </row>
    <row r="495" spans="1:39" x14ac:dyDescent="0.3">
      <c r="A495">
        <v>38</v>
      </c>
      <c r="B495" t="s">
        <v>35</v>
      </c>
      <c r="C495" t="s">
        <v>36</v>
      </c>
      <c r="D495">
        <v>1495</v>
      </c>
      <c r="E495" t="s">
        <v>37</v>
      </c>
      <c r="F495">
        <v>4</v>
      </c>
      <c r="G495" t="s">
        <v>93</v>
      </c>
      <c r="H495" t="s">
        <v>38</v>
      </c>
      <c r="I495">
        <v>1</v>
      </c>
      <c r="J495">
        <v>1687</v>
      </c>
      <c r="K495" t="s">
        <v>100</v>
      </c>
      <c r="L495" t="s">
        <v>55</v>
      </c>
      <c r="M495">
        <v>87</v>
      </c>
      <c r="N495" t="s">
        <v>99</v>
      </c>
      <c r="O495" t="s">
        <v>101</v>
      </c>
      <c r="P495" t="s">
        <v>59</v>
      </c>
      <c r="Q495" s="20" t="s">
        <v>99</v>
      </c>
      <c r="R495" t="s">
        <v>52</v>
      </c>
      <c r="S495">
        <v>3306</v>
      </c>
      <c r="T495">
        <v>26176</v>
      </c>
      <c r="U495">
        <v>7</v>
      </c>
      <c r="V495" t="s">
        <v>42</v>
      </c>
      <c r="W495" t="s">
        <v>35</v>
      </c>
      <c r="X495">
        <v>19</v>
      </c>
      <c r="Y495">
        <v>3</v>
      </c>
      <c r="Z495" s="20" t="s">
        <v>100</v>
      </c>
      <c r="AA495">
        <v>80</v>
      </c>
      <c r="AB495">
        <v>1</v>
      </c>
      <c r="AC495">
        <v>7</v>
      </c>
      <c r="AD495">
        <v>5</v>
      </c>
      <c r="AE495">
        <v>2</v>
      </c>
      <c r="AF495">
        <v>0</v>
      </c>
      <c r="AG495">
        <v>0</v>
      </c>
      <c r="AH495">
        <v>0</v>
      </c>
      <c r="AI495">
        <v>0</v>
      </c>
      <c r="AJ495" s="5" t="str">
        <f t="shared" si="21"/>
        <v>R&amp;D</v>
      </c>
      <c r="AK495" s="9" t="str">
        <f>IF(S495="","",VLOOKUP(S495,matrice_M_I,2,TRUE))</f>
        <v>de 2 000 à 4 000</v>
      </c>
      <c r="AL495" s="7" t="str">
        <f t="shared" si="22"/>
        <v>Job_High + Relation_Very High</v>
      </c>
      <c r="AM495" s="22" t="str">
        <f t="shared" si="23"/>
        <v/>
      </c>
    </row>
    <row r="496" spans="1:39" x14ac:dyDescent="0.3">
      <c r="B496" t="s">
        <v>35</v>
      </c>
      <c r="C496" t="s">
        <v>36</v>
      </c>
      <c r="D496">
        <v>266</v>
      </c>
      <c r="E496" t="s">
        <v>37</v>
      </c>
      <c r="F496">
        <v>1</v>
      </c>
      <c r="G496" t="s">
        <v>94</v>
      </c>
      <c r="H496" t="s">
        <v>38</v>
      </c>
      <c r="I496">
        <v>1</v>
      </c>
      <c r="J496">
        <v>1303</v>
      </c>
      <c r="K496" t="s">
        <v>100</v>
      </c>
      <c r="L496" t="s">
        <v>55</v>
      </c>
      <c r="M496">
        <v>40</v>
      </c>
      <c r="N496" t="s">
        <v>99</v>
      </c>
      <c r="O496" t="s">
        <v>101</v>
      </c>
      <c r="P496" t="s">
        <v>56</v>
      </c>
      <c r="Q496" s="20" t="s">
        <v>98</v>
      </c>
      <c r="R496" t="s">
        <v>48</v>
      </c>
      <c r="S496">
        <v>2096</v>
      </c>
      <c r="T496">
        <v>18830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 s="20" t="s">
        <v>100</v>
      </c>
      <c r="AA496">
        <v>80</v>
      </c>
      <c r="AB496">
        <v>0</v>
      </c>
      <c r="AC496">
        <v>2</v>
      </c>
      <c r="AD496">
        <v>3</v>
      </c>
      <c r="AE496">
        <v>2</v>
      </c>
      <c r="AF496">
        <v>2</v>
      </c>
      <c r="AG496">
        <v>2</v>
      </c>
      <c r="AH496">
        <v>2</v>
      </c>
      <c r="AI496">
        <v>1</v>
      </c>
      <c r="AJ496" s="5" t="str">
        <f t="shared" si="21"/>
        <v>R&amp;D</v>
      </c>
      <c r="AK496" s="9" t="str">
        <f>IF(S496="","",VLOOKUP(S496,matrice_M_I,2,TRUE))</f>
        <v>de 2 000 à 4 000</v>
      </c>
      <c r="AL496" s="7" t="str">
        <f t="shared" si="22"/>
        <v>Job_Medium + Relation_Very High</v>
      </c>
      <c r="AM496" s="22">
        <f t="shared" si="23"/>
        <v>1</v>
      </c>
    </row>
    <row r="497" spans="1:39" x14ac:dyDescent="0.3">
      <c r="A497">
        <v>33</v>
      </c>
      <c r="B497" t="s">
        <v>35</v>
      </c>
      <c r="C497" t="s">
        <v>36</v>
      </c>
      <c r="D497">
        <v>931</v>
      </c>
      <c r="E497" t="s">
        <v>37</v>
      </c>
      <c r="F497">
        <v>14</v>
      </c>
      <c r="G497" t="s">
        <v>94</v>
      </c>
      <c r="H497" t="s">
        <v>38</v>
      </c>
      <c r="I497">
        <v>1</v>
      </c>
      <c r="J497">
        <v>252</v>
      </c>
      <c r="K497" t="s">
        <v>100</v>
      </c>
      <c r="L497" t="s">
        <v>55</v>
      </c>
      <c r="M497">
        <v>72</v>
      </c>
      <c r="N497" t="s">
        <v>99</v>
      </c>
      <c r="O497" t="s">
        <v>101</v>
      </c>
      <c r="P497" t="s">
        <v>56</v>
      </c>
      <c r="Q497" s="20" t="s">
        <v>98</v>
      </c>
      <c r="R497" t="s">
        <v>52</v>
      </c>
      <c r="S497">
        <v>2756</v>
      </c>
      <c r="T497">
        <v>4673</v>
      </c>
      <c r="U497">
        <v>1</v>
      </c>
      <c r="V497" t="s">
        <v>42</v>
      </c>
      <c r="W497" t="s">
        <v>35</v>
      </c>
      <c r="X497">
        <v>13</v>
      </c>
      <c r="Y497">
        <v>3</v>
      </c>
      <c r="Z497" s="20" t="s">
        <v>100</v>
      </c>
      <c r="AA497">
        <v>80</v>
      </c>
      <c r="AB497">
        <v>1</v>
      </c>
      <c r="AC497">
        <v>8</v>
      </c>
      <c r="AD497">
        <v>5</v>
      </c>
      <c r="AE497">
        <v>3</v>
      </c>
      <c r="AF497">
        <v>8</v>
      </c>
      <c r="AG497">
        <v>7</v>
      </c>
      <c r="AH497">
        <v>1</v>
      </c>
      <c r="AI497">
        <v>6</v>
      </c>
      <c r="AJ497" s="5" t="str">
        <f t="shared" si="21"/>
        <v>R&amp;D</v>
      </c>
      <c r="AK497" s="9" t="str">
        <f>IF(S497="","",VLOOKUP(S497,matrice_M_I,2,TRUE))</f>
        <v>de 2 000 à 4 000</v>
      </c>
      <c r="AL497" s="7" t="str">
        <f t="shared" si="22"/>
        <v>Job_Medium + Relation_Very High</v>
      </c>
      <c r="AM497" s="22">
        <f t="shared" si="23"/>
        <v>0.875</v>
      </c>
    </row>
    <row r="498" spans="1:39" x14ac:dyDescent="0.3">
      <c r="A498">
        <v>27</v>
      </c>
      <c r="B498" t="s">
        <v>35</v>
      </c>
      <c r="C498" t="s">
        <v>36</v>
      </c>
      <c r="D498">
        <v>1240</v>
      </c>
      <c r="E498" t="s">
        <v>37</v>
      </c>
      <c r="F498">
        <v>2</v>
      </c>
      <c r="G498" t="s">
        <v>95</v>
      </c>
      <c r="H498" t="s">
        <v>53</v>
      </c>
      <c r="I498">
        <v>1</v>
      </c>
      <c r="J498">
        <v>54</v>
      </c>
      <c r="K498" t="s">
        <v>100</v>
      </c>
      <c r="L498" t="s">
        <v>55</v>
      </c>
      <c r="M498">
        <v>33</v>
      </c>
      <c r="N498" t="s">
        <v>99</v>
      </c>
      <c r="O498" t="s">
        <v>101</v>
      </c>
      <c r="P498" t="s">
        <v>59</v>
      </c>
      <c r="Q498" s="20" t="s">
        <v>97</v>
      </c>
      <c r="R498" t="s">
        <v>41</v>
      </c>
      <c r="S498">
        <v>2341</v>
      </c>
      <c r="T498">
        <v>19715</v>
      </c>
      <c r="U498">
        <v>1</v>
      </c>
      <c r="V498" t="s">
        <v>42</v>
      </c>
      <c r="W498" t="s">
        <v>35</v>
      </c>
      <c r="X498">
        <v>13</v>
      </c>
      <c r="Y498">
        <v>3</v>
      </c>
      <c r="Z498" s="20" t="s">
        <v>100</v>
      </c>
      <c r="AA498">
        <v>80</v>
      </c>
      <c r="AB498">
        <v>1</v>
      </c>
      <c r="AC498">
        <v>1</v>
      </c>
      <c r="AD498">
        <v>6</v>
      </c>
      <c r="AE498">
        <v>3</v>
      </c>
      <c r="AF498">
        <v>1</v>
      </c>
      <c r="AG498">
        <v>0</v>
      </c>
      <c r="AH498">
        <v>0</v>
      </c>
      <c r="AI498">
        <v>0</v>
      </c>
      <c r="AJ498" s="5" t="str">
        <f t="shared" si="21"/>
        <v>R&amp;D</v>
      </c>
      <c r="AK498" s="9" t="str">
        <f>IF(S498="","",VLOOKUP(S498,matrice_M_I,2,TRUE))</f>
        <v>de 2 000 à 4 000</v>
      </c>
      <c r="AL498" s="7" t="str">
        <f t="shared" si="22"/>
        <v>Job_Low + Relation_Very High</v>
      </c>
      <c r="AM498" s="22">
        <f t="shared" si="23"/>
        <v>0</v>
      </c>
    </row>
    <row r="499" spans="1:39" x14ac:dyDescent="0.3">
      <c r="A499">
        <v>32</v>
      </c>
      <c r="B499" t="s">
        <v>35</v>
      </c>
      <c r="C499" t="s">
        <v>36</v>
      </c>
      <c r="D499">
        <v>498</v>
      </c>
      <c r="E499" t="s">
        <v>37</v>
      </c>
      <c r="G499" t="s">
        <v>95</v>
      </c>
      <c r="H499" t="s">
        <v>38</v>
      </c>
      <c r="I499">
        <v>1</v>
      </c>
      <c r="J499">
        <v>966</v>
      </c>
      <c r="K499" t="s">
        <v>99</v>
      </c>
      <c r="L499" t="s">
        <v>55</v>
      </c>
      <c r="M499">
        <v>93</v>
      </c>
      <c r="N499" t="s">
        <v>99</v>
      </c>
      <c r="O499" t="s">
        <v>102</v>
      </c>
      <c r="P499" t="s">
        <v>43</v>
      </c>
      <c r="Q499" s="20" t="s">
        <v>97</v>
      </c>
      <c r="R499" t="s">
        <v>52</v>
      </c>
      <c r="S499">
        <v>6725</v>
      </c>
      <c r="T499">
        <v>13554</v>
      </c>
      <c r="U499">
        <v>1</v>
      </c>
      <c r="V499" t="s">
        <v>42</v>
      </c>
      <c r="W499" t="s">
        <v>35</v>
      </c>
      <c r="X499">
        <v>12</v>
      </c>
      <c r="Y499">
        <v>3</v>
      </c>
      <c r="Z499" s="20" t="s">
        <v>99</v>
      </c>
      <c r="AA499">
        <v>80</v>
      </c>
      <c r="AB499">
        <v>1</v>
      </c>
      <c r="AC499">
        <v>8</v>
      </c>
      <c r="AD499">
        <v>2</v>
      </c>
      <c r="AE499">
        <v>4</v>
      </c>
      <c r="AF499">
        <v>8</v>
      </c>
      <c r="AG499">
        <v>7</v>
      </c>
      <c r="AH499">
        <v>6</v>
      </c>
      <c r="AI499">
        <v>3</v>
      </c>
      <c r="AJ499" s="5" t="str">
        <f t="shared" si="21"/>
        <v>R&amp;D</v>
      </c>
      <c r="AK499" s="9" t="str">
        <f>IF(S499="","",VLOOKUP(S499,matrice_M_I,2,TRUE))</f>
        <v>de 6 000 à 8 000</v>
      </c>
      <c r="AL499" s="7" t="str">
        <f t="shared" si="22"/>
        <v>Job_Low + Relation_High</v>
      </c>
      <c r="AM499" s="22">
        <f t="shared" si="23"/>
        <v>0.875</v>
      </c>
    </row>
    <row r="500" spans="1:39" x14ac:dyDescent="0.3">
      <c r="B500" t="s">
        <v>35</v>
      </c>
      <c r="C500" t="s">
        <v>36</v>
      </c>
      <c r="D500">
        <v>1280</v>
      </c>
      <c r="E500" t="s">
        <v>37</v>
      </c>
      <c r="F500">
        <v>7</v>
      </c>
      <c r="G500" t="s">
        <v>92</v>
      </c>
      <c r="H500" t="s">
        <v>38</v>
      </c>
      <c r="I500">
        <v>1</v>
      </c>
      <c r="J500">
        <v>143</v>
      </c>
      <c r="K500" t="s">
        <v>100</v>
      </c>
      <c r="L500" t="s">
        <v>39</v>
      </c>
      <c r="M500">
        <v>64</v>
      </c>
      <c r="N500" t="s">
        <v>98</v>
      </c>
      <c r="O500" t="s">
        <v>101</v>
      </c>
      <c r="P500" t="s">
        <v>56</v>
      </c>
      <c r="Q500" s="20" t="s">
        <v>100</v>
      </c>
      <c r="R500" t="s">
        <v>52</v>
      </c>
      <c r="S500">
        <v>2889</v>
      </c>
      <c r="T500">
        <v>26897</v>
      </c>
      <c r="U500">
        <v>1</v>
      </c>
      <c r="V500" t="s">
        <v>42</v>
      </c>
      <c r="W500" t="s">
        <v>35</v>
      </c>
      <c r="X500">
        <v>11</v>
      </c>
      <c r="Y500">
        <v>3</v>
      </c>
      <c r="Z500" s="20" t="s">
        <v>99</v>
      </c>
      <c r="AA500">
        <v>80</v>
      </c>
      <c r="AB500">
        <v>2</v>
      </c>
      <c r="AC500">
        <v>2</v>
      </c>
      <c r="AD500">
        <v>2</v>
      </c>
      <c r="AE500">
        <v>3</v>
      </c>
      <c r="AF500">
        <v>2</v>
      </c>
      <c r="AG500">
        <v>2</v>
      </c>
      <c r="AH500">
        <v>2</v>
      </c>
      <c r="AI500">
        <v>1</v>
      </c>
      <c r="AJ500" s="5" t="str">
        <f t="shared" si="21"/>
        <v>R&amp;D</v>
      </c>
      <c r="AK500" s="9" t="str">
        <f>IF(S500="","",VLOOKUP(S500,matrice_M_I,2,TRUE))</f>
        <v>de 2 000 à 4 000</v>
      </c>
      <c r="AL500" s="7" t="str">
        <f t="shared" si="22"/>
        <v>Job_Very High + Relation_High</v>
      </c>
      <c r="AM500" s="22">
        <f t="shared" si="23"/>
        <v>1</v>
      </c>
    </row>
    <row r="501" spans="1:39" x14ac:dyDescent="0.3">
      <c r="A501">
        <v>36</v>
      </c>
      <c r="B501" t="s">
        <v>35</v>
      </c>
      <c r="C501" t="s">
        <v>36</v>
      </c>
      <c r="D501">
        <v>852</v>
      </c>
      <c r="E501" t="s">
        <v>37</v>
      </c>
      <c r="G501" t="s">
        <v>95</v>
      </c>
      <c r="H501" t="s">
        <v>53</v>
      </c>
      <c r="I501">
        <v>1</v>
      </c>
      <c r="J501">
        <v>51</v>
      </c>
      <c r="K501" t="s">
        <v>98</v>
      </c>
      <c r="L501" t="s">
        <v>55</v>
      </c>
      <c r="M501">
        <v>82</v>
      </c>
      <c r="N501" t="s">
        <v>98</v>
      </c>
      <c r="O501" t="s">
        <v>101</v>
      </c>
      <c r="P501" t="s">
        <v>56</v>
      </c>
      <c r="Q501" s="20" t="s">
        <v>97</v>
      </c>
      <c r="R501" t="s">
        <v>52</v>
      </c>
      <c r="S501">
        <v>3419</v>
      </c>
      <c r="T501">
        <v>13072</v>
      </c>
      <c r="U501">
        <v>9</v>
      </c>
      <c r="V501" t="s">
        <v>42</v>
      </c>
      <c r="W501" t="s">
        <v>44</v>
      </c>
      <c r="X501">
        <v>14</v>
      </c>
      <c r="Y501">
        <v>3</v>
      </c>
      <c r="Z501" s="20" t="s">
        <v>100</v>
      </c>
      <c r="AA501">
        <v>80</v>
      </c>
      <c r="AB501">
        <v>1</v>
      </c>
      <c r="AC501">
        <v>6</v>
      </c>
      <c r="AD501">
        <v>3</v>
      </c>
      <c r="AE501">
        <v>4</v>
      </c>
      <c r="AF501">
        <v>1</v>
      </c>
      <c r="AG501">
        <v>1</v>
      </c>
      <c r="AH501">
        <v>0</v>
      </c>
      <c r="AI501">
        <v>0</v>
      </c>
      <c r="AJ501" s="5" t="str">
        <f t="shared" si="21"/>
        <v>R&amp;D</v>
      </c>
      <c r="AK501" s="9" t="str">
        <f>IF(S501="","",VLOOKUP(S501,matrice_M_I,2,TRUE))</f>
        <v>de 2 000 à 4 000</v>
      </c>
      <c r="AL501" s="7" t="str">
        <f t="shared" si="22"/>
        <v>Job_Low + Relation_Very High</v>
      </c>
      <c r="AM501" s="22">
        <f t="shared" si="23"/>
        <v>1</v>
      </c>
    </row>
    <row r="502" spans="1:39" x14ac:dyDescent="0.3">
      <c r="A502">
        <v>55</v>
      </c>
      <c r="B502" t="s">
        <v>44</v>
      </c>
      <c r="C502" t="s">
        <v>36</v>
      </c>
      <c r="D502">
        <v>725</v>
      </c>
      <c r="E502" t="s">
        <v>37</v>
      </c>
      <c r="F502">
        <v>2</v>
      </c>
      <c r="G502" t="s">
        <v>94</v>
      </c>
      <c r="H502" t="s">
        <v>38</v>
      </c>
      <c r="I502">
        <v>1</v>
      </c>
      <c r="J502">
        <v>787</v>
      </c>
      <c r="K502" t="s">
        <v>100</v>
      </c>
      <c r="L502" t="s">
        <v>39</v>
      </c>
      <c r="M502">
        <v>78</v>
      </c>
      <c r="N502" t="s">
        <v>99</v>
      </c>
      <c r="O502" t="s">
        <v>105</v>
      </c>
      <c r="P502" t="s">
        <v>51</v>
      </c>
      <c r="Q502" s="20" t="s">
        <v>97</v>
      </c>
      <c r="R502" t="s">
        <v>52</v>
      </c>
      <c r="S502">
        <v>19859</v>
      </c>
      <c r="T502">
        <v>21199</v>
      </c>
      <c r="U502">
        <v>5</v>
      </c>
      <c r="V502" t="s">
        <v>42</v>
      </c>
      <c r="W502" t="s">
        <v>44</v>
      </c>
      <c r="X502">
        <v>13</v>
      </c>
      <c r="Y502">
        <v>3</v>
      </c>
      <c r="Z502" s="20" t="s">
        <v>100</v>
      </c>
      <c r="AA502">
        <v>80</v>
      </c>
      <c r="AB502">
        <v>1</v>
      </c>
      <c r="AC502">
        <v>24</v>
      </c>
      <c r="AD502">
        <v>2</v>
      </c>
      <c r="AE502">
        <v>3</v>
      </c>
      <c r="AF502">
        <v>5</v>
      </c>
      <c r="AG502">
        <v>2</v>
      </c>
      <c r="AH502">
        <v>1</v>
      </c>
      <c r="AI502">
        <v>4</v>
      </c>
      <c r="AJ502" s="5" t="str">
        <f t="shared" si="21"/>
        <v>R&amp;D</v>
      </c>
      <c r="AK502" s="9" t="str">
        <f>IF(S502="","",VLOOKUP(S502,matrice_M_I,2,TRUE))</f>
        <v>de 18 000 à 20 000</v>
      </c>
      <c r="AL502" s="7" t="str">
        <f t="shared" si="22"/>
        <v>Job_Low + Relation_Very High</v>
      </c>
      <c r="AM502" s="22">
        <f t="shared" si="23"/>
        <v>0.4</v>
      </c>
    </row>
    <row r="503" spans="1:39" x14ac:dyDescent="0.3">
      <c r="A503">
        <v>42</v>
      </c>
      <c r="B503" t="s">
        <v>35</v>
      </c>
      <c r="C503" t="s">
        <v>57</v>
      </c>
      <c r="D503">
        <v>355</v>
      </c>
      <c r="E503" t="s">
        <v>37</v>
      </c>
      <c r="F503">
        <v>10</v>
      </c>
      <c r="G503" t="s">
        <v>95</v>
      </c>
      <c r="H503" t="s">
        <v>60</v>
      </c>
      <c r="I503">
        <v>1</v>
      </c>
      <c r="J503">
        <v>1854</v>
      </c>
      <c r="K503" t="s">
        <v>99</v>
      </c>
      <c r="L503" t="s">
        <v>39</v>
      </c>
      <c r="M503">
        <v>38</v>
      </c>
      <c r="N503" t="s">
        <v>99</v>
      </c>
      <c r="O503" t="s">
        <v>101</v>
      </c>
      <c r="P503" t="s">
        <v>56</v>
      </c>
      <c r="Q503" s="20" t="s">
        <v>99</v>
      </c>
      <c r="R503" t="s">
        <v>52</v>
      </c>
      <c r="S503">
        <v>2936</v>
      </c>
      <c r="T503">
        <v>6161</v>
      </c>
      <c r="U503">
        <v>3</v>
      </c>
      <c r="V503" t="s">
        <v>42</v>
      </c>
      <c r="W503" t="s">
        <v>35</v>
      </c>
      <c r="X503">
        <v>22</v>
      </c>
      <c r="Y503">
        <v>4</v>
      </c>
      <c r="Z503" s="20" t="s">
        <v>98</v>
      </c>
      <c r="AA503">
        <v>80</v>
      </c>
      <c r="AB503">
        <v>2</v>
      </c>
      <c r="AC503">
        <v>10</v>
      </c>
      <c r="AD503">
        <v>1</v>
      </c>
      <c r="AE503">
        <v>2</v>
      </c>
      <c r="AF503">
        <v>6</v>
      </c>
      <c r="AG503">
        <v>3</v>
      </c>
      <c r="AH503">
        <v>3</v>
      </c>
      <c r="AI503">
        <v>3</v>
      </c>
      <c r="AJ503" s="5" t="str">
        <f t="shared" si="21"/>
        <v>R&amp;D</v>
      </c>
      <c r="AK503" s="9" t="str">
        <f>IF(S503="","",VLOOKUP(S503,matrice_M_I,2,TRUE))</f>
        <v>de 2 000 à 4 000</v>
      </c>
      <c r="AL503" s="7" t="str">
        <f t="shared" si="22"/>
        <v>Job_High + Relation_Medium</v>
      </c>
      <c r="AM503" s="22">
        <f t="shared" si="23"/>
        <v>0.5</v>
      </c>
    </row>
    <row r="504" spans="1:39" x14ac:dyDescent="0.3">
      <c r="A504">
        <v>22</v>
      </c>
      <c r="B504" t="s">
        <v>44</v>
      </c>
      <c r="C504" t="s">
        <v>36</v>
      </c>
      <c r="D504">
        <v>391</v>
      </c>
      <c r="E504" t="s">
        <v>37</v>
      </c>
      <c r="F504">
        <v>7</v>
      </c>
      <c r="G504" t="s">
        <v>92</v>
      </c>
      <c r="H504" t="s">
        <v>53</v>
      </c>
      <c r="I504">
        <v>1</v>
      </c>
      <c r="J504">
        <v>1878</v>
      </c>
      <c r="K504" t="s">
        <v>100</v>
      </c>
      <c r="L504" t="s">
        <v>39</v>
      </c>
      <c r="M504">
        <v>75</v>
      </c>
      <c r="N504" t="s">
        <v>99</v>
      </c>
      <c r="O504" t="s">
        <v>101</v>
      </c>
      <c r="P504" t="s">
        <v>56</v>
      </c>
      <c r="Q504" s="20" t="s">
        <v>98</v>
      </c>
      <c r="R504" t="s">
        <v>48</v>
      </c>
      <c r="S504">
        <v>2472</v>
      </c>
      <c r="T504">
        <v>26092</v>
      </c>
      <c r="U504">
        <v>1</v>
      </c>
      <c r="V504" t="s">
        <v>42</v>
      </c>
      <c r="W504" t="s">
        <v>44</v>
      </c>
      <c r="X504">
        <v>23</v>
      </c>
      <c r="Y504">
        <v>4</v>
      </c>
      <c r="Z504" s="20" t="s">
        <v>97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  <c r="AJ504" s="5" t="str">
        <f t="shared" si="21"/>
        <v>R&amp;D</v>
      </c>
      <c r="AK504" s="9" t="str">
        <f>IF(S504="","",VLOOKUP(S504,matrice_M_I,2,TRUE))</f>
        <v>de 2 000 à 4 000</v>
      </c>
      <c r="AL504" s="7" t="str">
        <f t="shared" si="22"/>
        <v>Job_Medium + Relation_Low</v>
      </c>
      <c r="AM504" s="22">
        <f t="shared" si="23"/>
        <v>0</v>
      </c>
    </row>
    <row r="505" spans="1:39" x14ac:dyDescent="0.3">
      <c r="A505">
        <v>30</v>
      </c>
      <c r="B505" t="s">
        <v>35</v>
      </c>
      <c r="C505" t="s">
        <v>36</v>
      </c>
      <c r="D505">
        <v>911</v>
      </c>
      <c r="E505" t="s">
        <v>37</v>
      </c>
      <c r="F505">
        <v>1</v>
      </c>
      <c r="G505" t="s">
        <v>93</v>
      </c>
      <c r="H505" t="s">
        <v>38</v>
      </c>
      <c r="I505">
        <v>1</v>
      </c>
      <c r="J505">
        <v>1989</v>
      </c>
      <c r="K505" t="s">
        <v>100</v>
      </c>
      <c r="L505" t="s">
        <v>39</v>
      </c>
      <c r="M505">
        <v>76</v>
      </c>
      <c r="N505" t="s">
        <v>99</v>
      </c>
      <c r="O505" t="s">
        <v>101</v>
      </c>
      <c r="P505" t="s">
        <v>59</v>
      </c>
      <c r="Q505" s="20" t="s">
        <v>98</v>
      </c>
      <c r="R505" t="s">
        <v>52</v>
      </c>
      <c r="S505">
        <v>3748</v>
      </c>
      <c r="T505">
        <v>4077</v>
      </c>
      <c r="U505">
        <v>1</v>
      </c>
      <c r="V505" t="s">
        <v>42</v>
      </c>
      <c r="W505" t="s">
        <v>35</v>
      </c>
      <c r="X505">
        <v>13</v>
      </c>
      <c r="Y505">
        <v>3</v>
      </c>
      <c r="Z505" s="20" t="s">
        <v>99</v>
      </c>
      <c r="AA505">
        <v>80</v>
      </c>
      <c r="AB505">
        <v>0</v>
      </c>
      <c r="AC505">
        <v>12</v>
      </c>
      <c r="AD505">
        <v>6</v>
      </c>
      <c r="AE505">
        <v>2</v>
      </c>
      <c r="AF505">
        <v>12</v>
      </c>
      <c r="AG505">
        <v>8</v>
      </c>
      <c r="AH505">
        <v>1</v>
      </c>
      <c r="AI505">
        <v>7</v>
      </c>
      <c r="AJ505" s="5" t="str">
        <f t="shared" si="21"/>
        <v>R&amp;D</v>
      </c>
      <c r="AK505" s="9" t="str">
        <f>IF(S505="","",VLOOKUP(S505,matrice_M_I,2,TRUE))</f>
        <v>de 2 000 à 4 000</v>
      </c>
      <c r="AL505" s="7" t="str">
        <f t="shared" si="22"/>
        <v>Job_Medium + Relation_High</v>
      </c>
      <c r="AM505" s="22">
        <f t="shared" si="23"/>
        <v>0.66666666666666663</v>
      </c>
    </row>
    <row r="506" spans="1:39" x14ac:dyDescent="0.3">
      <c r="B506" t="s">
        <v>35</v>
      </c>
      <c r="C506" t="s">
        <v>36</v>
      </c>
      <c r="D506">
        <v>538</v>
      </c>
      <c r="E506" t="s">
        <v>37</v>
      </c>
      <c r="F506">
        <v>25</v>
      </c>
      <c r="G506" t="s">
        <v>93</v>
      </c>
      <c r="H506" t="s">
        <v>61</v>
      </c>
      <c r="I506">
        <v>1</v>
      </c>
      <c r="J506">
        <v>652</v>
      </c>
      <c r="K506" t="s">
        <v>97</v>
      </c>
      <c r="L506" t="s">
        <v>39</v>
      </c>
      <c r="M506">
        <v>54</v>
      </c>
      <c r="N506" t="s">
        <v>98</v>
      </c>
      <c r="O506" t="s">
        <v>102</v>
      </c>
      <c r="P506" t="s">
        <v>59</v>
      </c>
      <c r="Q506" s="20" t="s">
        <v>100</v>
      </c>
      <c r="R506" t="s">
        <v>48</v>
      </c>
      <c r="S506">
        <v>3681</v>
      </c>
      <c r="T506">
        <v>14004</v>
      </c>
      <c r="U506">
        <v>4</v>
      </c>
      <c r="V506" t="s">
        <v>42</v>
      </c>
      <c r="W506" t="s">
        <v>35</v>
      </c>
      <c r="X506">
        <v>14</v>
      </c>
      <c r="Y506">
        <v>3</v>
      </c>
      <c r="Z506" s="20" t="s">
        <v>100</v>
      </c>
      <c r="AA506">
        <v>80</v>
      </c>
      <c r="AB506">
        <v>0</v>
      </c>
      <c r="AC506">
        <v>9</v>
      </c>
      <c r="AD506">
        <v>3</v>
      </c>
      <c r="AE506">
        <v>3</v>
      </c>
      <c r="AF506">
        <v>3</v>
      </c>
      <c r="AG506">
        <v>2</v>
      </c>
      <c r="AH506">
        <v>0</v>
      </c>
      <c r="AI506">
        <v>2</v>
      </c>
      <c r="AJ506" s="5" t="str">
        <f t="shared" si="21"/>
        <v>R&amp;D</v>
      </c>
      <c r="AK506" s="9" t="str">
        <f>IF(S506="","",VLOOKUP(S506,matrice_M_I,2,TRUE))</f>
        <v>de 2 000 à 4 000</v>
      </c>
      <c r="AL506" s="7" t="str">
        <f t="shared" si="22"/>
        <v>Job_Very High + Relation_Very High</v>
      </c>
      <c r="AM506" s="22">
        <f t="shared" si="23"/>
        <v>0.66666666666666663</v>
      </c>
    </row>
    <row r="507" spans="1:39" x14ac:dyDescent="0.3">
      <c r="A507">
        <v>52</v>
      </c>
      <c r="B507" t="s">
        <v>35</v>
      </c>
      <c r="C507" t="s">
        <v>36</v>
      </c>
      <c r="D507">
        <v>956</v>
      </c>
      <c r="E507" t="s">
        <v>37</v>
      </c>
      <c r="F507">
        <v>6</v>
      </c>
      <c r="G507" t="s">
        <v>93</v>
      </c>
      <c r="H507" t="s">
        <v>60</v>
      </c>
      <c r="I507">
        <v>1</v>
      </c>
      <c r="J507">
        <v>630</v>
      </c>
      <c r="K507" t="s">
        <v>100</v>
      </c>
      <c r="L507" t="s">
        <v>39</v>
      </c>
      <c r="M507">
        <v>78</v>
      </c>
      <c r="N507" t="s">
        <v>99</v>
      </c>
      <c r="O507" t="s">
        <v>102</v>
      </c>
      <c r="P507" t="s">
        <v>56</v>
      </c>
      <c r="Q507" s="20" t="s">
        <v>97</v>
      </c>
      <c r="R507" t="s">
        <v>41</v>
      </c>
      <c r="S507">
        <v>5577</v>
      </c>
      <c r="T507">
        <v>22087</v>
      </c>
      <c r="U507">
        <v>3</v>
      </c>
      <c r="V507" t="s">
        <v>42</v>
      </c>
      <c r="W507" t="s">
        <v>44</v>
      </c>
      <c r="X507">
        <v>12</v>
      </c>
      <c r="Y507">
        <v>3</v>
      </c>
      <c r="Z507" s="20" t="s">
        <v>98</v>
      </c>
      <c r="AA507">
        <v>80</v>
      </c>
      <c r="AB507">
        <v>2</v>
      </c>
      <c r="AC507">
        <v>18</v>
      </c>
      <c r="AD507">
        <v>3</v>
      </c>
      <c r="AE507">
        <v>3</v>
      </c>
      <c r="AF507">
        <v>10</v>
      </c>
      <c r="AG507">
        <v>9</v>
      </c>
      <c r="AH507">
        <v>6</v>
      </c>
      <c r="AI507">
        <v>9</v>
      </c>
      <c r="AJ507" s="5" t="str">
        <f t="shared" si="21"/>
        <v>R&amp;D</v>
      </c>
      <c r="AK507" s="9" t="str">
        <f>IF(S507="","",VLOOKUP(S507,matrice_M_I,2,TRUE))</f>
        <v>de 4 000 à 6 000</v>
      </c>
      <c r="AL507" s="7" t="str">
        <f t="shared" si="22"/>
        <v>Job_Low + Relation_Medium</v>
      </c>
      <c r="AM507" s="22">
        <f t="shared" si="23"/>
        <v>0.9</v>
      </c>
    </row>
    <row r="508" spans="1:39" x14ac:dyDescent="0.3">
      <c r="A508">
        <v>54</v>
      </c>
      <c r="B508" t="s">
        <v>35</v>
      </c>
      <c r="C508" t="s">
        <v>49</v>
      </c>
      <c r="D508">
        <v>966</v>
      </c>
      <c r="E508" t="s">
        <v>37</v>
      </c>
      <c r="F508">
        <v>1</v>
      </c>
      <c r="G508" t="s">
        <v>95</v>
      </c>
      <c r="H508" t="s">
        <v>53</v>
      </c>
      <c r="I508">
        <v>1</v>
      </c>
      <c r="J508">
        <v>1245</v>
      </c>
      <c r="K508" t="s">
        <v>100</v>
      </c>
      <c r="L508" t="s">
        <v>55</v>
      </c>
      <c r="M508">
        <v>53</v>
      </c>
      <c r="N508" t="s">
        <v>99</v>
      </c>
      <c r="O508" t="s">
        <v>103</v>
      </c>
      <c r="P508" t="s">
        <v>43</v>
      </c>
      <c r="Q508" s="20" t="s">
        <v>99</v>
      </c>
      <c r="R508" t="s">
        <v>41</v>
      </c>
      <c r="S508">
        <v>10502</v>
      </c>
      <c r="T508">
        <v>9659</v>
      </c>
      <c r="U508">
        <v>7</v>
      </c>
      <c r="V508" t="s">
        <v>42</v>
      </c>
      <c r="W508" t="s">
        <v>35</v>
      </c>
      <c r="X508">
        <v>17</v>
      </c>
      <c r="Y508">
        <v>3</v>
      </c>
      <c r="Z508" s="20" t="s">
        <v>97</v>
      </c>
      <c r="AA508">
        <v>80</v>
      </c>
      <c r="AB508">
        <v>1</v>
      </c>
      <c r="AC508">
        <v>33</v>
      </c>
      <c r="AD508">
        <v>2</v>
      </c>
      <c r="AE508">
        <v>1</v>
      </c>
      <c r="AF508">
        <v>5</v>
      </c>
      <c r="AG508">
        <v>4</v>
      </c>
      <c r="AH508">
        <v>1</v>
      </c>
      <c r="AI508">
        <v>4</v>
      </c>
      <c r="AJ508" s="5" t="str">
        <f t="shared" si="21"/>
        <v>R&amp;D</v>
      </c>
      <c r="AK508" s="9" t="str">
        <f>IF(S508="","",VLOOKUP(S508,matrice_M_I,2,TRUE))</f>
        <v>de 10 000 à 12 000</v>
      </c>
      <c r="AL508" s="7" t="str">
        <f t="shared" si="22"/>
        <v>Job_High + Relation_Low</v>
      </c>
      <c r="AM508" s="22">
        <f t="shared" si="23"/>
        <v>0.8</v>
      </c>
    </row>
    <row r="509" spans="1:39" x14ac:dyDescent="0.3">
      <c r="A509">
        <v>52</v>
      </c>
      <c r="B509" t="s">
        <v>44</v>
      </c>
      <c r="C509" t="s">
        <v>36</v>
      </c>
      <c r="D509">
        <v>1030</v>
      </c>
      <c r="E509" t="s">
        <v>45</v>
      </c>
      <c r="G509" t="s">
        <v>94</v>
      </c>
      <c r="H509" t="s">
        <v>53</v>
      </c>
      <c r="I509">
        <v>1</v>
      </c>
      <c r="J509">
        <v>1319</v>
      </c>
      <c r="K509" t="s">
        <v>98</v>
      </c>
      <c r="L509" t="s">
        <v>39</v>
      </c>
      <c r="M509">
        <v>64</v>
      </c>
      <c r="N509" t="s">
        <v>99</v>
      </c>
      <c r="O509" t="s">
        <v>103</v>
      </c>
      <c r="P509" t="s">
        <v>58</v>
      </c>
      <c r="Q509" s="20" t="s">
        <v>98</v>
      </c>
      <c r="R509" t="s">
        <v>48</v>
      </c>
      <c r="S509">
        <v>8446</v>
      </c>
      <c r="T509">
        <v>21534</v>
      </c>
      <c r="U509">
        <v>9</v>
      </c>
      <c r="V509" t="s">
        <v>42</v>
      </c>
      <c r="W509" t="s">
        <v>44</v>
      </c>
      <c r="X509">
        <v>19</v>
      </c>
      <c r="Y509">
        <v>3</v>
      </c>
      <c r="Z509" s="20" t="s">
        <v>99</v>
      </c>
      <c r="AA509">
        <v>80</v>
      </c>
      <c r="AB509">
        <v>0</v>
      </c>
      <c r="AC509">
        <v>10</v>
      </c>
      <c r="AD509">
        <v>2</v>
      </c>
      <c r="AE509">
        <v>2</v>
      </c>
      <c r="AF509">
        <v>8</v>
      </c>
      <c r="AG509">
        <v>7</v>
      </c>
      <c r="AH509">
        <v>7</v>
      </c>
      <c r="AI509">
        <v>7</v>
      </c>
      <c r="AJ509" s="5" t="str">
        <f t="shared" si="21"/>
        <v>Sales</v>
      </c>
      <c r="AK509" s="9" t="str">
        <f>IF(S509="","",VLOOKUP(S509,matrice_M_I,2,TRUE))</f>
        <v>de 8 000 à 10 000</v>
      </c>
      <c r="AL509" s="7" t="str">
        <f t="shared" si="22"/>
        <v>Job_Medium + Relation_High</v>
      </c>
      <c r="AM509" s="22">
        <f t="shared" si="23"/>
        <v>0.875</v>
      </c>
    </row>
    <row r="510" spans="1:39" x14ac:dyDescent="0.3">
      <c r="A510">
        <v>34</v>
      </c>
      <c r="B510" t="s">
        <v>44</v>
      </c>
      <c r="C510" t="s">
        <v>36</v>
      </c>
      <c r="D510">
        <v>699</v>
      </c>
      <c r="E510" t="s">
        <v>37</v>
      </c>
      <c r="F510">
        <v>6</v>
      </c>
      <c r="G510" t="s">
        <v>92</v>
      </c>
      <c r="H510" t="s">
        <v>38</v>
      </c>
      <c r="I510">
        <v>1</v>
      </c>
      <c r="J510">
        <v>31</v>
      </c>
      <c r="K510" t="s">
        <v>98</v>
      </c>
      <c r="L510" t="s">
        <v>39</v>
      </c>
      <c r="M510">
        <v>83</v>
      </c>
      <c r="N510" t="s">
        <v>99</v>
      </c>
      <c r="O510" t="s">
        <v>101</v>
      </c>
      <c r="P510" t="s">
        <v>56</v>
      </c>
      <c r="Q510" s="20" t="s">
        <v>97</v>
      </c>
      <c r="R510" t="s">
        <v>48</v>
      </c>
      <c r="S510">
        <v>2960</v>
      </c>
      <c r="T510">
        <v>17102</v>
      </c>
      <c r="U510">
        <v>2</v>
      </c>
      <c r="V510" t="s">
        <v>42</v>
      </c>
      <c r="W510" t="s">
        <v>35</v>
      </c>
      <c r="X510">
        <v>11</v>
      </c>
      <c r="Y510">
        <v>3</v>
      </c>
      <c r="Z510" s="20" t="s">
        <v>99</v>
      </c>
      <c r="AA510">
        <v>80</v>
      </c>
      <c r="AB510">
        <v>0</v>
      </c>
      <c r="AC510">
        <v>8</v>
      </c>
      <c r="AD510">
        <v>2</v>
      </c>
      <c r="AE510">
        <v>3</v>
      </c>
      <c r="AF510">
        <v>4</v>
      </c>
      <c r="AG510">
        <v>2</v>
      </c>
      <c r="AH510">
        <v>1</v>
      </c>
      <c r="AI510">
        <v>3</v>
      </c>
      <c r="AJ510" s="5" t="str">
        <f t="shared" si="21"/>
        <v>R&amp;D</v>
      </c>
      <c r="AK510" s="9" t="str">
        <f>IF(S510="","",VLOOKUP(S510,matrice_M_I,2,TRUE))</f>
        <v>de 2 000 à 4 000</v>
      </c>
      <c r="AL510" s="7" t="str">
        <f t="shared" si="22"/>
        <v>Job_Low + Relation_High</v>
      </c>
      <c r="AM510" s="22">
        <f t="shared" si="23"/>
        <v>0.5</v>
      </c>
    </row>
    <row r="511" spans="1:39" x14ac:dyDescent="0.3">
      <c r="A511">
        <v>55</v>
      </c>
      <c r="B511" t="s">
        <v>35</v>
      </c>
      <c r="C511" t="s">
        <v>36</v>
      </c>
      <c r="D511">
        <v>189</v>
      </c>
      <c r="E511" t="s">
        <v>50</v>
      </c>
      <c r="F511">
        <v>26</v>
      </c>
      <c r="G511" t="s">
        <v>95</v>
      </c>
      <c r="H511" t="s">
        <v>50</v>
      </c>
      <c r="I511">
        <v>1</v>
      </c>
      <c r="J511">
        <v>1973</v>
      </c>
      <c r="K511" t="s">
        <v>99</v>
      </c>
      <c r="L511" t="s">
        <v>39</v>
      </c>
      <c r="M511">
        <v>71</v>
      </c>
      <c r="N511" t="s">
        <v>100</v>
      </c>
      <c r="O511" t="s">
        <v>105</v>
      </c>
      <c r="P511" t="s">
        <v>51</v>
      </c>
      <c r="Q511" s="20" t="s">
        <v>98</v>
      </c>
      <c r="R511" t="s">
        <v>52</v>
      </c>
      <c r="S511">
        <v>19636</v>
      </c>
      <c r="T511">
        <v>25811</v>
      </c>
      <c r="U511">
        <v>4</v>
      </c>
      <c r="V511" t="s">
        <v>42</v>
      </c>
      <c r="W511" t="s">
        <v>44</v>
      </c>
      <c r="X511">
        <v>18</v>
      </c>
      <c r="Y511">
        <v>3</v>
      </c>
      <c r="Z511" s="20" t="s">
        <v>97</v>
      </c>
      <c r="AA511">
        <v>80</v>
      </c>
      <c r="AB511">
        <v>1</v>
      </c>
      <c r="AC511">
        <v>35</v>
      </c>
      <c r="AD511">
        <v>0</v>
      </c>
      <c r="AE511">
        <v>3</v>
      </c>
      <c r="AF511">
        <v>10</v>
      </c>
      <c r="AG511">
        <v>9</v>
      </c>
      <c r="AH511">
        <v>1</v>
      </c>
      <c r="AI511">
        <v>4</v>
      </c>
      <c r="AJ511" s="5" t="str">
        <f t="shared" si="21"/>
        <v>RH</v>
      </c>
      <c r="AK511" s="9" t="str">
        <f>IF(S511="","",VLOOKUP(S511,matrice_M_I,2,TRUE))</f>
        <v>de 18 000 à 20 000</v>
      </c>
      <c r="AL511" s="7" t="str">
        <f t="shared" si="22"/>
        <v>Job_Medium + Relation_Low</v>
      </c>
      <c r="AM511" s="22">
        <f t="shared" si="23"/>
        <v>0.9</v>
      </c>
    </row>
    <row r="512" spans="1:39" x14ac:dyDescent="0.3">
      <c r="A512">
        <v>42</v>
      </c>
      <c r="B512" t="s">
        <v>35</v>
      </c>
      <c r="C512" t="s">
        <v>36</v>
      </c>
      <c r="D512">
        <v>1147</v>
      </c>
      <c r="E512" t="s">
        <v>50</v>
      </c>
      <c r="F512">
        <v>10</v>
      </c>
      <c r="G512" t="s">
        <v>94</v>
      </c>
      <c r="H512" t="s">
        <v>50</v>
      </c>
      <c r="I512">
        <v>1</v>
      </c>
      <c r="J512">
        <v>1408</v>
      </c>
      <c r="K512" t="s">
        <v>99</v>
      </c>
      <c r="L512" t="s">
        <v>55</v>
      </c>
      <c r="M512">
        <v>31</v>
      </c>
      <c r="N512" t="s">
        <v>99</v>
      </c>
      <c r="O512" t="s">
        <v>104</v>
      </c>
      <c r="P512" t="s">
        <v>51</v>
      </c>
      <c r="Q512" s="20" t="s">
        <v>97</v>
      </c>
      <c r="R512" t="s">
        <v>52</v>
      </c>
      <c r="S512">
        <v>16799</v>
      </c>
      <c r="T512">
        <v>16616</v>
      </c>
      <c r="U512">
        <v>0</v>
      </c>
      <c r="V512" t="s">
        <v>42</v>
      </c>
      <c r="W512" t="s">
        <v>35</v>
      </c>
      <c r="X512">
        <v>14</v>
      </c>
      <c r="Y512">
        <v>3</v>
      </c>
      <c r="Z512" s="20" t="s">
        <v>99</v>
      </c>
      <c r="AA512">
        <v>80</v>
      </c>
      <c r="AB512">
        <v>1</v>
      </c>
      <c r="AC512">
        <v>21</v>
      </c>
      <c r="AD512">
        <v>5</v>
      </c>
      <c r="AE512">
        <v>3</v>
      </c>
      <c r="AF512">
        <v>20</v>
      </c>
      <c r="AG512">
        <v>7</v>
      </c>
      <c r="AH512">
        <v>0</v>
      </c>
      <c r="AI512">
        <v>9</v>
      </c>
      <c r="AJ512" s="5" t="str">
        <f t="shared" si="21"/>
        <v>RH</v>
      </c>
      <c r="AK512" s="9" t="str">
        <f>IF(S512="","",VLOOKUP(S512,matrice_M_I,2,TRUE))</f>
        <v>de 16 000 à 18 000</v>
      </c>
      <c r="AL512" s="7" t="str">
        <f t="shared" si="22"/>
        <v>Job_Low + Relation_High</v>
      </c>
      <c r="AM512" s="22">
        <f t="shared" si="23"/>
        <v>0.35</v>
      </c>
    </row>
    <row r="513" spans="1:39" x14ac:dyDescent="0.3">
      <c r="B513" t="s">
        <v>35</v>
      </c>
      <c r="C513" t="s">
        <v>49</v>
      </c>
      <c r="D513">
        <v>664</v>
      </c>
      <c r="E513" t="s">
        <v>37</v>
      </c>
      <c r="F513">
        <v>1</v>
      </c>
      <c r="G513" t="s">
        <v>94</v>
      </c>
      <c r="H513" t="s">
        <v>38</v>
      </c>
      <c r="I513">
        <v>1</v>
      </c>
      <c r="J513">
        <v>88</v>
      </c>
      <c r="K513" t="s">
        <v>98</v>
      </c>
      <c r="L513" t="s">
        <v>39</v>
      </c>
      <c r="M513">
        <v>79</v>
      </c>
      <c r="N513" t="s">
        <v>99</v>
      </c>
      <c r="O513" t="s">
        <v>101</v>
      </c>
      <c r="P513" t="s">
        <v>56</v>
      </c>
      <c r="Q513" s="20" t="s">
        <v>97</v>
      </c>
      <c r="R513" t="s">
        <v>52</v>
      </c>
      <c r="S513">
        <v>2194</v>
      </c>
      <c r="T513">
        <v>5868</v>
      </c>
      <c r="U513">
        <v>4</v>
      </c>
      <c r="V513" t="s">
        <v>42</v>
      </c>
      <c r="W513" t="s">
        <v>35</v>
      </c>
      <c r="X513">
        <v>13</v>
      </c>
      <c r="Y513">
        <v>3</v>
      </c>
      <c r="Z513" s="20" t="s">
        <v>100</v>
      </c>
      <c r="AA513">
        <v>80</v>
      </c>
      <c r="AB513">
        <v>1</v>
      </c>
      <c r="AC513">
        <v>5</v>
      </c>
      <c r="AD513">
        <v>2</v>
      </c>
      <c r="AE513">
        <v>2</v>
      </c>
      <c r="AF513">
        <v>3</v>
      </c>
      <c r="AG513">
        <v>2</v>
      </c>
      <c r="AH513">
        <v>1</v>
      </c>
      <c r="AI513">
        <v>2</v>
      </c>
      <c r="AJ513" s="5" t="str">
        <f t="shared" si="21"/>
        <v>R&amp;D</v>
      </c>
      <c r="AK513" s="9" t="str">
        <f>IF(S513="","",VLOOKUP(S513,matrice_M_I,2,TRUE))</f>
        <v>de 2 000 à 4 000</v>
      </c>
      <c r="AL513" s="7" t="str">
        <f t="shared" si="22"/>
        <v>Job_Low + Relation_Very High</v>
      </c>
      <c r="AM513" s="22">
        <f t="shared" si="23"/>
        <v>0.66666666666666663</v>
      </c>
    </row>
    <row r="514" spans="1:39" x14ac:dyDescent="0.3">
      <c r="A514">
        <v>40</v>
      </c>
      <c r="B514" t="s">
        <v>35</v>
      </c>
      <c r="C514" t="s">
        <v>36</v>
      </c>
      <c r="D514">
        <v>107</v>
      </c>
      <c r="E514" t="s">
        <v>45</v>
      </c>
      <c r="F514">
        <v>10</v>
      </c>
      <c r="G514" t="s">
        <v>94</v>
      </c>
      <c r="H514" t="s">
        <v>60</v>
      </c>
      <c r="I514">
        <v>1</v>
      </c>
      <c r="J514">
        <v>1239</v>
      </c>
      <c r="K514" t="s">
        <v>98</v>
      </c>
      <c r="L514" t="s">
        <v>55</v>
      </c>
      <c r="M514">
        <v>84</v>
      </c>
      <c r="N514" t="s">
        <v>98</v>
      </c>
      <c r="O514" t="s">
        <v>102</v>
      </c>
      <c r="P514" t="s">
        <v>58</v>
      </c>
      <c r="Q514" s="20" t="s">
        <v>98</v>
      </c>
      <c r="R514" t="s">
        <v>41</v>
      </c>
      <c r="S514">
        <v>6852</v>
      </c>
      <c r="T514">
        <v>11591</v>
      </c>
      <c r="U514">
        <v>7</v>
      </c>
      <c r="V514" t="s">
        <v>42</v>
      </c>
      <c r="W514" t="s">
        <v>35</v>
      </c>
      <c r="X514">
        <v>12</v>
      </c>
      <c r="Y514">
        <v>3</v>
      </c>
      <c r="Z514" s="20" t="s">
        <v>98</v>
      </c>
      <c r="AA514">
        <v>80</v>
      </c>
      <c r="AB514">
        <v>1</v>
      </c>
      <c r="AC514">
        <v>7</v>
      </c>
      <c r="AD514">
        <v>2</v>
      </c>
      <c r="AE514">
        <v>4</v>
      </c>
      <c r="AF514">
        <v>5</v>
      </c>
      <c r="AG514">
        <v>1</v>
      </c>
      <c r="AH514">
        <v>1</v>
      </c>
      <c r="AI514">
        <v>3</v>
      </c>
      <c r="AJ514" s="5" t="str">
        <f t="shared" ref="AJ514:AJ577" si="24">IF(E514="","",VLOOKUP(E514,Department_cod,2,FALSE))</f>
        <v>Sales</v>
      </c>
      <c r="AK514" s="9" t="str">
        <f>IF(S514="","",VLOOKUP(S514,matrice_M_I,2,TRUE))</f>
        <v>de 6 000 à 8 000</v>
      </c>
      <c r="AL514" s="7" t="str">
        <f t="shared" si="22"/>
        <v>Job_Medium + Relation_Medium</v>
      </c>
      <c r="AM514" s="22">
        <f t="shared" si="23"/>
        <v>0.2</v>
      </c>
    </row>
    <row r="515" spans="1:39" x14ac:dyDescent="0.3">
      <c r="A515">
        <v>31</v>
      </c>
      <c r="B515" t="s">
        <v>35</v>
      </c>
      <c r="C515" t="s">
        <v>49</v>
      </c>
      <c r="D515">
        <v>163</v>
      </c>
      <c r="E515" t="s">
        <v>37</v>
      </c>
      <c r="F515">
        <v>24</v>
      </c>
      <c r="G515" t="s">
        <v>92</v>
      </c>
      <c r="H515" t="s">
        <v>60</v>
      </c>
      <c r="I515">
        <v>1</v>
      </c>
      <c r="J515">
        <v>1736</v>
      </c>
      <c r="K515" t="s">
        <v>100</v>
      </c>
      <c r="L515" t="s">
        <v>55</v>
      </c>
      <c r="M515">
        <v>30</v>
      </c>
      <c r="N515" t="s">
        <v>99</v>
      </c>
      <c r="O515" t="s">
        <v>102</v>
      </c>
      <c r="P515" t="s">
        <v>43</v>
      </c>
      <c r="Q515" s="20" t="s">
        <v>100</v>
      </c>
      <c r="R515" t="s">
        <v>48</v>
      </c>
      <c r="S515">
        <v>5238</v>
      </c>
      <c r="T515">
        <v>6670</v>
      </c>
      <c r="U515">
        <v>2</v>
      </c>
      <c r="V515" t="s">
        <v>42</v>
      </c>
      <c r="W515" t="s">
        <v>35</v>
      </c>
      <c r="X515">
        <v>20</v>
      </c>
      <c r="Y515">
        <v>4</v>
      </c>
      <c r="Z515" s="20" t="s">
        <v>100</v>
      </c>
      <c r="AA515">
        <v>80</v>
      </c>
      <c r="AB515">
        <v>0</v>
      </c>
      <c r="AC515">
        <v>9</v>
      </c>
      <c r="AD515">
        <v>3</v>
      </c>
      <c r="AE515">
        <v>2</v>
      </c>
      <c r="AF515">
        <v>5</v>
      </c>
      <c r="AG515">
        <v>4</v>
      </c>
      <c r="AH515">
        <v>1</v>
      </c>
      <c r="AI515">
        <v>4</v>
      </c>
      <c r="AJ515" s="5" t="str">
        <f t="shared" si="24"/>
        <v>R&amp;D</v>
      </c>
      <c r="AK515" s="9" t="str">
        <f>IF(S515="","",VLOOKUP(S515,matrice_M_I,2,TRUE))</f>
        <v>de 4 000 à 6 000</v>
      </c>
      <c r="AL515" s="7" t="str">
        <f t="shared" ref="AL515:AL578" si="25">CONCATENATE("Job_",Q515," + Relation_",Z515)</f>
        <v>Job_Very High + Relation_Very High</v>
      </c>
      <c r="AM515" s="22">
        <f t="shared" ref="AM515:AM578" si="26">IF(AF515=0,"",AG515/AF515)</f>
        <v>0.8</v>
      </c>
    </row>
    <row r="516" spans="1:39" x14ac:dyDescent="0.3">
      <c r="A516">
        <v>41</v>
      </c>
      <c r="B516" t="s">
        <v>44</v>
      </c>
      <c r="C516" t="s">
        <v>49</v>
      </c>
      <c r="D516">
        <v>143</v>
      </c>
      <c r="E516" t="s">
        <v>45</v>
      </c>
      <c r="F516">
        <v>4</v>
      </c>
      <c r="G516" t="s">
        <v>94</v>
      </c>
      <c r="H516" t="s">
        <v>46</v>
      </c>
      <c r="I516">
        <v>1</v>
      </c>
      <c r="J516">
        <v>488</v>
      </c>
      <c r="K516" t="s">
        <v>97</v>
      </c>
      <c r="L516" t="s">
        <v>39</v>
      </c>
      <c r="M516">
        <v>56</v>
      </c>
      <c r="N516" t="s">
        <v>99</v>
      </c>
      <c r="O516" t="s">
        <v>102</v>
      </c>
      <c r="P516" t="s">
        <v>58</v>
      </c>
      <c r="Q516" s="20" t="s">
        <v>98</v>
      </c>
      <c r="R516" t="s">
        <v>48</v>
      </c>
      <c r="S516">
        <v>9355</v>
      </c>
      <c r="T516">
        <v>9558</v>
      </c>
      <c r="U516">
        <v>1</v>
      </c>
      <c r="V516" t="s">
        <v>42</v>
      </c>
      <c r="W516" t="s">
        <v>35</v>
      </c>
      <c r="X516">
        <v>18</v>
      </c>
      <c r="Y516">
        <v>3</v>
      </c>
      <c r="Z516" s="20" t="s">
        <v>99</v>
      </c>
      <c r="AA516">
        <v>80</v>
      </c>
      <c r="AB516">
        <v>0</v>
      </c>
      <c r="AC516">
        <v>8</v>
      </c>
      <c r="AD516">
        <v>5</v>
      </c>
      <c r="AE516">
        <v>3</v>
      </c>
      <c r="AF516">
        <v>8</v>
      </c>
      <c r="AG516">
        <v>7</v>
      </c>
      <c r="AH516">
        <v>7</v>
      </c>
      <c r="AI516">
        <v>7</v>
      </c>
      <c r="AJ516" s="5" t="str">
        <f t="shared" si="24"/>
        <v>Sales</v>
      </c>
      <c r="AK516" s="9" t="str">
        <f>IF(S516="","",VLOOKUP(S516,matrice_M_I,2,TRUE))</f>
        <v>de 8 000 à 10 000</v>
      </c>
      <c r="AL516" s="7" t="str">
        <f t="shared" si="25"/>
        <v>Job_Medium + Relation_High</v>
      </c>
      <c r="AM516" s="22">
        <f t="shared" si="26"/>
        <v>0.875</v>
      </c>
    </row>
    <row r="517" spans="1:39" x14ac:dyDescent="0.3">
      <c r="B517" t="s">
        <v>35</v>
      </c>
      <c r="C517" t="s">
        <v>36</v>
      </c>
      <c r="D517">
        <v>991</v>
      </c>
      <c r="E517" t="s">
        <v>37</v>
      </c>
      <c r="F517">
        <v>6</v>
      </c>
      <c r="G517" t="s">
        <v>94</v>
      </c>
      <c r="H517" t="s">
        <v>53</v>
      </c>
      <c r="I517">
        <v>1</v>
      </c>
      <c r="J517">
        <v>686</v>
      </c>
      <c r="K517" t="s">
        <v>99</v>
      </c>
      <c r="L517" t="s">
        <v>55</v>
      </c>
      <c r="M517">
        <v>71</v>
      </c>
      <c r="N517" t="s">
        <v>99</v>
      </c>
      <c r="O517" t="s">
        <v>101</v>
      </c>
      <c r="P517" t="s">
        <v>59</v>
      </c>
      <c r="Q517" s="20" t="s">
        <v>100</v>
      </c>
      <c r="R517" t="s">
        <v>52</v>
      </c>
      <c r="S517">
        <v>2659</v>
      </c>
      <c r="T517">
        <v>17759</v>
      </c>
      <c r="U517">
        <v>1</v>
      </c>
      <c r="V517" t="s">
        <v>42</v>
      </c>
      <c r="W517" t="s">
        <v>44</v>
      </c>
      <c r="X517">
        <v>13</v>
      </c>
      <c r="Y517">
        <v>3</v>
      </c>
      <c r="Z517" s="20" t="s">
        <v>99</v>
      </c>
      <c r="AA517">
        <v>80</v>
      </c>
      <c r="AB517">
        <v>1</v>
      </c>
      <c r="AC517">
        <v>3</v>
      </c>
      <c r="AD517">
        <v>2</v>
      </c>
      <c r="AE517">
        <v>3</v>
      </c>
      <c r="AF517">
        <v>3</v>
      </c>
      <c r="AG517">
        <v>2</v>
      </c>
      <c r="AH517">
        <v>0</v>
      </c>
      <c r="AI517">
        <v>2</v>
      </c>
      <c r="AJ517" s="5" t="str">
        <f t="shared" si="24"/>
        <v>R&amp;D</v>
      </c>
      <c r="AK517" s="9" t="str">
        <f>IF(S517="","",VLOOKUP(S517,matrice_M_I,2,TRUE))</f>
        <v>de 2 000 à 4 000</v>
      </c>
      <c r="AL517" s="7" t="str">
        <f t="shared" si="25"/>
        <v>Job_Very High + Relation_High</v>
      </c>
      <c r="AM517" s="22">
        <f t="shared" si="26"/>
        <v>0.66666666666666663</v>
      </c>
    </row>
    <row r="518" spans="1:39" x14ac:dyDescent="0.3">
      <c r="A518">
        <v>32</v>
      </c>
      <c r="B518" t="s">
        <v>35</v>
      </c>
      <c r="C518" t="s">
        <v>57</v>
      </c>
      <c r="D518">
        <v>862</v>
      </c>
      <c r="E518" t="s">
        <v>45</v>
      </c>
      <c r="F518">
        <v>2</v>
      </c>
      <c r="G518" t="s">
        <v>92</v>
      </c>
      <c r="H518" t="s">
        <v>53</v>
      </c>
      <c r="I518">
        <v>1</v>
      </c>
      <c r="J518">
        <v>1190</v>
      </c>
      <c r="K518" t="s">
        <v>99</v>
      </c>
      <c r="L518" t="s">
        <v>55</v>
      </c>
      <c r="M518">
        <v>76</v>
      </c>
      <c r="N518" t="s">
        <v>99</v>
      </c>
      <c r="O518" t="s">
        <v>101</v>
      </c>
      <c r="P518" t="s">
        <v>47</v>
      </c>
      <c r="Q518" s="20" t="s">
        <v>97</v>
      </c>
      <c r="R518" t="s">
        <v>41</v>
      </c>
      <c r="S518">
        <v>2827</v>
      </c>
      <c r="T518">
        <v>14947</v>
      </c>
      <c r="U518">
        <v>1</v>
      </c>
      <c r="V518" t="s">
        <v>42</v>
      </c>
      <c r="W518" t="s">
        <v>35</v>
      </c>
      <c r="X518">
        <v>12</v>
      </c>
      <c r="Y518">
        <v>3</v>
      </c>
      <c r="Z518" s="20" t="s">
        <v>99</v>
      </c>
      <c r="AA518">
        <v>80</v>
      </c>
      <c r="AB518">
        <v>3</v>
      </c>
      <c r="AC518">
        <v>1</v>
      </c>
      <c r="AD518">
        <v>3</v>
      </c>
      <c r="AE518">
        <v>3</v>
      </c>
      <c r="AF518">
        <v>1</v>
      </c>
      <c r="AG518">
        <v>0</v>
      </c>
      <c r="AH518">
        <v>0</v>
      </c>
      <c r="AI518">
        <v>0</v>
      </c>
      <c r="AJ518" s="5" t="str">
        <f t="shared" si="24"/>
        <v>Sales</v>
      </c>
      <c r="AK518" s="9" t="str">
        <f>IF(S518="","",VLOOKUP(S518,matrice_M_I,2,TRUE))</f>
        <v>de 2 000 à 4 000</v>
      </c>
      <c r="AL518" s="7" t="str">
        <f t="shared" si="25"/>
        <v>Job_Low + Relation_High</v>
      </c>
      <c r="AM518" s="22">
        <f t="shared" si="26"/>
        <v>0</v>
      </c>
    </row>
    <row r="519" spans="1:39" x14ac:dyDescent="0.3">
      <c r="A519">
        <v>38</v>
      </c>
      <c r="B519" t="s">
        <v>35</v>
      </c>
      <c r="C519" t="s">
        <v>57</v>
      </c>
      <c r="D519">
        <v>1336</v>
      </c>
      <c r="E519" t="s">
        <v>50</v>
      </c>
      <c r="F519">
        <v>2</v>
      </c>
      <c r="G519" t="s">
        <v>94</v>
      </c>
      <c r="H519" t="s">
        <v>50</v>
      </c>
      <c r="I519">
        <v>1</v>
      </c>
      <c r="J519">
        <v>1805</v>
      </c>
      <c r="K519" t="s">
        <v>97</v>
      </c>
      <c r="L519" t="s">
        <v>39</v>
      </c>
      <c r="M519">
        <v>100</v>
      </c>
      <c r="N519" t="s">
        <v>99</v>
      </c>
      <c r="O519" t="s">
        <v>101</v>
      </c>
      <c r="P519" t="s">
        <v>50</v>
      </c>
      <c r="Q519" s="20" t="s">
        <v>98</v>
      </c>
      <c r="R519" t="s">
        <v>41</v>
      </c>
      <c r="S519">
        <v>2592</v>
      </c>
      <c r="T519">
        <v>7129</v>
      </c>
      <c r="U519">
        <v>5</v>
      </c>
      <c r="V519" t="s">
        <v>42</v>
      </c>
      <c r="W519" t="s">
        <v>35</v>
      </c>
      <c r="X519">
        <v>13</v>
      </c>
      <c r="Y519">
        <v>3</v>
      </c>
      <c r="Z519" s="20" t="s">
        <v>100</v>
      </c>
      <c r="AA519">
        <v>80</v>
      </c>
      <c r="AB519">
        <v>3</v>
      </c>
      <c r="AC519">
        <v>13</v>
      </c>
      <c r="AD519">
        <v>3</v>
      </c>
      <c r="AE519">
        <v>3</v>
      </c>
      <c r="AF519">
        <v>11</v>
      </c>
      <c r="AG519">
        <v>10</v>
      </c>
      <c r="AH519">
        <v>3</v>
      </c>
      <c r="AI519">
        <v>8</v>
      </c>
      <c r="AJ519" s="5" t="str">
        <f t="shared" si="24"/>
        <v>RH</v>
      </c>
      <c r="AK519" s="9" t="str">
        <f>IF(S519="","",VLOOKUP(S519,matrice_M_I,2,TRUE))</f>
        <v>de 2 000 à 4 000</v>
      </c>
      <c r="AL519" s="7" t="str">
        <f t="shared" si="25"/>
        <v>Job_Medium + Relation_Very High</v>
      </c>
      <c r="AM519" s="22">
        <f t="shared" si="26"/>
        <v>0.90909090909090906</v>
      </c>
    </row>
    <row r="520" spans="1:39" x14ac:dyDescent="0.3">
      <c r="A520">
        <v>22</v>
      </c>
      <c r="B520" t="s">
        <v>35</v>
      </c>
      <c r="C520" t="s">
        <v>36</v>
      </c>
      <c r="D520">
        <v>253</v>
      </c>
      <c r="E520" t="s">
        <v>37</v>
      </c>
      <c r="F520">
        <v>11</v>
      </c>
      <c r="G520" t="s">
        <v>94</v>
      </c>
      <c r="H520" t="s">
        <v>38</v>
      </c>
      <c r="I520">
        <v>1</v>
      </c>
      <c r="J520">
        <v>511</v>
      </c>
      <c r="K520" t="s">
        <v>97</v>
      </c>
      <c r="L520" t="s">
        <v>55</v>
      </c>
      <c r="M520">
        <v>43</v>
      </c>
      <c r="N520" t="s">
        <v>99</v>
      </c>
      <c r="O520" t="s">
        <v>101</v>
      </c>
      <c r="P520" t="s">
        <v>56</v>
      </c>
      <c r="Q520" s="20" t="s">
        <v>98</v>
      </c>
      <c r="R520" t="s">
        <v>52</v>
      </c>
      <c r="S520">
        <v>2244</v>
      </c>
      <c r="T520">
        <v>24440</v>
      </c>
      <c r="U520">
        <v>1</v>
      </c>
      <c r="V520" t="s">
        <v>42</v>
      </c>
      <c r="W520" t="s">
        <v>35</v>
      </c>
      <c r="X520">
        <v>13</v>
      </c>
      <c r="Y520">
        <v>3</v>
      </c>
      <c r="Z520" s="20" t="s">
        <v>100</v>
      </c>
      <c r="AA520">
        <v>80</v>
      </c>
      <c r="AB520">
        <v>1</v>
      </c>
      <c r="AC520">
        <v>2</v>
      </c>
      <c r="AD520">
        <v>1</v>
      </c>
      <c r="AE520">
        <v>3</v>
      </c>
      <c r="AF520">
        <v>2</v>
      </c>
      <c r="AG520">
        <v>1</v>
      </c>
      <c r="AH520">
        <v>1</v>
      </c>
      <c r="AI520">
        <v>2</v>
      </c>
      <c r="AJ520" s="5" t="str">
        <f t="shared" si="24"/>
        <v>R&amp;D</v>
      </c>
      <c r="AK520" s="9" t="str">
        <f>IF(S520="","",VLOOKUP(S520,matrice_M_I,2,TRUE))</f>
        <v>de 2 000 à 4 000</v>
      </c>
      <c r="AL520" s="7" t="str">
        <f t="shared" si="25"/>
        <v>Job_Medium + Relation_Very High</v>
      </c>
      <c r="AM520" s="22">
        <f t="shared" si="26"/>
        <v>0.5</v>
      </c>
    </row>
    <row r="521" spans="1:39" x14ac:dyDescent="0.3">
      <c r="A521">
        <v>22</v>
      </c>
      <c r="B521" t="s">
        <v>35</v>
      </c>
      <c r="C521" t="s">
        <v>36</v>
      </c>
      <c r="D521">
        <v>217</v>
      </c>
      <c r="E521" t="s">
        <v>37</v>
      </c>
      <c r="F521">
        <v>8</v>
      </c>
      <c r="G521" t="s">
        <v>92</v>
      </c>
      <c r="H521" t="s">
        <v>53</v>
      </c>
      <c r="I521">
        <v>1</v>
      </c>
      <c r="J521">
        <v>1019</v>
      </c>
      <c r="K521" t="s">
        <v>98</v>
      </c>
      <c r="L521" t="s">
        <v>39</v>
      </c>
      <c r="M521">
        <v>94</v>
      </c>
      <c r="N521" t="s">
        <v>97</v>
      </c>
      <c r="O521" t="s">
        <v>101</v>
      </c>
      <c r="P521" t="s">
        <v>59</v>
      </c>
      <c r="Q521" s="20" t="s">
        <v>97</v>
      </c>
      <c r="R521" t="s">
        <v>52</v>
      </c>
      <c r="S521">
        <v>2451</v>
      </c>
      <c r="T521">
        <v>6881</v>
      </c>
      <c r="U521">
        <v>1</v>
      </c>
      <c r="V521" t="s">
        <v>42</v>
      </c>
      <c r="W521" t="s">
        <v>35</v>
      </c>
      <c r="X521">
        <v>15</v>
      </c>
      <c r="Y521">
        <v>3</v>
      </c>
      <c r="Z521" s="20" t="s">
        <v>97</v>
      </c>
      <c r="AA521">
        <v>80</v>
      </c>
      <c r="AB521">
        <v>1</v>
      </c>
      <c r="AC521">
        <v>4</v>
      </c>
      <c r="AD521">
        <v>3</v>
      </c>
      <c r="AE521">
        <v>2</v>
      </c>
      <c r="AF521">
        <v>4</v>
      </c>
      <c r="AG521">
        <v>3</v>
      </c>
      <c r="AH521">
        <v>1</v>
      </c>
      <c r="AI521">
        <v>1</v>
      </c>
      <c r="AJ521" s="5" t="str">
        <f t="shared" si="24"/>
        <v>R&amp;D</v>
      </c>
      <c r="AK521" s="9" t="str">
        <f>IF(S521="","",VLOOKUP(S521,matrice_M_I,2,TRUE))</f>
        <v>de 2 000 à 4 000</v>
      </c>
      <c r="AL521" s="7" t="str">
        <f t="shared" si="25"/>
        <v>Job_Low + Relation_Low</v>
      </c>
      <c r="AM521" s="22">
        <f t="shared" si="26"/>
        <v>0.75</v>
      </c>
    </row>
    <row r="522" spans="1:39" x14ac:dyDescent="0.3">
      <c r="A522">
        <v>27</v>
      </c>
      <c r="B522" t="s">
        <v>35</v>
      </c>
      <c r="C522" t="s">
        <v>36</v>
      </c>
      <c r="D522">
        <v>1134</v>
      </c>
      <c r="E522" t="s">
        <v>37</v>
      </c>
      <c r="F522">
        <v>16</v>
      </c>
      <c r="G522" t="s">
        <v>95</v>
      </c>
      <c r="H522" t="s">
        <v>60</v>
      </c>
      <c r="I522">
        <v>1</v>
      </c>
      <c r="J522">
        <v>1001</v>
      </c>
      <c r="K522" t="s">
        <v>99</v>
      </c>
      <c r="L522" t="s">
        <v>55</v>
      </c>
      <c r="M522">
        <v>37</v>
      </c>
      <c r="N522" t="s">
        <v>99</v>
      </c>
      <c r="O522" t="s">
        <v>101</v>
      </c>
      <c r="P522" t="s">
        <v>59</v>
      </c>
      <c r="Q522" s="20" t="s">
        <v>98</v>
      </c>
      <c r="R522" t="s">
        <v>52</v>
      </c>
      <c r="S522">
        <v>2811</v>
      </c>
      <c r="T522">
        <v>12086</v>
      </c>
      <c r="U522">
        <v>9</v>
      </c>
      <c r="V522" t="s">
        <v>42</v>
      </c>
      <c r="W522" t="s">
        <v>35</v>
      </c>
      <c r="X522">
        <v>14</v>
      </c>
      <c r="Y522">
        <v>3</v>
      </c>
      <c r="Z522" s="20" t="s">
        <v>98</v>
      </c>
      <c r="AA522">
        <v>80</v>
      </c>
      <c r="AB522">
        <v>1</v>
      </c>
      <c r="AC522">
        <v>4</v>
      </c>
      <c r="AD522">
        <v>2</v>
      </c>
      <c r="AE522">
        <v>3</v>
      </c>
      <c r="AF522">
        <v>2</v>
      </c>
      <c r="AG522">
        <v>2</v>
      </c>
      <c r="AH522">
        <v>2</v>
      </c>
      <c r="AI522">
        <v>2</v>
      </c>
      <c r="AJ522" s="5" t="str">
        <f t="shared" si="24"/>
        <v>R&amp;D</v>
      </c>
      <c r="AK522" s="9" t="str">
        <f>IF(S522="","",VLOOKUP(S522,matrice_M_I,2,TRUE))</f>
        <v>de 2 000 à 4 000</v>
      </c>
      <c r="AL522" s="7" t="str">
        <f t="shared" si="25"/>
        <v>Job_Medium + Relation_Medium</v>
      </c>
      <c r="AM522" s="22">
        <f t="shared" si="26"/>
        <v>1</v>
      </c>
    </row>
    <row r="523" spans="1:39" x14ac:dyDescent="0.3">
      <c r="A523">
        <v>38</v>
      </c>
      <c r="B523" t="s">
        <v>35</v>
      </c>
      <c r="C523" t="s">
        <v>36</v>
      </c>
      <c r="D523">
        <v>723</v>
      </c>
      <c r="E523" t="s">
        <v>45</v>
      </c>
      <c r="F523">
        <v>2</v>
      </c>
      <c r="G523" t="s">
        <v>95</v>
      </c>
      <c r="H523" t="s">
        <v>46</v>
      </c>
      <c r="I523">
        <v>1</v>
      </c>
      <c r="J523">
        <v>1835</v>
      </c>
      <c r="K523" t="s">
        <v>98</v>
      </c>
      <c r="L523" t="s">
        <v>55</v>
      </c>
      <c r="M523">
        <v>77</v>
      </c>
      <c r="N523" t="s">
        <v>97</v>
      </c>
      <c r="O523" t="s">
        <v>102</v>
      </c>
      <c r="P523" t="s">
        <v>47</v>
      </c>
      <c r="Q523" s="20" t="s">
        <v>100</v>
      </c>
      <c r="R523" t="s">
        <v>52</v>
      </c>
      <c r="S523">
        <v>5405</v>
      </c>
      <c r="T523">
        <v>4244</v>
      </c>
      <c r="U523">
        <v>2</v>
      </c>
      <c r="V523" t="s">
        <v>42</v>
      </c>
      <c r="W523" t="s">
        <v>44</v>
      </c>
      <c r="X523">
        <v>20</v>
      </c>
      <c r="Y523">
        <v>4</v>
      </c>
      <c r="Z523" s="20" t="s">
        <v>97</v>
      </c>
      <c r="AA523">
        <v>80</v>
      </c>
      <c r="AB523">
        <v>2</v>
      </c>
      <c r="AC523">
        <v>20</v>
      </c>
      <c r="AD523">
        <v>4</v>
      </c>
      <c r="AE523">
        <v>2</v>
      </c>
      <c r="AF523">
        <v>4</v>
      </c>
      <c r="AG523">
        <v>2</v>
      </c>
      <c r="AH523">
        <v>0</v>
      </c>
      <c r="AI523">
        <v>3</v>
      </c>
      <c r="AJ523" s="5" t="str">
        <f t="shared" si="24"/>
        <v>Sales</v>
      </c>
      <c r="AK523" s="9" t="str">
        <f>IF(S523="","",VLOOKUP(S523,matrice_M_I,2,TRUE))</f>
        <v>de 4 000 à 6 000</v>
      </c>
      <c r="AL523" s="7" t="str">
        <f t="shared" si="25"/>
        <v>Job_Very High + Relation_Low</v>
      </c>
      <c r="AM523" s="22">
        <f t="shared" si="26"/>
        <v>0.5</v>
      </c>
    </row>
    <row r="524" spans="1:39" x14ac:dyDescent="0.3">
      <c r="A524">
        <v>29</v>
      </c>
      <c r="B524" t="s">
        <v>35</v>
      </c>
      <c r="C524" t="s">
        <v>36</v>
      </c>
      <c r="D524">
        <v>232</v>
      </c>
      <c r="E524" t="s">
        <v>37</v>
      </c>
      <c r="F524">
        <v>19</v>
      </c>
      <c r="G524" t="s">
        <v>94</v>
      </c>
      <c r="H524" t="s">
        <v>60</v>
      </c>
      <c r="I524">
        <v>1</v>
      </c>
      <c r="J524">
        <v>611</v>
      </c>
      <c r="K524" t="s">
        <v>100</v>
      </c>
      <c r="L524" t="s">
        <v>39</v>
      </c>
      <c r="M524">
        <v>34</v>
      </c>
      <c r="N524" t="s">
        <v>99</v>
      </c>
      <c r="O524" t="s">
        <v>102</v>
      </c>
      <c r="P524" t="s">
        <v>43</v>
      </c>
      <c r="Q524" s="20" t="s">
        <v>100</v>
      </c>
      <c r="R524" t="s">
        <v>41</v>
      </c>
      <c r="S524">
        <v>4262</v>
      </c>
      <c r="T524">
        <v>22645</v>
      </c>
      <c r="U524">
        <v>4</v>
      </c>
      <c r="V524" t="s">
        <v>42</v>
      </c>
      <c r="W524" t="s">
        <v>35</v>
      </c>
      <c r="X524">
        <v>12</v>
      </c>
      <c r="Y524">
        <v>3</v>
      </c>
      <c r="Z524" s="20" t="s">
        <v>98</v>
      </c>
      <c r="AA524">
        <v>80</v>
      </c>
      <c r="AB524">
        <v>2</v>
      </c>
      <c r="AC524">
        <v>8</v>
      </c>
      <c r="AD524">
        <v>2</v>
      </c>
      <c r="AE524">
        <v>4</v>
      </c>
      <c r="AF524">
        <v>3</v>
      </c>
      <c r="AG524">
        <v>2</v>
      </c>
      <c r="AH524">
        <v>1</v>
      </c>
      <c r="AI524">
        <v>2</v>
      </c>
      <c r="AJ524" s="5" t="str">
        <f t="shared" si="24"/>
        <v>R&amp;D</v>
      </c>
      <c r="AK524" s="9" t="str">
        <f>IF(S524="","",VLOOKUP(S524,matrice_M_I,2,TRUE))</f>
        <v>de 4 000 à 6 000</v>
      </c>
      <c r="AL524" s="7" t="str">
        <f t="shared" si="25"/>
        <v>Job_Very High + Relation_Medium</v>
      </c>
      <c r="AM524" s="22">
        <f t="shared" si="26"/>
        <v>0.66666666666666663</v>
      </c>
    </row>
    <row r="525" spans="1:39" x14ac:dyDescent="0.3">
      <c r="B525" t="s">
        <v>44</v>
      </c>
      <c r="C525" t="s">
        <v>36</v>
      </c>
      <c r="D525">
        <v>529</v>
      </c>
      <c r="E525" t="s">
        <v>37</v>
      </c>
      <c r="F525">
        <v>2</v>
      </c>
      <c r="G525" t="s">
        <v>95</v>
      </c>
      <c r="H525" t="s">
        <v>53</v>
      </c>
      <c r="I525">
        <v>1</v>
      </c>
      <c r="J525">
        <v>364</v>
      </c>
      <c r="K525" t="s">
        <v>97</v>
      </c>
      <c r="L525" t="s">
        <v>39</v>
      </c>
      <c r="M525">
        <v>79</v>
      </c>
      <c r="N525" t="s">
        <v>99</v>
      </c>
      <c r="O525" t="s">
        <v>101</v>
      </c>
      <c r="P525" t="s">
        <v>59</v>
      </c>
      <c r="Q525" s="20" t="s">
        <v>99</v>
      </c>
      <c r="R525" t="s">
        <v>48</v>
      </c>
      <c r="S525">
        <v>3485</v>
      </c>
      <c r="T525">
        <v>14935</v>
      </c>
      <c r="U525">
        <v>2</v>
      </c>
      <c r="V525" t="s">
        <v>42</v>
      </c>
      <c r="W525" t="s">
        <v>35</v>
      </c>
      <c r="X525">
        <v>11</v>
      </c>
      <c r="Y525">
        <v>3</v>
      </c>
      <c r="Z525" s="20" t="s">
        <v>99</v>
      </c>
      <c r="AA525">
        <v>80</v>
      </c>
      <c r="AB525">
        <v>0</v>
      </c>
      <c r="AC525">
        <v>5</v>
      </c>
      <c r="AD525">
        <v>5</v>
      </c>
      <c r="AE525">
        <v>1</v>
      </c>
      <c r="AF525">
        <v>0</v>
      </c>
      <c r="AG525">
        <v>0</v>
      </c>
      <c r="AH525">
        <v>0</v>
      </c>
      <c r="AI525">
        <v>0</v>
      </c>
      <c r="AJ525" s="5" t="str">
        <f t="shared" si="24"/>
        <v>R&amp;D</v>
      </c>
      <c r="AK525" s="9" t="str">
        <f>IF(S525="","",VLOOKUP(S525,matrice_M_I,2,TRUE))</f>
        <v>de 2 000 à 4 000</v>
      </c>
      <c r="AL525" s="7" t="str">
        <f t="shared" si="25"/>
        <v>Job_High + Relation_High</v>
      </c>
      <c r="AM525" s="22" t="str">
        <f t="shared" si="26"/>
        <v/>
      </c>
    </row>
    <row r="526" spans="1:39" x14ac:dyDescent="0.3">
      <c r="A526">
        <v>31</v>
      </c>
      <c r="B526" t="s">
        <v>35</v>
      </c>
      <c r="C526" t="s">
        <v>36</v>
      </c>
      <c r="D526">
        <v>746</v>
      </c>
      <c r="E526" t="s">
        <v>37</v>
      </c>
      <c r="F526">
        <v>8</v>
      </c>
      <c r="G526" t="s">
        <v>95</v>
      </c>
      <c r="H526" t="s">
        <v>53</v>
      </c>
      <c r="I526">
        <v>1</v>
      </c>
      <c r="J526">
        <v>98</v>
      </c>
      <c r="K526" t="s">
        <v>99</v>
      </c>
      <c r="L526" t="s">
        <v>55</v>
      </c>
      <c r="M526">
        <v>61</v>
      </c>
      <c r="N526" t="s">
        <v>99</v>
      </c>
      <c r="O526" t="s">
        <v>102</v>
      </c>
      <c r="P526" t="s">
        <v>43</v>
      </c>
      <c r="Q526" s="20" t="s">
        <v>100</v>
      </c>
      <c r="R526" t="s">
        <v>48</v>
      </c>
      <c r="S526">
        <v>4424</v>
      </c>
      <c r="T526">
        <v>20682</v>
      </c>
      <c r="U526">
        <v>1</v>
      </c>
      <c r="V526" t="s">
        <v>42</v>
      </c>
      <c r="W526" t="s">
        <v>35</v>
      </c>
      <c r="X526">
        <v>23</v>
      </c>
      <c r="Y526">
        <v>4</v>
      </c>
      <c r="Z526" s="20" t="s">
        <v>100</v>
      </c>
      <c r="AA526">
        <v>80</v>
      </c>
      <c r="AB526">
        <v>0</v>
      </c>
      <c r="AC526">
        <v>11</v>
      </c>
      <c r="AD526">
        <v>2</v>
      </c>
      <c r="AE526">
        <v>3</v>
      </c>
      <c r="AF526">
        <v>11</v>
      </c>
      <c r="AG526">
        <v>7</v>
      </c>
      <c r="AH526">
        <v>1</v>
      </c>
      <c r="AI526">
        <v>8</v>
      </c>
      <c r="AJ526" s="5" t="str">
        <f t="shared" si="24"/>
        <v>R&amp;D</v>
      </c>
      <c r="AK526" s="9" t="str">
        <f>IF(S526="","",VLOOKUP(S526,matrice_M_I,2,TRUE))</f>
        <v>de 4 000 à 6 000</v>
      </c>
      <c r="AL526" s="7" t="str">
        <f t="shared" si="25"/>
        <v>Job_Very High + Relation_Very High</v>
      </c>
      <c r="AM526" s="22">
        <f t="shared" si="26"/>
        <v>0.63636363636363635</v>
      </c>
    </row>
    <row r="527" spans="1:39" x14ac:dyDescent="0.3">
      <c r="A527">
        <v>55</v>
      </c>
      <c r="B527" t="s">
        <v>35</v>
      </c>
      <c r="C527" t="s">
        <v>57</v>
      </c>
      <c r="D527">
        <v>177</v>
      </c>
      <c r="E527" t="s">
        <v>37</v>
      </c>
      <c r="F527">
        <v>8</v>
      </c>
      <c r="G527" t="s">
        <v>92</v>
      </c>
      <c r="H527" t="s">
        <v>38</v>
      </c>
      <c r="I527">
        <v>1</v>
      </c>
      <c r="J527">
        <v>1278</v>
      </c>
      <c r="K527" t="s">
        <v>100</v>
      </c>
      <c r="L527" t="s">
        <v>39</v>
      </c>
      <c r="M527">
        <v>37</v>
      </c>
      <c r="N527" t="s">
        <v>98</v>
      </c>
      <c r="O527" t="s">
        <v>104</v>
      </c>
      <c r="P527" t="s">
        <v>54</v>
      </c>
      <c r="Q527" s="20" t="s">
        <v>98</v>
      </c>
      <c r="R527" t="s">
        <v>41</v>
      </c>
      <c r="S527">
        <v>13577</v>
      </c>
      <c r="T527">
        <v>25592</v>
      </c>
      <c r="U527">
        <v>1</v>
      </c>
      <c r="V527" t="s">
        <v>42</v>
      </c>
      <c r="W527" t="s">
        <v>44</v>
      </c>
      <c r="X527">
        <v>15</v>
      </c>
      <c r="Y527">
        <v>3</v>
      </c>
      <c r="Z527" s="20" t="s">
        <v>100</v>
      </c>
      <c r="AA527">
        <v>80</v>
      </c>
      <c r="AB527">
        <v>1</v>
      </c>
      <c r="AC527">
        <v>34</v>
      </c>
      <c r="AD527">
        <v>3</v>
      </c>
      <c r="AE527">
        <v>3</v>
      </c>
      <c r="AF527">
        <v>33</v>
      </c>
      <c r="AG527">
        <v>9</v>
      </c>
      <c r="AH527">
        <v>15</v>
      </c>
      <c r="AI527">
        <v>0</v>
      </c>
      <c r="AJ527" s="5" t="str">
        <f t="shared" si="24"/>
        <v>R&amp;D</v>
      </c>
      <c r="AK527" s="9" t="str">
        <f>IF(S527="","",VLOOKUP(S527,matrice_M_I,2,TRUE))</f>
        <v>de 12 000 à 14 000</v>
      </c>
      <c r="AL527" s="7" t="str">
        <f t="shared" si="25"/>
        <v>Job_Medium + Relation_Very High</v>
      </c>
      <c r="AM527" s="22">
        <f t="shared" si="26"/>
        <v>0.27272727272727271</v>
      </c>
    </row>
    <row r="528" spans="1:39" x14ac:dyDescent="0.3">
      <c r="A528">
        <v>59</v>
      </c>
      <c r="B528" t="s">
        <v>35</v>
      </c>
      <c r="C528" t="s">
        <v>36</v>
      </c>
      <c r="D528">
        <v>818</v>
      </c>
      <c r="E528" t="s">
        <v>50</v>
      </c>
      <c r="F528">
        <v>6</v>
      </c>
      <c r="G528" t="s">
        <v>93</v>
      </c>
      <c r="H528" t="s">
        <v>38</v>
      </c>
      <c r="I528">
        <v>1</v>
      </c>
      <c r="J528">
        <v>321</v>
      </c>
      <c r="K528" t="s">
        <v>98</v>
      </c>
      <c r="L528" t="s">
        <v>39</v>
      </c>
      <c r="M528">
        <v>52</v>
      </c>
      <c r="N528" t="s">
        <v>99</v>
      </c>
      <c r="O528" t="s">
        <v>101</v>
      </c>
      <c r="P528" t="s">
        <v>50</v>
      </c>
      <c r="Q528" s="20" t="s">
        <v>99</v>
      </c>
      <c r="R528" t="s">
        <v>52</v>
      </c>
      <c r="S528">
        <v>2267</v>
      </c>
      <c r="T528">
        <v>25657</v>
      </c>
      <c r="U528">
        <v>8</v>
      </c>
      <c r="V528" t="s">
        <v>42</v>
      </c>
      <c r="W528" t="s">
        <v>35</v>
      </c>
      <c r="X528">
        <v>17</v>
      </c>
      <c r="Y528">
        <v>3</v>
      </c>
      <c r="Z528" s="20" t="s">
        <v>100</v>
      </c>
      <c r="AA528">
        <v>80</v>
      </c>
      <c r="AB528">
        <v>0</v>
      </c>
      <c r="AC528">
        <v>7</v>
      </c>
      <c r="AD528">
        <v>2</v>
      </c>
      <c r="AE528">
        <v>2</v>
      </c>
      <c r="AF528">
        <v>2</v>
      </c>
      <c r="AG528">
        <v>2</v>
      </c>
      <c r="AH528">
        <v>2</v>
      </c>
      <c r="AI528">
        <v>2</v>
      </c>
      <c r="AJ528" s="5" t="str">
        <f t="shared" si="24"/>
        <v>RH</v>
      </c>
      <c r="AK528" s="9" t="str">
        <f>IF(S528="","",VLOOKUP(S528,matrice_M_I,2,TRUE))</f>
        <v>de 2 000 à 4 000</v>
      </c>
      <c r="AL528" s="7" t="str">
        <f t="shared" si="25"/>
        <v>Job_High + Relation_Very High</v>
      </c>
      <c r="AM528" s="22">
        <f t="shared" si="26"/>
        <v>1</v>
      </c>
    </row>
    <row r="529" spans="1:39" x14ac:dyDescent="0.3">
      <c r="A529">
        <v>48</v>
      </c>
      <c r="B529" t="s">
        <v>35</v>
      </c>
      <c r="C529" t="s">
        <v>36</v>
      </c>
      <c r="D529">
        <v>163</v>
      </c>
      <c r="E529" t="s">
        <v>45</v>
      </c>
      <c r="F529">
        <v>2</v>
      </c>
      <c r="G529" t="s">
        <v>96</v>
      </c>
      <c r="H529" t="s">
        <v>46</v>
      </c>
      <c r="I529">
        <v>1</v>
      </c>
      <c r="J529">
        <v>595</v>
      </c>
      <c r="K529" t="s">
        <v>98</v>
      </c>
      <c r="L529" t="s">
        <v>55</v>
      </c>
      <c r="M529">
        <v>37</v>
      </c>
      <c r="N529" t="s">
        <v>99</v>
      </c>
      <c r="O529" t="s">
        <v>102</v>
      </c>
      <c r="P529" t="s">
        <v>58</v>
      </c>
      <c r="Q529" s="20" t="s">
        <v>100</v>
      </c>
      <c r="R529" t="s">
        <v>52</v>
      </c>
      <c r="S529">
        <v>4051</v>
      </c>
      <c r="T529">
        <v>19658</v>
      </c>
      <c r="U529">
        <v>2</v>
      </c>
      <c r="V529" t="s">
        <v>42</v>
      </c>
      <c r="W529" t="s">
        <v>35</v>
      </c>
      <c r="X529">
        <v>14</v>
      </c>
      <c r="Y529">
        <v>3</v>
      </c>
      <c r="Z529" s="20" t="s">
        <v>97</v>
      </c>
      <c r="AA529">
        <v>80</v>
      </c>
      <c r="AB529">
        <v>1</v>
      </c>
      <c r="AC529">
        <v>14</v>
      </c>
      <c r="AD529">
        <v>2</v>
      </c>
      <c r="AE529">
        <v>3</v>
      </c>
      <c r="AF529">
        <v>9</v>
      </c>
      <c r="AG529">
        <v>7</v>
      </c>
      <c r="AH529">
        <v>6</v>
      </c>
      <c r="AI529">
        <v>7</v>
      </c>
      <c r="AJ529" s="5" t="str">
        <f t="shared" si="24"/>
        <v>Sales</v>
      </c>
      <c r="AK529" s="9" t="str">
        <f>IF(S529="","",VLOOKUP(S529,matrice_M_I,2,TRUE))</f>
        <v>de 4 000 à 6 000</v>
      </c>
      <c r="AL529" s="7" t="str">
        <f t="shared" si="25"/>
        <v>Job_Very High + Relation_Low</v>
      </c>
      <c r="AM529" s="22">
        <f t="shared" si="26"/>
        <v>0.77777777777777779</v>
      </c>
    </row>
    <row r="530" spans="1:39" x14ac:dyDescent="0.3">
      <c r="A530">
        <v>43</v>
      </c>
      <c r="B530" t="s">
        <v>35</v>
      </c>
      <c r="C530" t="s">
        <v>49</v>
      </c>
      <c r="D530">
        <v>313</v>
      </c>
      <c r="E530" t="s">
        <v>37</v>
      </c>
      <c r="F530">
        <v>21</v>
      </c>
      <c r="G530" t="s">
        <v>94</v>
      </c>
      <c r="H530" t="s">
        <v>38</v>
      </c>
      <c r="I530">
        <v>1</v>
      </c>
      <c r="J530">
        <v>525</v>
      </c>
      <c r="K530" t="s">
        <v>100</v>
      </c>
      <c r="L530" t="s">
        <v>39</v>
      </c>
      <c r="M530">
        <v>61</v>
      </c>
      <c r="N530" t="s">
        <v>99</v>
      </c>
      <c r="O530" t="s">
        <v>101</v>
      </c>
      <c r="P530" t="s">
        <v>59</v>
      </c>
      <c r="Q530" s="20" t="s">
        <v>100</v>
      </c>
      <c r="R530" t="s">
        <v>52</v>
      </c>
      <c r="S530">
        <v>2258</v>
      </c>
      <c r="T530">
        <v>15238</v>
      </c>
      <c r="U530">
        <v>7</v>
      </c>
      <c r="V530" t="s">
        <v>42</v>
      </c>
      <c r="W530" t="s">
        <v>35</v>
      </c>
      <c r="X530">
        <v>20</v>
      </c>
      <c r="Y530">
        <v>4</v>
      </c>
      <c r="Z530" s="20" t="s">
        <v>97</v>
      </c>
      <c r="AA530">
        <v>80</v>
      </c>
      <c r="AB530">
        <v>1</v>
      </c>
      <c r="AC530">
        <v>8</v>
      </c>
      <c r="AD530">
        <v>1</v>
      </c>
      <c r="AE530">
        <v>3</v>
      </c>
      <c r="AF530">
        <v>3</v>
      </c>
      <c r="AG530">
        <v>2</v>
      </c>
      <c r="AH530">
        <v>1</v>
      </c>
      <c r="AI530">
        <v>2</v>
      </c>
      <c r="AJ530" s="5" t="str">
        <f t="shared" si="24"/>
        <v>R&amp;D</v>
      </c>
      <c r="AK530" s="9" t="str">
        <f>IF(S530="","",VLOOKUP(S530,matrice_M_I,2,TRUE))</f>
        <v>de 2 000 à 4 000</v>
      </c>
      <c r="AL530" s="7" t="str">
        <f t="shared" si="25"/>
        <v>Job_Very High + Relation_Low</v>
      </c>
      <c r="AM530" s="22">
        <f t="shared" si="26"/>
        <v>0.66666666666666663</v>
      </c>
    </row>
    <row r="531" spans="1:39" x14ac:dyDescent="0.3">
      <c r="B531" t="s">
        <v>35</v>
      </c>
      <c r="C531" t="s">
        <v>36</v>
      </c>
      <c r="D531">
        <v>950</v>
      </c>
      <c r="E531" t="s">
        <v>37</v>
      </c>
      <c r="F531">
        <v>7</v>
      </c>
      <c r="G531" t="s">
        <v>94</v>
      </c>
      <c r="H531" t="s">
        <v>61</v>
      </c>
      <c r="I531">
        <v>1</v>
      </c>
      <c r="J531">
        <v>845</v>
      </c>
      <c r="K531" t="s">
        <v>99</v>
      </c>
      <c r="L531" t="s">
        <v>39</v>
      </c>
      <c r="M531">
        <v>59</v>
      </c>
      <c r="N531" t="s">
        <v>99</v>
      </c>
      <c r="O531" t="s">
        <v>103</v>
      </c>
      <c r="P531" t="s">
        <v>43</v>
      </c>
      <c r="Q531" s="20" t="s">
        <v>99</v>
      </c>
      <c r="R531" t="s">
        <v>48</v>
      </c>
      <c r="S531">
        <v>10221</v>
      </c>
      <c r="T531">
        <v>18869</v>
      </c>
      <c r="U531">
        <v>3</v>
      </c>
      <c r="V531" t="s">
        <v>42</v>
      </c>
      <c r="W531" t="s">
        <v>35</v>
      </c>
      <c r="X531">
        <v>21</v>
      </c>
      <c r="Y531">
        <v>4</v>
      </c>
      <c r="Z531" s="20" t="s">
        <v>98</v>
      </c>
      <c r="AA531">
        <v>80</v>
      </c>
      <c r="AB531">
        <v>0</v>
      </c>
      <c r="AC531">
        <v>17</v>
      </c>
      <c r="AD531">
        <v>3</v>
      </c>
      <c r="AE531">
        <v>4</v>
      </c>
      <c r="AF531">
        <v>8</v>
      </c>
      <c r="AG531">
        <v>5</v>
      </c>
      <c r="AH531">
        <v>1</v>
      </c>
      <c r="AI531">
        <v>6</v>
      </c>
      <c r="AJ531" s="5" t="str">
        <f t="shared" si="24"/>
        <v>R&amp;D</v>
      </c>
      <c r="AK531" s="9" t="str">
        <f>IF(S531="","",VLOOKUP(S531,matrice_M_I,2,TRUE))</f>
        <v>de 10 000 à 12 000</v>
      </c>
      <c r="AL531" s="7" t="str">
        <f t="shared" si="25"/>
        <v>Job_High + Relation_Medium</v>
      </c>
      <c r="AM531" s="22">
        <f t="shared" si="26"/>
        <v>0.625</v>
      </c>
    </row>
    <row r="532" spans="1:39" x14ac:dyDescent="0.3">
      <c r="A532">
        <v>33</v>
      </c>
      <c r="B532" t="s">
        <v>35</v>
      </c>
      <c r="C532" t="s">
        <v>36</v>
      </c>
      <c r="D532">
        <v>134</v>
      </c>
      <c r="E532" t="s">
        <v>37</v>
      </c>
      <c r="F532">
        <v>2</v>
      </c>
      <c r="G532" t="s">
        <v>94</v>
      </c>
      <c r="H532" t="s">
        <v>53</v>
      </c>
      <c r="I532">
        <v>1</v>
      </c>
      <c r="J532">
        <v>242</v>
      </c>
      <c r="K532" t="s">
        <v>99</v>
      </c>
      <c r="L532" t="s">
        <v>39</v>
      </c>
      <c r="M532">
        <v>90</v>
      </c>
      <c r="N532" t="s">
        <v>99</v>
      </c>
      <c r="O532" t="s">
        <v>101</v>
      </c>
      <c r="P532" t="s">
        <v>56</v>
      </c>
      <c r="Q532" s="20" t="s">
        <v>100</v>
      </c>
      <c r="R532" t="s">
        <v>48</v>
      </c>
      <c r="S532">
        <v>2500</v>
      </c>
      <c r="T532">
        <v>10515</v>
      </c>
      <c r="U532">
        <v>0</v>
      </c>
      <c r="V532" t="s">
        <v>42</v>
      </c>
      <c r="W532" t="s">
        <v>35</v>
      </c>
      <c r="X532">
        <v>14</v>
      </c>
      <c r="Y532">
        <v>3</v>
      </c>
      <c r="Z532" s="20" t="s">
        <v>97</v>
      </c>
      <c r="AA532">
        <v>80</v>
      </c>
      <c r="AB532">
        <v>0</v>
      </c>
      <c r="AC532">
        <v>4</v>
      </c>
      <c r="AD532">
        <v>2</v>
      </c>
      <c r="AE532">
        <v>4</v>
      </c>
      <c r="AF532">
        <v>3</v>
      </c>
      <c r="AG532">
        <v>1</v>
      </c>
      <c r="AH532">
        <v>0</v>
      </c>
      <c r="AI532">
        <v>2</v>
      </c>
      <c r="AJ532" s="5" t="str">
        <f t="shared" si="24"/>
        <v>R&amp;D</v>
      </c>
      <c r="AK532" s="9" t="str">
        <f>IF(S532="","",VLOOKUP(S532,matrice_M_I,2,TRUE))</f>
        <v>de 2 000 à 4 000</v>
      </c>
      <c r="AL532" s="7" t="str">
        <f t="shared" si="25"/>
        <v>Job_Very High + Relation_Low</v>
      </c>
      <c r="AM532" s="22">
        <f t="shared" si="26"/>
        <v>0.33333333333333331</v>
      </c>
    </row>
    <row r="533" spans="1:39" x14ac:dyDescent="0.3">
      <c r="A533">
        <v>53</v>
      </c>
      <c r="B533" t="s">
        <v>35</v>
      </c>
      <c r="C533" t="s">
        <v>36</v>
      </c>
      <c r="D533">
        <v>1219</v>
      </c>
      <c r="E533" t="s">
        <v>45</v>
      </c>
      <c r="F533">
        <v>2</v>
      </c>
      <c r="G533" t="s">
        <v>95</v>
      </c>
      <c r="H533" t="s">
        <v>53</v>
      </c>
      <c r="I533">
        <v>1</v>
      </c>
      <c r="J533">
        <v>23</v>
      </c>
      <c r="K533" t="s">
        <v>97</v>
      </c>
      <c r="L533" t="s">
        <v>55</v>
      </c>
      <c r="M533">
        <v>78</v>
      </c>
      <c r="N533" t="s">
        <v>98</v>
      </c>
      <c r="O533" t="s">
        <v>104</v>
      </c>
      <c r="P533" t="s">
        <v>51</v>
      </c>
      <c r="Q533" s="20" t="s">
        <v>100</v>
      </c>
      <c r="R533" t="s">
        <v>52</v>
      </c>
      <c r="S533">
        <v>15427</v>
      </c>
      <c r="T533">
        <v>22021</v>
      </c>
      <c r="U533">
        <v>2</v>
      </c>
      <c r="V533" t="s">
        <v>42</v>
      </c>
      <c r="W533" t="s">
        <v>35</v>
      </c>
      <c r="X533">
        <v>16</v>
      </c>
      <c r="Y533">
        <v>3</v>
      </c>
      <c r="Z533" s="20" t="s">
        <v>99</v>
      </c>
      <c r="AA533">
        <v>80</v>
      </c>
      <c r="AB533">
        <v>0</v>
      </c>
      <c r="AC533">
        <v>31</v>
      </c>
      <c r="AD533">
        <v>3</v>
      </c>
      <c r="AE533">
        <v>3</v>
      </c>
      <c r="AF533">
        <v>25</v>
      </c>
      <c r="AG533">
        <v>8</v>
      </c>
      <c r="AH533">
        <v>3</v>
      </c>
      <c r="AI533">
        <v>7</v>
      </c>
      <c r="AJ533" s="5" t="str">
        <f t="shared" si="24"/>
        <v>Sales</v>
      </c>
      <c r="AK533" s="9" t="str">
        <f>IF(S533="","",VLOOKUP(S533,matrice_M_I,2,TRUE))</f>
        <v>de 14 000 à 16 000</v>
      </c>
      <c r="AL533" s="7" t="str">
        <f t="shared" si="25"/>
        <v>Job_Very High + Relation_High</v>
      </c>
      <c r="AM533" s="22">
        <f t="shared" si="26"/>
        <v>0.32</v>
      </c>
    </row>
    <row r="534" spans="1:39" x14ac:dyDescent="0.3">
      <c r="A534">
        <v>46</v>
      </c>
      <c r="B534" t="s">
        <v>35</v>
      </c>
      <c r="C534" t="s">
        <v>57</v>
      </c>
      <c r="D534">
        <v>849</v>
      </c>
      <c r="E534" t="s">
        <v>45</v>
      </c>
      <c r="F534">
        <v>26</v>
      </c>
      <c r="G534" t="s">
        <v>93</v>
      </c>
      <c r="H534" t="s">
        <v>53</v>
      </c>
      <c r="I534">
        <v>1</v>
      </c>
      <c r="J534">
        <v>1801</v>
      </c>
      <c r="K534" t="s">
        <v>98</v>
      </c>
      <c r="L534" t="s">
        <v>39</v>
      </c>
      <c r="M534">
        <v>98</v>
      </c>
      <c r="N534" t="s">
        <v>98</v>
      </c>
      <c r="O534" t="s">
        <v>102</v>
      </c>
      <c r="P534" t="s">
        <v>58</v>
      </c>
      <c r="Q534" s="20" t="s">
        <v>98</v>
      </c>
      <c r="R534" t="s">
        <v>48</v>
      </c>
      <c r="S534">
        <v>7991</v>
      </c>
      <c r="T534">
        <v>25166</v>
      </c>
      <c r="U534">
        <v>8</v>
      </c>
      <c r="V534" t="s">
        <v>42</v>
      </c>
      <c r="W534" t="s">
        <v>35</v>
      </c>
      <c r="X534">
        <v>15</v>
      </c>
      <c r="Y534">
        <v>3</v>
      </c>
      <c r="Z534" s="20" t="s">
        <v>99</v>
      </c>
      <c r="AA534">
        <v>80</v>
      </c>
      <c r="AB534">
        <v>0</v>
      </c>
      <c r="AC534">
        <v>6</v>
      </c>
      <c r="AD534">
        <v>3</v>
      </c>
      <c r="AE534">
        <v>3</v>
      </c>
      <c r="AF534">
        <v>2</v>
      </c>
      <c r="AG534">
        <v>2</v>
      </c>
      <c r="AH534">
        <v>2</v>
      </c>
      <c r="AI534">
        <v>2</v>
      </c>
      <c r="AJ534" s="5" t="str">
        <f t="shared" si="24"/>
        <v>Sales</v>
      </c>
      <c r="AK534" s="9" t="str">
        <f>IF(S534="","",VLOOKUP(S534,matrice_M_I,2,TRUE))</f>
        <v>de 6 000 à 8 000</v>
      </c>
      <c r="AL534" s="7" t="str">
        <f t="shared" si="25"/>
        <v>Job_Medium + Relation_High</v>
      </c>
      <c r="AM534" s="22">
        <f t="shared" si="26"/>
        <v>1</v>
      </c>
    </row>
    <row r="535" spans="1:39" x14ac:dyDescent="0.3">
      <c r="A535">
        <v>31</v>
      </c>
      <c r="B535" t="s">
        <v>35</v>
      </c>
      <c r="C535" t="s">
        <v>36</v>
      </c>
      <c r="D535">
        <v>1398</v>
      </c>
      <c r="E535" t="s">
        <v>50</v>
      </c>
      <c r="F535">
        <v>8</v>
      </c>
      <c r="G535" t="s">
        <v>93</v>
      </c>
      <c r="H535" t="s">
        <v>38</v>
      </c>
      <c r="I535">
        <v>1</v>
      </c>
      <c r="J535">
        <v>1461</v>
      </c>
      <c r="K535" t="s">
        <v>100</v>
      </c>
      <c r="L535" t="s">
        <v>55</v>
      </c>
      <c r="M535">
        <v>96</v>
      </c>
      <c r="N535" t="s">
        <v>100</v>
      </c>
      <c r="O535" t="s">
        <v>101</v>
      </c>
      <c r="P535" t="s">
        <v>50</v>
      </c>
      <c r="Q535" s="20" t="s">
        <v>98</v>
      </c>
      <c r="R535" t="s">
        <v>48</v>
      </c>
      <c r="S535">
        <v>2109</v>
      </c>
      <c r="T535">
        <v>24609</v>
      </c>
      <c r="U535">
        <v>9</v>
      </c>
      <c r="V535" t="s">
        <v>42</v>
      </c>
      <c r="W535" t="s">
        <v>35</v>
      </c>
      <c r="X535">
        <v>18</v>
      </c>
      <c r="Y535">
        <v>3</v>
      </c>
      <c r="Z535" s="20" t="s">
        <v>100</v>
      </c>
      <c r="AA535">
        <v>80</v>
      </c>
      <c r="AB535">
        <v>0</v>
      </c>
      <c r="AC535">
        <v>8</v>
      </c>
      <c r="AD535">
        <v>3</v>
      </c>
      <c r="AE535">
        <v>3</v>
      </c>
      <c r="AF535">
        <v>3</v>
      </c>
      <c r="AG535">
        <v>2</v>
      </c>
      <c r="AH535">
        <v>0</v>
      </c>
      <c r="AI535">
        <v>2</v>
      </c>
      <c r="AJ535" s="5" t="str">
        <f t="shared" si="24"/>
        <v>RH</v>
      </c>
      <c r="AK535" s="9" t="str">
        <f>IF(S535="","",VLOOKUP(S535,matrice_M_I,2,TRUE))</f>
        <v>de 2 000 à 4 000</v>
      </c>
      <c r="AL535" s="7" t="str">
        <f t="shared" si="25"/>
        <v>Job_Medium + Relation_Very High</v>
      </c>
      <c r="AM535" s="22">
        <f t="shared" si="26"/>
        <v>0.66666666666666663</v>
      </c>
    </row>
    <row r="536" spans="1:39" x14ac:dyDescent="0.3">
      <c r="A536">
        <v>38</v>
      </c>
      <c r="B536" t="s">
        <v>35</v>
      </c>
      <c r="C536" t="s">
        <v>36</v>
      </c>
      <c r="D536">
        <v>343</v>
      </c>
      <c r="E536" t="s">
        <v>37</v>
      </c>
      <c r="F536">
        <v>15</v>
      </c>
      <c r="G536" t="s">
        <v>93</v>
      </c>
      <c r="H536" t="s">
        <v>53</v>
      </c>
      <c r="I536">
        <v>1</v>
      </c>
      <c r="J536">
        <v>461</v>
      </c>
      <c r="K536" t="s">
        <v>99</v>
      </c>
      <c r="L536" t="s">
        <v>39</v>
      </c>
      <c r="M536">
        <v>92</v>
      </c>
      <c r="N536" t="s">
        <v>98</v>
      </c>
      <c r="O536" t="s">
        <v>103</v>
      </c>
      <c r="P536" t="s">
        <v>40</v>
      </c>
      <c r="Q536" s="20" t="s">
        <v>100</v>
      </c>
      <c r="R536" t="s">
        <v>41</v>
      </c>
      <c r="S536">
        <v>11510</v>
      </c>
      <c r="T536">
        <v>15682</v>
      </c>
      <c r="U536">
        <v>0</v>
      </c>
      <c r="V536" t="s">
        <v>42</v>
      </c>
      <c r="W536" t="s">
        <v>44</v>
      </c>
      <c r="X536">
        <v>14</v>
      </c>
      <c r="Y536">
        <v>3</v>
      </c>
      <c r="Z536" s="20" t="s">
        <v>98</v>
      </c>
      <c r="AA536">
        <v>80</v>
      </c>
      <c r="AB536">
        <v>1</v>
      </c>
      <c r="AC536">
        <v>12</v>
      </c>
      <c r="AD536">
        <v>3</v>
      </c>
      <c r="AE536">
        <v>3</v>
      </c>
      <c r="AF536">
        <v>11</v>
      </c>
      <c r="AG536">
        <v>10</v>
      </c>
      <c r="AH536">
        <v>2</v>
      </c>
      <c r="AI536">
        <v>9</v>
      </c>
      <c r="AJ536" s="5" t="str">
        <f t="shared" si="24"/>
        <v>R&amp;D</v>
      </c>
      <c r="AK536" s="9" t="str">
        <f>IF(S536="","",VLOOKUP(S536,matrice_M_I,2,TRUE))</f>
        <v>de 10 000 à 12 000</v>
      </c>
      <c r="AL536" s="7" t="str">
        <f t="shared" si="25"/>
        <v>Job_Very High + Relation_Medium</v>
      </c>
      <c r="AM536" s="22">
        <f t="shared" si="26"/>
        <v>0.90909090909090906</v>
      </c>
    </row>
    <row r="537" spans="1:39" x14ac:dyDescent="0.3">
      <c r="A537">
        <v>55</v>
      </c>
      <c r="B537" t="s">
        <v>35</v>
      </c>
      <c r="C537" t="s">
        <v>36</v>
      </c>
      <c r="D537">
        <v>1136</v>
      </c>
      <c r="E537" t="s">
        <v>37</v>
      </c>
      <c r="F537">
        <v>1</v>
      </c>
      <c r="G537" t="s">
        <v>95</v>
      </c>
      <c r="H537" t="s">
        <v>38</v>
      </c>
      <c r="I537">
        <v>1</v>
      </c>
      <c r="J537">
        <v>1424</v>
      </c>
      <c r="K537" t="s">
        <v>98</v>
      </c>
      <c r="L537" t="s">
        <v>39</v>
      </c>
      <c r="M537">
        <v>81</v>
      </c>
      <c r="N537" t="s">
        <v>100</v>
      </c>
      <c r="O537" t="s">
        <v>104</v>
      </c>
      <c r="P537" t="s">
        <v>40</v>
      </c>
      <c r="Q537" s="20" t="s">
        <v>100</v>
      </c>
      <c r="R537" t="s">
        <v>41</v>
      </c>
      <c r="S537">
        <v>14732</v>
      </c>
      <c r="T537">
        <v>12414</v>
      </c>
      <c r="U537">
        <v>2</v>
      </c>
      <c r="V537" t="s">
        <v>42</v>
      </c>
      <c r="W537" t="s">
        <v>35</v>
      </c>
      <c r="X537">
        <v>13</v>
      </c>
      <c r="Y537">
        <v>3</v>
      </c>
      <c r="Z537" s="20" t="s">
        <v>100</v>
      </c>
      <c r="AA537">
        <v>80</v>
      </c>
      <c r="AB537">
        <v>2</v>
      </c>
      <c r="AC537">
        <v>31</v>
      </c>
      <c r="AD537">
        <v>4</v>
      </c>
      <c r="AE537">
        <v>4</v>
      </c>
      <c r="AF537">
        <v>7</v>
      </c>
      <c r="AG537">
        <v>7</v>
      </c>
      <c r="AH537">
        <v>0</v>
      </c>
      <c r="AI537">
        <v>0</v>
      </c>
      <c r="AJ537" s="5" t="str">
        <f t="shared" si="24"/>
        <v>R&amp;D</v>
      </c>
      <c r="AK537" s="9" t="str">
        <f>IF(S537="","",VLOOKUP(S537,matrice_M_I,2,TRUE))</f>
        <v>de 14 000 à 16 000</v>
      </c>
      <c r="AL537" s="7" t="str">
        <f t="shared" si="25"/>
        <v>Job_Very High + Relation_Very High</v>
      </c>
      <c r="AM537" s="22">
        <f t="shared" si="26"/>
        <v>1</v>
      </c>
    </row>
    <row r="538" spans="1:39" x14ac:dyDescent="0.3">
      <c r="A538">
        <v>60</v>
      </c>
      <c r="B538" t="s">
        <v>35</v>
      </c>
      <c r="C538" t="s">
        <v>36</v>
      </c>
      <c r="D538">
        <v>696</v>
      </c>
      <c r="E538" t="s">
        <v>45</v>
      </c>
      <c r="F538">
        <v>7</v>
      </c>
      <c r="G538" t="s">
        <v>95</v>
      </c>
      <c r="H538" t="s">
        <v>46</v>
      </c>
      <c r="I538">
        <v>1</v>
      </c>
      <c r="J538">
        <v>1233</v>
      </c>
      <c r="K538" t="s">
        <v>98</v>
      </c>
      <c r="L538" t="s">
        <v>39</v>
      </c>
      <c r="M538">
        <v>52</v>
      </c>
      <c r="N538" t="s">
        <v>100</v>
      </c>
      <c r="O538" t="s">
        <v>102</v>
      </c>
      <c r="P538" t="s">
        <v>58</v>
      </c>
      <c r="Q538" s="20" t="s">
        <v>100</v>
      </c>
      <c r="R538" t="s">
        <v>41</v>
      </c>
      <c r="S538">
        <v>5220</v>
      </c>
      <c r="T538">
        <v>10893</v>
      </c>
      <c r="U538">
        <v>0</v>
      </c>
      <c r="V538" t="s">
        <v>42</v>
      </c>
      <c r="W538" t="s">
        <v>44</v>
      </c>
      <c r="X538">
        <v>18</v>
      </c>
      <c r="Y538">
        <v>3</v>
      </c>
      <c r="Z538" s="20" t="s">
        <v>98</v>
      </c>
      <c r="AA538">
        <v>80</v>
      </c>
      <c r="AB538">
        <v>1</v>
      </c>
      <c r="AC538">
        <v>12</v>
      </c>
      <c r="AD538">
        <v>3</v>
      </c>
      <c r="AE538">
        <v>3</v>
      </c>
      <c r="AF538">
        <v>11</v>
      </c>
      <c r="AG538">
        <v>7</v>
      </c>
      <c r="AH538">
        <v>1</v>
      </c>
      <c r="AI538">
        <v>9</v>
      </c>
      <c r="AJ538" s="5" t="str">
        <f t="shared" si="24"/>
        <v>Sales</v>
      </c>
      <c r="AK538" s="9" t="str">
        <f>IF(S538="","",VLOOKUP(S538,matrice_M_I,2,TRUE))</f>
        <v>de 4 000 à 6 000</v>
      </c>
      <c r="AL538" s="7" t="str">
        <f t="shared" si="25"/>
        <v>Job_Very High + Relation_Medium</v>
      </c>
      <c r="AM538" s="22">
        <f t="shared" si="26"/>
        <v>0.63636363636363635</v>
      </c>
    </row>
    <row r="539" spans="1:39" x14ac:dyDescent="0.3">
      <c r="A539">
        <v>58</v>
      </c>
      <c r="B539" t="s">
        <v>44</v>
      </c>
      <c r="C539" t="s">
        <v>36</v>
      </c>
      <c r="D539">
        <v>286</v>
      </c>
      <c r="E539" t="s">
        <v>37</v>
      </c>
      <c r="F539">
        <v>2</v>
      </c>
      <c r="G539" t="s">
        <v>95</v>
      </c>
      <c r="H539" t="s">
        <v>53</v>
      </c>
      <c r="I539">
        <v>1</v>
      </c>
      <c r="J539">
        <v>825</v>
      </c>
      <c r="K539" t="s">
        <v>100</v>
      </c>
      <c r="L539" t="s">
        <v>39</v>
      </c>
      <c r="M539">
        <v>31</v>
      </c>
      <c r="N539" t="s">
        <v>99</v>
      </c>
      <c r="O539" t="s">
        <v>105</v>
      </c>
      <c r="P539" t="s">
        <v>40</v>
      </c>
      <c r="Q539" s="20" t="s">
        <v>98</v>
      </c>
      <c r="R539" t="s">
        <v>48</v>
      </c>
      <c r="S539">
        <v>19246</v>
      </c>
      <c r="T539">
        <v>25761</v>
      </c>
      <c r="U539">
        <v>7</v>
      </c>
      <c r="V539" t="s">
        <v>42</v>
      </c>
      <c r="W539" t="s">
        <v>44</v>
      </c>
      <c r="X539">
        <v>12</v>
      </c>
      <c r="Y539">
        <v>3</v>
      </c>
      <c r="Z539" s="20" t="s">
        <v>100</v>
      </c>
      <c r="AA539">
        <v>80</v>
      </c>
      <c r="AB539">
        <v>0</v>
      </c>
      <c r="AC539">
        <v>40</v>
      </c>
      <c r="AD539">
        <v>2</v>
      </c>
      <c r="AE539">
        <v>3</v>
      </c>
      <c r="AF539">
        <v>31</v>
      </c>
      <c r="AG539">
        <v>15</v>
      </c>
      <c r="AH539">
        <v>13</v>
      </c>
      <c r="AI539">
        <v>8</v>
      </c>
      <c r="AJ539" s="5" t="str">
        <f t="shared" si="24"/>
        <v>R&amp;D</v>
      </c>
      <c r="AK539" s="9" t="str">
        <f>IF(S539="","",VLOOKUP(S539,matrice_M_I,2,TRUE))</f>
        <v>de 18 000 à 20 000</v>
      </c>
      <c r="AL539" s="7" t="str">
        <f t="shared" si="25"/>
        <v>Job_Medium + Relation_Very High</v>
      </c>
      <c r="AM539" s="22">
        <f t="shared" si="26"/>
        <v>0.4838709677419355</v>
      </c>
    </row>
    <row r="540" spans="1:39" x14ac:dyDescent="0.3">
      <c r="A540">
        <v>38</v>
      </c>
      <c r="B540" t="s">
        <v>35</v>
      </c>
      <c r="C540" t="s">
        <v>49</v>
      </c>
      <c r="E540" t="s">
        <v>37</v>
      </c>
      <c r="F540">
        <v>29</v>
      </c>
      <c r="G540" t="s">
        <v>96</v>
      </c>
      <c r="H540" t="s">
        <v>53</v>
      </c>
      <c r="I540">
        <v>1</v>
      </c>
      <c r="J540">
        <v>79</v>
      </c>
      <c r="K540" t="s">
        <v>100</v>
      </c>
      <c r="L540" t="s">
        <v>55</v>
      </c>
      <c r="M540">
        <v>50</v>
      </c>
      <c r="N540" t="s">
        <v>99</v>
      </c>
      <c r="O540" t="s">
        <v>102</v>
      </c>
      <c r="P540" t="s">
        <v>59</v>
      </c>
      <c r="Q540" s="20" t="s">
        <v>100</v>
      </c>
      <c r="R540" t="s">
        <v>48</v>
      </c>
      <c r="S540">
        <v>2406</v>
      </c>
      <c r="T540">
        <v>5456</v>
      </c>
      <c r="U540">
        <v>1</v>
      </c>
      <c r="V540" t="s">
        <v>42</v>
      </c>
      <c r="W540" t="s">
        <v>35</v>
      </c>
      <c r="X540">
        <v>11</v>
      </c>
      <c r="Y540">
        <v>3</v>
      </c>
      <c r="Z540" s="20" t="s">
        <v>100</v>
      </c>
      <c r="AA540">
        <v>80</v>
      </c>
      <c r="AB540">
        <v>0</v>
      </c>
      <c r="AC540">
        <v>10</v>
      </c>
      <c r="AD540">
        <v>2</v>
      </c>
      <c r="AE540">
        <v>3</v>
      </c>
      <c r="AF540">
        <v>10</v>
      </c>
      <c r="AG540">
        <v>3</v>
      </c>
      <c r="AH540">
        <v>9</v>
      </c>
      <c r="AI540">
        <v>9</v>
      </c>
      <c r="AJ540" s="5" t="str">
        <f t="shared" si="24"/>
        <v>R&amp;D</v>
      </c>
      <c r="AK540" s="9" t="str">
        <f>IF(S540="","",VLOOKUP(S540,matrice_M_I,2,TRUE))</f>
        <v>de 2 000 à 4 000</v>
      </c>
      <c r="AL540" s="7" t="str">
        <f t="shared" si="25"/>
        <v>Job_Very High + Relation_Very High</v>
      </c>
      <c r="AM540" s="22">
        <f t="shared" si="26"/>
        <v>0.3</v>
      </c>
    </row>
    <row r="541" spans="1:39" x14ac:dyDescent="0.3">
      <c r="A541">
        <v>46</v>
      </c>
      <c r="B541" t="s">
        <v>35</v>
      </c>
      <c r="C541" t="s">
        <v>36</v>
      </c>
      <c r="D541">
        <v>1277</v>
      </c>
      <c r="E541" t="s">
        <v>45</v>
      </c>
      <c r="F541">
        <v>2</v>
      </c>
      <c r="G541" t="s">
        <v>94</v>
      </c>
      <c r="H541" t="s">
        <v>53</v>
      </c>
      <c r="I541">
        <v>1</v>
      </c>
      <c r="J541">
        <v>1732</v>
      </c>
      <c r="K541" t="s">
        <v>99</v>
      </c>
      <c r="L541" t="s">
        <v>39</v>
      </c>
      <c r="M541">
        <v>74</v>
      </c>
      <c r="N541" t="s">
        <v>99</v>
      </c>
      <c r="O541" t="s">
        <v>103</v>
      </c>
      <c r="P541" t="s">
        <v>58</v>
      </c>
      <c r="Q541" s="20" t="s">
        <v>100</v>
      </c>
      <c r="R541" t="s">
        <v>41</v>
      </c>
      <c r="S541">
        <v>10368</v>
      </c>
      <c r="T541">
        <v>5596</v>
      </c>
      <c r="U541">
        <v>4</v>
      </c>
      <c r="V541" t="s">
        <v>42</v>
      </c>
      <c r="W541" t="s">
        <v>44</v>
      </c>
      <c r="X541">
        <v>12</v>
      </c>
      <c r="Y541">
        <v>3</v>
      </c>
      <c r="Z541" s="20" t="s">
        <v>98</v>
      </c>
      <c r="AA541">
        <v>80</v>
      </c>
      <c r="AB541">
        <v>1</v>
      </c>
      <c r="AC541">
        <v>13</v>
      </c>
      <c r="AD541">
        <v>5</v>
      </c>
      <c r="AE541">
        <v>2</v>
      </c>
      <c r="AF541">
        <v>10</v>
      </c>
      <c r="AG541">
        <v>6</v>
      </c>
      <c r="AH541">
        <v>0</v>
      </c>
      <c r="AI541">
        <v>3</v>
      </c>
      <c r="AJ541" s="5" t="str">
        <f t="shared" si="24"/>
        <v>Sales</v>
      </c>
      <c r="AK541" s="9" t="str">
        <f>IF(S541="","",VLOOKUP(S541,matrice_M_I,2,TRUE))</f>
        <v>de 10 000 à 12 000</v>
      </c>
      <c r="AL541" s="7" t="str">
        <f t="shared" si="25"/>
        <v>Job_Very High + Relation_Medium</v>
      </c>
      <c r="AM541" s="22">
        <f t="shared" si="26"/>
        <v>0.6</v>
      </c>
    </row>
    <row r="542" spans="1:39" x14ac:dyDescent="0.3">
      <c r="B542" t="s">
        <v>35</v>
      </c>
      <c r="C542" t="s">
        <v>36</v>
      </c>
      <c r="D542">
        <v>1158</v>
      </c>
      <c r="E542" t="s">
        <v>37</v>
      </c>
      <c r="F542">
        <v>9</v>
      </c>
      <c r="G542" t="s">
        <v>94</v>
      </c>
      <c r="H542" t="s">
        <v>38</v>
      </c>
      <c r="I542">
        <v>1</v>
      </c>
      <c r="J542">
        <v>377</v>
      </c>
      <c r="K542" t="s">
        <v>100</v>
      </c>
      <c r="L542" t="s">
        <v>39</v>
      </c>
      <c r="M542">
        <v>94</v>
      </c>
      <c r="N542" t="s">
        <v>99</v>
      </c>
      <c r="O542" t="s">
        <v>101</v>
      </c>
      <c r="P542" t="s">
        <v>56</v>
      </c>
      <c r="Q542" s="20" t="s">
        <v>100</v>
      </c>
      <c r="R542" t="s">
        <v>52</v>
      </c>
      <c r="S542">
        <v>2070</v>
      </c>
      <c r="T542">
        <v>2613</v>
      </c>
      <c r="U542">
        <v>1</v>
      </c>
      <c r="V542" t="s">
        <v>42</v>
      </c>
      <c r="W542" t="s">
        <v>35</v>
      </c>
      <c r="X542">
        <v>23</v>
      </c>
      <c r="Y542">
        <v>4</v>
      </c>
      <c r="Z542" s="20" t="s">
        <v>100</v>
      </c>
      <c r="AA542">
        <v>80</v>
      </c>
      <c r="AB542">
        <v>1</v>
      </c>
      <c r="AC542">
        <v>5</v>
      </c>
      <c r="AD542">
        <v>3</v>
      </c>
      <c r="AE542">
        <v>2</v>
      </c>
      <c r="AF542">
        <v>5</v>
      </c>
      <c r="AG542">
        <v>2</v>
      </c>
      <c r="AH542">
        <v>0</v>
      </c>
      <c r="AI542">
        <v>4</v>
      </c>
      <c r="AJ542" s="5" t="str">
        <f t="shared" si="24"/>
        <v>R&amp;D</v>
      </c>
      <c r="AK542" s="9" t="str">
        <f>IF(S542="","",VLOOKUP(S542,matrice_M_I,2,TRUE))</f>
        <v>de 2 000 à 4 000</v>
      </c>
      <c r="AL542" s="7" t="str">
        <f t="shared" si="25"/>
        <v>Job_Very High + Relation_Very High</v>
      </c>
      <c r="AM542" s="22">
        <f t="shared" si="26"/>
        <v>0.4</v>
      </c>
    </row>
    <row r="543" spans="1:39" x14ac:dyDescent="0.3">
      <c r="A543">
        <v>56</v>
      </c>
      <c r="B543" t="s">
        <v>44</v>
      </c>
      <c r="C543" t="s">
        <v>36</v>
      </c>
      <c r="D543">
        <v>310</v>
      </c>
      <c r="E543" t="s">
        <v>37</v>
      </c>
      <c r="F543">
        <v>7</v>
      </c>
      <c r="G543" t="s">
        <v>93</v>
      </c>
      <c r="H543" t="s">
        <v>60</v>
      </c>
      <c r="I543">
        <v>1</v>
      </c>
      <c r="J543">
        <v>2032</v>
      </c>
      <c r="K543" t="s">
        <v>100</v>
      </c>
      <c r="L543" t="s">
        <v>39</v>
      </c>
      <c r="M543">
        <v>72</v>
      </c>
      <c r="N543" t="s">
        <v>99</v>
      </c>
      <c r="O543" t="s">
        <v>101</v>
      </c>
      <c r="P543" t="s">
        <v>59</v>
      </c>
      <c r="Q543" s="20" t="s">
        <v>99</v>
      </c>
      <c r="R543" t="s">
        <v>52</v>
      </c>
      <c r="S543">
        <v>2339</v>
      </c>
      <c r="T543">
        <v>3666</v>
      </c>
      <c r="U543">
        <v>8</v>
      </c>
      <c r="V543" t="s">
        <v>42</v>
      </c>
      <c r="W543" t="s">
        <v>35</v>
      </c>
      <c r="X543">
        <v>11</v>
      </c>
      <c r="Y543">
        <v>3</v>
      </c>
      <c r="Z543" s="20" t="s">
        <v>100</v>
      </c>
      <c r="AA543">
        <v>80</v>
      </c>
      <c r="AB543">
        <v>1</v>
      </c>
      <c r="AC543">
        <v>14</v>
      </c>
      <c r="AD543">
        <v>4</v>
      </c>
      <c r="AE543">
        <v>1</v>
      </c>
      <c r="AF543">
        <v>10</v>
      </c>
      <c r="AG543">
        <v>9</v>
      </c>
      <c r="AH543">
        <v>9</v>
      </c>
      <c r="AI543">
        <v>8</v>
      </c>
      <c r="AJ543" s="5" t="str">
        <f t="shared" si="24"/>
        <v>R&amp;D</v>
      </c>
      <c r="AK543" s="9" t="str">
        <f>IF(S543="","",VLOOKUP(S543,matrice_M_I,2,TRUE))</f>
        <v>de 2 000 à 4 000</v>
      </c>
      <c r="AL543" s="7" t="str">
        <f t="shared" si="25"/>
        <v>Job_High + Relation_Very High</v>
      </c>
      <c r="AM543" s="22">
        <f t="shared" si="26"/>
        <v>0.9</v>
      </c>
    </row>
    <row r="544" spans="1:39" x14ac:dyDescent="0.3">
      <c r="A544">
        <v>33</v>
      </c>
      <c r="B544" t="s">
        <v>35</v>
      </c>
      <c r="C544" t="s">
        <v>49</v>
      </c>
      <c r="D544">
        <v>1146</v>
      </c>
      <c r="E544" t="s">
        <v>45</v>
      </c>
      <c r="F544">
        <v>25</v>
      </c>
      <c r="G544" t="s">
        <v>94</v>
      </c>
      <c r="H544" t="s">
        <v>38</v>
      </c>
      <c r="I544">
        <v>1</v>
      </c>
      <c r="J544">
        <v>1220</v>
      </c>
      <c r="K544" t="s">
        <v>98</v>
      </c>
      <c r="L544" t="s">
        <v>55</v>
      </c>
      <c r="M544">
        <v>82</v>
      </c>
      <c r="N544" t="s">
        <v>99</v>
      </c>
      <c r="O544" t="s">
        <v>102</v>
      </c>
      <c r="P544" t="s">
        <v>58</v>
      </c>
      <c r="Q544" s="20" t="s">
        <v>99</v>
      </c>
      <c r="R544" t="s">
        <v>52</v>
      </c>
      <c r="S544">
        <v>4539</v>
      </c>
      <c r="T544">
        <v>4905</v>
      </c>
      <c r="U544">
        <v>1</v>
      </c>
      <c r="V544" t="s">
        <v>42</v>
      </c>
      <c r="W544" t="s">
        <v>35</v>
      </c>
      <c r="X544">
        <v>12</v>
      </c>
      <c r="Y544">
        <v>3</v>
      </c>
      <c r="Z544" s="20" t="s">
        <v>97</v>
      </c>
      <c r="AA544">
        <v>80</v>
      </c>
      <c r="AB544">
        <v>1</v>
      </c>
      <c r="AC544">
        <v>10</v>
      </c>
      <c r="AD544">
        <v>3</v>
      </c>
      <c r="AE544">
        <v>2</v>
      </c>
      <c r="AF544">
        <v>10</v>
      </c>
      <c r="AG544">
        <v>7</v>
      </c>
      <c r="AH544">
        <v>0</v>
      </c>
      <c r="AI544">
        <v>1</v>
      </c>
      <c r="AJ544" s="5" t="str">
        <f t="shared" si="24"/>
        <v>Sales</v>
      </c>
      <c r="AK544" s="9" t="str">
        <f>IF(S544="","",VLOOKUP(S544,matrice_M_I,2,TRUE))</f>
        <v>de 4 000 à 6 000</v>
      </c>
      <c r="AL544" s="7" t="str">
        <f t="shared" si="25"/>
        <v>Job_High + Relation_Low</v>
      </c>
      <c r="AM544" s="22">
        <f t="shared" si="26"/>
        <v>0.7</v>
      </c>
    </row>
    <row r="545" spans="1:39" x14ac:dyDescent="0.3">
      <c r="A545">
        <v>40</v>
      </c>
      <c r="B545" t="s">
        <v>35</v>
      </c>
      <c r="C545" t="s">
        <v>57</v>
      </c>
      <c r="D545">
        <v>1142</v>
      </c>
      <c r="E545" t="s">
        <v>37</v>
      </c>
      <c r="F545">
        <v>8</v>
      </c>
      <c r="G545" t="s">
        <v>93</v>
      </c>
      <c r="H545" t="s">
        <v>53</v>
      </c>
      <c r="I545">
        <v>1</v>
      </c>
      <c r="J545">
        <v>1552</v>
      </c>
      <c r="K545" t="s">
        <v>100</v>
      </c>
      <c r="L545" t="s">
        <v>39</v>
      </c>
      <c r="M545">
        <v>72</v>
      </c>
      <c r="N545" t="s">
        <v>99</v>
      </c>
      <c r="O545" t="s">
        <v>102</v>
      </c>
      <c r="P545" t="s">
        <v>54</v>
      </c>
      <c r="Q545" s="20" t="s">
        <v>100</v>
      </c>
      <c r="R545" t="s">
        <v>41</v>
      </c>
      <c r="S545">
        <v>4069</v>
      </c>
      <c r="T545">
        <v>8841</v>
      </c>
      <c r="U545">
        <v>3</v>
      </c>
      <c r="V545" t="s">
        <v>42</v>
      </c>
      <c r="W545" t="s">
        <v>44</v>
      </c>
      <c r="X545">
        <v>18</v>
      </c>
      <c r="Y545">
        <v>3</v>
      </c>
      <c r="Z545" s="20" t="s">
        <v>99</v>
      </c>
      <c r="AA545">
        <v>80</v>
      </c>
      <c r="AB545">
        <v>0</v>
      </c>
      <c r="AC545">
        <v>8</v>
      </c>
      <c r="AD545">
        <v>2</v>
      </c>
      <c r="AE545">
        <v>3</v>
      </c>
      <c r="AF545">
        <v>2</v>
      </c>
      <c r="AG545">
        <v>2</v>
      </c>
      <c r="AH545">
        <v>2</v>
      </c>
      <c r="AI545">
        <v>2</v>
      </c>
      <c r="AJ545" s="5" t="str">
        <f t="shared" si="24"/>
        <v>R&amp;D</v>
      </c>
      <c r="AK545" s="9" t="str">
        <f>IF(S545="","",VLOOKUP(S545,matrice_M_I,2,TRUE))</f>
        <v>de 4 000 à 6 000</v>
      </c>
      <c r="AL545" s="7" t="str">
        <f t="shared" si="25"/>
        <v>Job_Very High + Relation_High</v>
      </c>
      <c r="AM545" s="22">
        <f t="shared" si="26"/>
        <v>1</v>
      </c>
    </row>
    <row r="546" spans="1:39" x14ac:dyDescent="0.3">
      <c r="A546">
        <v>27</v>
      </c>
      <c r="B546" t="s">
        <v>44</v>
      </c>
      <c r="C546" t="s">
        <v>49</v>
      </c>
      <c r="D546">
        <v>1337</v>
      </c>
      <c r="E546" t="s">
        <v>50</v>
      </c>
      <c r="F546">
        <v>22</v>
      </c>
      <c r="G546" t="s">
        <v>94</v>
      </c>
      <c r="H546" t="s">
        <v>50</v>
      </c>
      <c r="I546">
        <v>1</v>
      </c>
      <c r="J546">
        <v>1944</v>
      </c>
      <c r="K546" t="s">
        <v>97</v>
      </c>
      <c r="L546" t="s">
        <v>55</v>
      </c>
      <c r="M546">
        <v>58</v>
      </c>
      <c r="N546" t="s">
        <v>98</v>
      </c>
      <c r="O546" t="s">
        <v>101</v>
      </c>
      <c r="P546" t="s">
        <v>50</v>
      </c>
      <c r="Q546" s="20" t="s">
        <v>98</v>
      </c>
      <c r="R546" t="s">
        <v>52</v>
      </c>
      <c r="S546">
        <v>2863</v>
      </c>
      <c r="T546">
        <v>19555</v>
      </c>
      <c r="U546">
        <v>1</v>
      </c>
      <c r="V546" t="s">
        <v>42</v>
      </c>
      <c r="W546" t="s">
        <v>35</v>
      </c>
      <c r="X546">
        <v>12</v>
      </c>
      <c r="Y546">
        <v>3</v>
      </c>
      <c r="Z546" s="20" t="s">
        <v>97</v>
      </c>
      <c r="AA546">
        <v>80</v>
      </c>
      <c r="AB546">
        <v>0</v>
      </c>
      <c r="AC546">
        <v>1</v>
      </c>
      <c r="AD546">
        <v>2</v>
      </c>
      <c r="AE546">
        <v>3</v>
      </c>
      <c r="AF546">
        <v>1</v>
      </c>
      <c r="AG546">
        <v>0</v>
      </c>
      <c r="AH546">
        <v>0</v>
      </c>
      <c r="AI546">
        <v>0</v>
      </c>
      <c r="AJ546" s="5" t="str">
        <f t="shared" si="24"/>
        <v>RH</v>
      </c>
      <c r="AK546" s="9" t="str">
        <f>IF(S546="","",VLOOKUP(S546,matrice_M_I,2,TRUE))</f>
        <v>de 2 000 à 4 000</v>
      </c>
      <c r="AL546" s="7" t="str">
        <f t="shared" si="25"/>
        <v>Job_Medium + Relation_Low</v>
      </c>
      <c r="AM546" s="22">
        <f t="shared" si="26"/>
        <v>0</v>
      </c>
    </row>
    <row r="547" spans="1:39" x14ac:dyDescent="0.3">
      <c r="B547" t="s">
        <v>35</v>
      </c>
      <c r="C547" t="s">
        <v>49</v>
      </c>
      <c r="D547">
        <v>1479</v>
      </c>
      <c r="E547" t="s">
        <v>37</v>
      </c>
      <c r="F547">
        <v>1</v>
      </c>
      <c r="G547" t="s">
        <v>94</v>
      </c>
      <c r="H547" t="s">
        <v>53</v>
      </c>
      <c r="I547">
        <v>1</v>
      </c>
      <c r="J547">
        <v>384</v>
      </c>
      <c r="K547" t="s">
        <v>99</v>
      </c>
      <c r="L547" t="s">
        <v>55</v>
      </c>
      <c r="M547">
        <v>84</v>
      </c>
      <c r="N547" t="s">
        <v>99</v>
      </c>
      <c r="O547" t="s">
        <v>102</v>
      </c>
      <c r="P547" t="s">
        <v>43</v>
      </c>
      <c r="Q547" s="20" t="s">
        <v>98</v>
      </c>
      <c r="R547" t="s">
        <v>41</v>
      </c>
      <c r="S547">
        <v>6397</v>
      </c>
      <c r="T547">
        <v>26767</v>
      </c>
      <c r="U547">
        <v>1</v>
      </c>
      <c r="V547" t="s">
        <v>42</v>
      </c>
      <c r="W547" t="s">
        <v>35</v>
      </c>
      <c r="X547">
        <v>20</v>
      </c>
      <c r="Y547">
        <v>4</v>
      </c>
      <c r="Z547" s="20" t="s">
        <v>97</v>
      </c>
      <c r="AA547">
        <v>80</v>
      </c>
      <c r="AB547">
        <v>1</v>
      </c>
      <c r="AC547">
        <v>6</v>
      </c>
      <c r="AD547">
        <v>6</v>
      </c>
      <c r="AE547">
        <v>1</v>
      </c>
      <c r="AF547">
        <v>6</v>
      </c>
      <c r="AG547">
        <v>5</v>
      </c>
      <c r="AH547">
        <v>1</v>
      </c>
      <c r="AI547">
        <v>4</v>
      </c>
      <c r="AJ547" s="5" t="str">
        <f t="shared" si="24"/>
        <v>R&amp;D</v>
      </c>
      <c r="AK547" s="9" t="str">
        <f>IF(S547="","",VLOOKUP(S547,matrice_M_I,2,TRUE))</f>
        <v>de 6 000 à 8 000</v>
      </c>
      <c r="AL547" s="7" t="str">
        <f t="shared" si="25"/>
        <v>Job_Medium + Relation_Low</v>
      </c>
      <c r="AM547" s="22">
        <f t="shared" si="26"/>
        <v>0.83333333333333337</v>
      </c>
    </row>
    <row r="548" spans="1:39" x14ac:dyDescent="0.3">
      <c r="B548" t="s">
        <v>35</v>
      </c>
      <c r="C548" t="s">
        <v>57</v>
      </c>
      <c r="D548">
        <v>1180</v>
      </c>
      <c r="E548" t="s">
        <v>37</v>
      </c>
      <c r="F548">
        <v>2</v>
      </c>
      <c r="G548" t="s">
        <v>93</v>
      </c>
      <c r="H548" t="s">
        <v>38</v>
      </c>
      <c r="I548">
        <v>1</v>
      </c>
      <c r="J548">
        <v>1804</v>
      </c>
      <c r="K548" t="s">
        <v>98</v>
      </c>
      <c r="L548" t="s">
        <v>39</v>
      </c>
      <c r="M548">
        <v>90</v>
      </c>
      <c r="N548" t="s">
        <v>99</v>
      </c>
      <c r="O548" t="s">
        <v>102</v>
      </c>
      <c r="P548" t="s">
        <v>43</v>
      </c>
      <c r="Q548" s="20" t="s">
        <v>100</v>
      </c>
      <c r="R548" t="s">
        <v>41</v>
      </c>
      <c r="S548">
        <v>5762</v>
      </c>
      <c r="T548">
        <v>24442</v>
      </c>
      <c r="U548">
        <v>2</v>
      </c>
      <c r="V548" t="s">
        <v>42</v>
      </c>
      <c r="W548" t="s">
        <v>35</v>
      </c>
      <c r="X548">
        <v>14</v>
      </c>
      <c r="Y548">
        <v>3</v>
      </c>
      <c r="Z548" s="20" t="s">
        <v>99</v>
      </c>
      <c r="AA548">
        <v>80</v>
      </c>
      <c r="AB548">
        <v>1</v>
      </c>
      <c r="AC548">
        <v>15</v>
      </c>
      <c r="AD548">
        <v>6</v>
      </c>
      <c r="AE548">
        <v>3</v>
      </c>
      <c r="AF548">
        <v>7</v>
      </c>
      <c r="AG548">
        <v>7</v>
      </c>
      <c r="AH548">
        <v>1</v>
      </c>
      <c r="AI548">
        <v>7</v>
      </c>
      <c r="AJ548" s="5" t="str">
        <f t="shared" si="24"/>
        <v>R&amp;D</v>
      </c>
      <c r="AK548" s="9" t="str">
        <f>IF(S548="","",VLOOKUP(S548,matrice_M_I,2,TRUE))</f>
        <v>de 4 000 à 6 000</v>
      </c>
      <c r="AL548" s="7" t="str">
        <f t="shared" si="25"/>
        <v>Job_Very High + Relation_High</v>
      </c>
      <c r="AM548" s="22">
        <f t="shared" si="26"/>
        <v>1</v>
      </c>
    </row>
    <row r="549" spans="1:39" x14ac:dyDescent="0.3">
      <c r="A549">
        <v>33</v>
      </c>
      <c r="B549" t="s">
        <v>35</v>
      </c>
      <c r="C549" t="s">
        <v>36</v>
      </c>
      <c r="D549">
        <v>1069</v>
      </c>
      <c r="E549" t="s">
        <v>37</v>
      </c>
      <c r="F549">
        <v>1</v>
      </c>
      <c r="G549" t="s">
        <v>94</v>
      </c>
      <c r="H549" t="s">
        <v>53</v>
      </c>
      <c r="I549">
        <v>1</v>
      </c>
      <c r="J549">
        <v>969</v>
      </c>
      <c r="K549" t="s">
        <v>98</v>
      </c>
      <c r="L549" t="s">
        <v>55</v>
      </c>
      <c r="M549">
        <v>42</v>
      </c>
      <c r="N549" t="s">
        <v>98</v>
      </c>
      <c r="O549" t="s">
        <v>102</v>
      </c>
      <c r="P549" t="s">
        <v>54</v>
      </c>
      <c r="Q549" s="20" t="s">
        <v>100</v>
      </c>
      <c r="R549" t="s">
        <v>48</v>
      </c>
      <c r="S549">
        <v>6949</v>
      </c>
      <c r="T549">
        <v>12291</v>
      </c>
      <c r="U549">
        <v>0</v>
      </c>
      <c r="V549" t="s">
        <v>42</v>
      </c>
      <c r="W549" t="s">
        <v>35</v>
      </c>
      <c r="X549">
        <v>14</v>
      </c>
      <c r="Y549">
        <v>3</v>
      </c>
      <c r="Z549" s="20" t="s">
        <v>97</v>
      </c>
      <c r="AA549">
        <v>80</v>
      </c>
      <c r="AB549">
        <v>0</v>
      </c>
      <c r="AC549">
        <v>6</v>
      </c>
      <c r="AD549">
        <v>3</v>
      </c>
      <c r="AE549">
        <v>3</v>
      </c>
      <c r="AF549">
        <v>5</v>
      </c>
      <c r="AG549">
        <v>0</v>
      </c>
      <c r="AH549">
        <v>1</v>
      </c>
      <c r="AI549">
        <v>4</v>
      </c>
      <c r="AJ549" s="5" t="str">
        <f t="shared" si="24"/>
        <v>R&amp;D</v>
      </c>
      <c r="AK549" s="9" t="str">
        <f>IF(S549="","",VLOOKUP(S549,matrice_M_I,2,TRUE))</f>
        <v>de 6 000 à 8 000</v>
      </c>
      <c r="AL549" s="7" t="str">
        <f t="shared" si="25"/>
        <v>Job_Very High + Relation_Low</v>
      </c>
      <c r="AM549" s="22">
        <f t="shared" si="26"/>
        <v>0</v>
      </c>
    </row>
    <row r="550" spans="1:39" x14ac:dyDescent="0.3">
      <c r="A550">
        <v>40</v>
      </c>
      <c r="B550" t="s">
        <v>44</v>
      </c>
      <c r="C550" t="s">
        <v>36</v>
      </c>
      <c r="D550">
        <v>575</v>
      </c>
      <c r="E550" t="s">
        <v>45</v>
      </c>
      <c r="F550">
        <v>22</v>
      </c>
      <c r="G550" t="s">
        <v>93</v>
      </c>
      <c r="H550" t="s">
        <v>46</v>
      </c>
      <c r="I550">
        <v>1</v>
      </c>
      <c r="J550">
        <v>492</v>
      </c>
      <c r="K550" t="s">
        <v>99</v>
      </c>
      <c r="L550" t="s">
        <v>39</v>
      </c>
      <c r="M550">
        <v>68</v>
      </c>
      <c r="N550" t="s">
        <v>98</v>
      </c>
      <c r="O550" t="s">
        <v>102</v>
      </c>
      <c r="P550" t="s">
        <v>58</v>
      </c>
      <c r="Q550" s="20" t="s">
        <v>99</v>
      </c>
      <c r="R550" t="s">
        <v>52</v>
      </c>
      <c r="S550">
        <v>6380</v>
      </c>
      <c r="T550">
        <v>6110</v>
      </c>
      <c r="U550">
        <v>2</v>
      </c>
      <c r="V550" t="s">
        <v>42</v>
      </c>
      <c r="W550" t="s">
        <v>44</v>
      </c>
      <c r="X550">
        <v>12</v>
      </c>
      <c r="Y550">
        <v>3</v>
      </c>
      <c r="Z550" s="20" t="s">
        <v>97</v>
      </c>
      <c r="AA550">
        <v>80</v>
      </c>
      <c r="AB550">
        <v>2</v>
      </c>
      <c r="AC550">
        <v>8</v>
      </c>
      <c r="AD550">
        <v>6</v>
      </c>
      <c r="AE550">
        <v>3</v>
      </c>
      <c r="AF550">
        <v>6</v>
      </c>
      <c r="AG550">
        <v>4</v>
      </c>
      <c r="AH550">
        <v>1</v>
      </c>
      <c r="AI550">
        <v>0</v>
      </c>
      <c r="AJ550" s="5" t="str">
        <f t="shared" si="24"/>
        <v>Sales</v>
      </c>
      <c r="AK550" s="9" t="str">
        <f>IF(S550="","",VLOOKUP(S550,matrice_M_I,2,TRUE))</f>
        <v>de 6 000 à 8 000</v>
      </c>
      <c r="AL550" s="7" t="str">
        <f t="shared" si="25"/>
        <v>Job_High + Relation_Low</v>
      </c>
      <c r="AM550" s="22">
        <f t="shared" si="26"/>
        <v>0.66666666666666663</v>
      </c>
    </row>
    <row r="551" spans="1:39" x14ac:dyDescent="0.3">
      <c r="A551">
        <v>34</v>
      </c>
      <c r="B551" t="s">
        <v>44</v>
      </c>
      <c r="C551" t="s">
        <v>57</v>
      </c>
      <c r="D551">
        <v>967</v>
      </c>
      <c r="E551" t="s">
        <v>37</v>
      </c>
      <c r="F551">
        <v>16</v>
      </c>
      <c r="G551" t="s">
        <v>95</v>
      </c>
      <c r="H551" t="s">
        <v>60</v>
      </c>
      <c r="I551">
        <v>1</v>
      </c>
      <c r="J551">
        <v>1905</v>
      </c>
      <c r="K551" t="s">
        <v>100</v>
      </c>
      <c r="L551" t="s">
        <v>39</v>
      </c>
      <c r="M551">
        <v>85</v>
      </c>
      <c r="N551" t="s">
        <v>97</v>
      </c>
      <c r="O551" t="s">
        <v>101</v>
      </c>
      <c r="P551" t="s">
        <v>56</v>
      </c>
      <c r="Q551" s="20" t="s">
        <v>97</v>
      </c>
      <c r="R551" t="s">
        <v>52</v>
      </c>
      <c r="S551">
        <v>2307</v>
      </c>
      <c r="T551">
        <v>14460</v>
      </c>
      <c r="U551">
        <v>1</v>
      </c>
      <c r="V551" t="s">
        <v>42</v>
      </c>
      <c r="W551" t="s">
        <v>44</v>
      </c>
      <c r="X551">
        <v>23</v>
      </c>
      <c r="Y551">
        <v>4</v>
      </c>
      <c r="Z551" s="20" t="s">
        <v>98</v>
      </c>
      <c r="AA551">
        <v>80</v>
      </c>
      <c r="AB551">
        <v>1</v>
      </c>
      <c r="AC551">
        <v>5</v>
      </c>
      <c r="AD551">
        <v>2</v>
      </c>
      <c r="AE551">
        <v>3</v>
      </c>
      <c r="AF551">
        <v>5</v>
      </c>
      <c r="AG551">
        <v>2</v>
      </c>
      <c r="AH551">
        <v>3</v>
      </c>
      <c r="AI551">
        <v>0</v>
      </c>
      <c r="AJ551" s="5" t="str">
        <f t="shared" si="24"/>
        <v>R&amp;D</v>
      </c>
      <c r="AK551" s="9" t="str">
        <f>IF(S551="","",VLOOKUP(S551,matrice_M_I,2,TRUE))</f>
        <v>de 2 000 à 4 000</v>
      </c>
      <c r="AL551" s="7" t="str">
        <f t="shared" si="25"/>
        <v>Job_Low + Relation_Medium</v>
      </c>
      <c r="AM551" s="22">
        <f t="shared" si="26"/>
        <v>0.4</v>
      </c>
    </row>
    <row r="552" spans="1:39" x14ac:dyDescent="0.3">
      <c r="A552">
        <v>50</v>
      </c>
      <c r="B552" t="s">
        <v>44</v>
      </c>
      <c r="C552" t="s">
        <v>36</v>
      </c>
      <c r="D552">
        <v>869</v>
      </c>
      <c r="E552" t="s">
        <v>45</v>
      </c>
      <c r="G552" t="s">
        <v>93</v>
      </c>
      <c r="H552" t="s">
        <v>46</v>
      </c>
      <c r="I552">
        <v>1</v>
      </c>
      <c r="J552">
        <v>47</v>
      </c>
      <c r="K552" t="s">
        <v>97</v>
      </c>
      <c r="L552" t="s">
        <v>39</v>
      </c>
      <c r="M552">
        <v>86</v>
      </c>
      <c r="N552" t="s">
        <v>98</v>
      </c>
      <c r="O552" t="s">
        <v>101</v>
      </c>
      <c r="P552" t="s">
        <v>47</v>
      </c>
      <c r="Q552" s="20" t="s">
        <v>99</v>
      </c>
      <c r="R552" t="s">
        <v>52</v>
      </c>
      <c r="S552">
        <v>2683</v>
      </c>
      <c r="T552">
        <v>3810</v>
      </c>
      <c r="U552">
        <v>1</v>
      </c>
      <c r="V552" t="s">
        <v>42</v>
      </c>
      <c r="W552" t="s">
        <v>44</v>
      </c>
      <c r="X552">
        <v>14</v>
      </c>
      <c r="Y552">
        <v>3</v>
      </c>
      <c r="Z552" s="20" t="s">
        <v>99</v>
      </c>
      <c r="AA552">
        <v>80</v>
      </c>
      <c r="AB552">
        <v>0</v>
      </c>
      <c r="AC552">
        <v>3</v>
      </c>
      <c r="AD552">
        <v>2</v>
      </c>
      <c r="AE552">
        <v>3</v>
      </c>
      <c r="AF552">
        <v>3</v>
      </c>
      <c r="AG552">
        <v>2</v>
      </c>
      <c r="AH552">
        <v>0</v>
      </c>
      <c r="AI552">
        <v>2</v>
      </c>
      <c r="AJ552" s="5" t="str">
        <f t="shared" si="24"/>
        <v>Sales</v>
      </c>
      <c r="AK552" s="9" t="str">
        <f>IF(S552="","",VLOOKUP(S552,matrice_M_I,2,TRUE))</f>
        <v>de 2 000 à 4 000</v>
      </c>
      <c r="AL552" s="7" t="str">
        <f t="shared" si="25"/>
        <v>Job_High + Relation_High</v>
      </c>
      <c r="AM552" s="22">
        <f t="shared" si="26"/>
        <v>0.66666666666666663</v>
      </c>
    </row>
    <row r="553" spans="1:39" x14ac:dyDescent="0.3">
      <c r="A553">
        <v>48</v>
      </c>
      <c r="B553" t="s">
        <v>35</v>
      </c>
      <c r="C553" t="s">
        <v>36</v>
      </c>
      <c r="D553">
        <v>277</v>
      </c>
      <c r="E553" t="s">
        <v>37</v>
      </c>
      <c r="F553">
        <v>6</v>
      </c>
      <c r="G553" t="s">
        <v>94</v>
      </c>
      <c r="H553" t="s">
        <v>53</v>
      </c>
      <c r="I553">
        <v>1</v>
      </c>
      <c r="J553">
        <v>1022</v>
      </c>
      <c r="K553" t="s">
        <v>97</v>
      </c>
      <c r="L553" t="s">
        <v>39</v>
      </c>
      <c r="M553">
        <v>97</v>
      </c>
      <c r="N553" t="s">
        <v>98</v>
      </c>
      <c r="O553" t="s">
        <v>102</v>
      </c>
      <c r="P553" t="s">
        <v>54</v>
      </c>
      <c r="Q553" s="20" t="s">
        <v>99</v>
      </c>
      <c r="R553" t="s">
        <v>48</v>
      </c>
      <c r="S553">
        <v>4240</v>
      </c>
      <c r="T553">
        <v>13119</v>
      </c>
      <c r="U553">
        <v>2</v>
      </c>
      <c r="V553" t="s">
        <v>42</v>
      </c>
      <c r="W553" t="s">
        <v>35</v>
      </c>
      <c r="X553">
        <v>13</v>
      </c>
      <c r="Y553">
        <v>3</v>
      </c>
      <c r="Z553" s="20" t="s">
        <v>100</v>
      </c>
      <c r="AA553">
        <v>80</v>
      </c>
      <c r="AB553">
        <v>0</v>
      </c>
      <c r="AC553">
        <v>19</v>
      </c>
      <c r="AD553">
        <v>0</v>
      </c>
      <c r="AE553">
        <v>3</v>
      </c>
      <c r="AF553">
        <v>2</v>
      </c>
      <c r="AG553">
        <v>2</v>
      </c>
      <c r="AH553">
        <v>2</v>
      </c>
      <c r="AI553">
        <v>2</v>
      </c>
      <c r="AJ553" s="5" t="str">
        <f t="shared" si="24"/>
        <v>R&amp;D</v>
      </c>
      <c r="AK553" s="9" t="str">
        <f>IF(S553="","",VLOOKUP(S553,matrice_M_I,2,TRUE))</f>
        <v>de 4 000 à 6 000</v>
      </c>
      <c r="AL553" s="7" t="str">
        <f t="shared" si="25"/>
        <v>Job_High + Relation_Very High</v>
      </c>
      <c r="AM553" s="22">
        <f t="shared" si="26"/>
        <v>1</v>
      </c>
    </row>
    <row r="554" spans="1:39" x14ac:dyDescent="0.3">
      <c r="A554">
        <v>54</v>
      </c>
      <c r="B554" t="s">
        <v>35</v>
      </c>
      <c r="C554" t="s">
        <v>36</v>
      </c>
      <c r="D554">
        <v>431</v>
      </c>
      <c r="E554" t="s">
        <v>37</v>
      </c>
      <c r="F554">
        <v>7</v>
      </c>
      <c r="G554" t="s">
        <v>95</v>
      </c>
      <c r="H554" t="s">
        <v>38</v>
      </c>
      <c r="I554">
        <v>1</v>
      </c>
      <c r="J554">
        <v>1830</v>
      </c>
      <c r="K554" t="s">
        <v>100</v>
      </c>
      <c r="L554" t="s">
        <v>55</v>
      </c>
      <c r="M554">
        <v>68</v>
      </c>
      <c r="N554" t="s">
        <v>99</v>
      </c>
      <c r="O554" t="s">
        <v>102</v>
      </c>
      <c r="P554" t="s">
        <v>56</v>
      </c>
      <c r="Q554" s="20" t="s">
        <v>100</v>
      </c>
      <c r="R554" t="s">
        <v>52</v>
      </c>
      <c r="S554">
        <v>6854</v>
      </c>
      <c r="T554">
        <v>15696</v>
      </c>
      <c r="U554">
        <v>4</v>
      </c>
      <c r="V554" t="s">
        <v>42</v>
      </c>
      <c r="W554" t="s">
        <v>35</v>
      </c>
      <c r="X554">
        <v>15</v>
      </c>
      <c r="Y554">
        <v>3</v>
      </c>
      <c r="Z554" s="20" t="s">
        <v>98</v>
      </c>
      <c r="AA554">
        <v>80</v>
      </c>
      <c r="AB554">
        <v>1</v>
      </c>
      <c r="AC554">
        <v>14</v>
      </c>
      <c r="AD554">
        <v>2</v>
      </c>
      <c r="AE554">
        <v>2</v>
      </c>
      <c r="AF554">
        <v>7</v>
      </c>
      <c r="AG554">
        <v>1</v>
      </c>
      <c r="AH554">
        <v>1</v>
      </c>
      <c r="AI554">
        <v>7</v>
      </c>
      <c r="AJ554" s="5" t="str">
        <f t="shared" si="24"/>
        <v>R&amp;D</v>
      </c>
      <c r="AK554" s="9" t="str">
        <f>IF(S554="","",VLOOKUP(S554,matrice_M_I,2,TRUE))</f>
        <v>de 6 000 à 8 000</v>
      </c>
      <c r="AL554" s="7" t="str">
        <f t="shared" si="25"/>
        <v>Job_Very High + Relation_Medium</v>
      </c>
      <c r="AM554" s="22">
        <f t="shared" si="26"/>
        <v>0.14285714285714285</v>
      </c>
    </row>
    <row r="555" spans="1:39" x14ac:dyDescent="0.3">
      <c r="A555">
        <v>20</v>
      </c>
      <c r="B555" t="s">
        <v>44</v>
      </c>
      <c r="C555" t="s">
        <v>36</v>
      </c>
      <c r="D555">
        <v>500</v>
      </c>
      <c r="E555" t="s">
        <v>45</v>
      </c>
      <c r="F555">
        <v>2</v>
      </c>
      <c r="G555" t="s">
        <v>94</v>
      </c>
      <c r="H555" t="s">
        <v>38</v>
      </c>
      <c r="I555">
        <v>1</v>
      </c>
      <c r="J555">
        <v>922</v>
      </c>
      <c r="K555" t="s">
        <v>99</v>
      </c>
      <c r="L555" t="s">
        <v>55</v>
      </c>
      <c r="M555">
        <v>49</v>
      </c>
      <c r="N555" t="s">
        <v>98</v>
      </c>
      <c r="O555" t="s">
        <v>101</v>
      </c>
      <c r="P555" t="s">
        <v>47</v>
      </c>
      <c r="Q555" s="20" t="s">
        <v>99</v>
      </c>
      <c r="R555" t="s">
        <v>48</v>
      </c>
      <c r="S555">
        <v>2044</v>
      </c>
      <c r="T555">
        <v>22052</v>
      </c>
      <c r="U555">
        <v>1</v>
      </c>
      <c r="V555" t="s">
        <v>42</v>
      </c>
      <c r="W555" t="s">
        <v>35</v>
      </c>
      <c r="X555">
        <v>13</v>
      </c>
      <c r="Y555">
        <v>3</v>
      </c>
      <c r="Z555" s="20" t="s">
        <v>100</v>
      </c>
      <c r="AA555">
        <v>80</v>
      </c>
      <c r="AB555">
        <v>0</v>
      </c>
      <c r="AC555">
        <v>2</v>
      </c>
      <c r="AD555">
        <v>3</v>
      </c>
      <c r="AE555">
        <v>2</v>
      </c>
      <c r="AF555">
        <v>2</v>
      </c>
      <c r="AG555">
        <v>2</v>
      </c>
      <c r="AH555">
        <v>0</v>
      </c>
      <c r="AI555">
        <v>2</v>
      </c>
      <c r="AJ555" s="5" t="str">
        <f t="shared" si="24"/>
        <v>Sales</v>
      </c>
      <c r="AK555" s="9" t="str">
        <f>IF(S555="","",VLOOKUP(S555,matrice_M_I,2,TRUE))</f>
        <v>de 2 000 à 4 000</v>
      </c>
      <c r="AL555" s="7" t="str">
        <f t="shared" si="25"/>
        <v>Job_High + Relation_Very High</v>
      </c>
      <c r="AM555" s="22">
        <f t="shared" si="26"/>
        <v>1</v>
      </c>
    </row>
    <row r="556" spans="1:39" x14ac:dyDescent="0.3">
      <c r="A556">
        <v>43</v>
      </c>
      <c r="B556" t="s">
        <v>35</v>
      </c>
      <c r="C556" t="s">
        <v>57</v>
      </c>
      <c r="D556">
        <v>343</v>
      </c>
      <c r="E556" t="s">
        <v>37</v>
      </c>
      <c r="F556">
        <v>9</v>
      </c>
      <c r="G556" t="s">
        <v>94</v>
      </c>
      <c r="H556" t="s">
        <v>53</v>
      </c>
      <c r="I556">
        <v>1</v>
      </c>
      <c r="J556">
        <v>1813</v>
      </c>
      <c r="K556" t="s">
        <v>97</v>
      </c>
      <c r="L556" t="s">
        <v>39</v>
      </c>
      <c r="M556">
        <v>52</v>
      </c>
      <c r="N556" t="s">
        <v>99</v>
      </c>
      <c r="O556" t="s">
        <v>101</v>
      </c>
      <c r="P556" t="s">
        <v>56</v>
      </c>
      <c r="Q556" s="20" t="s">
        <v>99</v>
      </c>
      <c r="R556" t="s">
        <v>48</v>
      </c>
      <c r="S556">
        <v>2438</v>
      </c>
      <c r="T556">
        <v>24978</v>
      </c>
      <c r="U556">
        <v>4</v>
      </c>
      <c r="V556" t="s">
        <v>42</v>
      </c>
      <c r="W556" t="s">
        <v>35</v>
      </c>
      <c r="X556">
        <v>13</v>
      </c>
      <c r="Y556">
        <v>3</v>
      </c>
      <c r="Z556" s="20" t="s">
        <v>99</v>
      </c>
      <c r="AA556">
        <v>80</v>
      </c>
      <c r="AB556">
        <v>0</v>
      </c>
      <c r="AC556">
        <v>7</v>
      </c>
      <c r="AD556">
        <v>2</v>
      </c>
      <c r="AE556">
        <v>2</v>
      </c>
      <c r="AF556">
        <v>3</v>
      </c>
      <c r="AG556">
        <v>2</v>
      </c>
      <c r="AH556">
        <v>1</v>
      </c>
      <c r="AI556">
        <v>2</v>
      </c>
      <c r="AJ556" s="5" t="str">
        <f t="shared" si="24"/>
        <v>R&amp;D</v>
      </c>
      <c r="AK556" s="9" t="str">
        <f>IF(S556="","",VLOOKUP(S556,matrice_M_I,2,TRUE))</f>
        <v>de 2 000 à 4 000</v>
      </c>
      <c r="AL556" s="7" t="str">
        <f t="shared" si="25"/>
        <v>Job_High + Relation_High</v>
      </c>
      <c r="AM556" s="22">
        <f t="shared" si="26"/>
        <v>0.66666666666666663</v>
      </c>
    </row>
    <row r="557" spans="1:39" x14ac:dyDescent="0.3">
      <c r="A557">
        <v>29</v>
      </c>
      <c r="B557" t="s">
        <v>35</v>
      </c>
      <c r="C557" t="s">
        <v>36</v>
      </c>
      <c r="D557">
        <v>726</v>
      </c>
      <c r="E557" t="s">
        <v>37</v>
      </c>
      <c r="F557">
        <v>29</v>
      </c>
      <c r="G557" t="s">
        <v>92</v>
      </c>
      <c r="H557" t="s">
        <v>53</v>
      </c>
      <c r="I557">
        <v>1</v>
      </c>
      <c r="J557">
        <v>1859</v>
      </c>
      <c r="K557" t="s">
        <v>100</v>
      </c>
      <c r="L557" t="s">
        <v>39</v>
      </c>
      <c r="M557">
        <v>93</v>
      </c>
      <c r="N557" t="s">
        <v>97</v>
      </c>
      <c r="O557" t="s">
        <v>102</v>
      </c>
      <c r="P557" t="s">
        <v>54</v>
      </c>
      <c r="Q557" s="20" t="s">
        <v>99</v>
      </c>
      <c r="R557" t="s">
        <v>41</v>
      </c>
      <c r="S557">
        <v>6384</v>
      </c>
      <c r="T557">
        <v>21143</v>
      </c>
      <c r="U557">
        <v>8</v>
      </c>
      <c r="V557" t="s">
        <v>42</v>
      </c>
      <c r="W557" t="s">
        <v>35</v>
      </c>
      <c r="X557">
        <v>17</v>
      </c>
      <c r="Y557">
        <v>3</v>
      </c>
      <c r="Z557" s="20" t="s">
        <v>100</v>
      </c>
      <c r="AA557">
        <v>80</v>
      </c>
      <c r="AB557">
        <v>2</v>
      </c>
      <c r="AC557">
        <v>11</v>
      </c>
      <c r="AD557">
        <v>3</v>
      </c>
      <c r="AE557">
        <v>3</v>
      </c>
      <c r="AF557">
        <v>7</v>
      </c>
      <c r="AG557">
        <v>0</v>
      </c>
      <c r="AH557">
        <v>1</v>
      </c>
      <c r="AI557">
        <v>6</v>
      </c>
      <c r="AJ557" s="5" t="str">
        <f t="shared" si="24"/>
        <v>R&amp;D</v>
      </c>
      <c r="AK557" s="9" t="str">
        <f>IF(S557="","",VLOOKUP(S557,matrice_M_I,2,TRUE))</f>
        <v>de 6 000 à 8 000</v>
      </c>
      <c r="AL557" s="7" t="str">
        <f t="shared" si="25"/>
        <v>Job_High + Relation_Very High</v>
      </c>
      <c r="AM557" s="22">
        <f t="shared" si="26"/>
        <v>0</v>
      </c>
    </row>
    <row r="558" spans="1:39" x14ac:dyDescent="0.3">
      <c r="A558">
        <v>34</v>
      </c>
      <c r="B558" t="s">
        <v>35</v>
      </c>
      <c r="C558" t="s">
        <v>57</v>
      </c>
      <c r="D558">
        <v>999</v>
      </c>
      <c r="E558" t="s">
        <v>37</v>
      </c>
      <c r="F558">
        <v>26</v>
      </c>
      <c r="G558" t="s">
        <v>92</v>
      </c>
      <c r="H558" t="s">
        <v>60</v>
      </c>
      <c r="I558">
        <v>1</v>
      </c>
      <c r="J558">
        <v>1374</v>
      </c>
      <c r="K558" t="s">
        <v>97</v>
      </c>
      <c r="L558" t="s">
        <v>55</v>
      </c>
      <c r="M558">
        <v>92</v>
      </c>
      <c r="N558" t="s">
        <v>98</v>
      </c>
      <c r="O558" t="s">
        <v>101</v>
      </c>
      <c r="P558" t="s">
        <v>56</v>
      </c>
      <c r="Q558" s="20" t="s">
        <v>99</v>
      </c>
      <c r="R558" t="s">
        <v>41</v>
      </c>
      <c r="S558">
        <v>2029</v>
      </c>
      <c r="T558">
        <v>15891</v>
      </c>
      <c r="U558">
        <v>1</v>
      </c>
      <c r="V558" t="s">
        <v>42</v>
      </c>
      <c r="W558" t="s">
        <v>35</v>
      </c>
      <c r="X558">
        <v>20</v>
      </c>
      <c r="Y558">
        <v>4</v>
      </c>
      <c r="Z558" s="20" t="s">
        <v>99</v>
      </c>
      <c r="AA558">
        <v>80</v>
      </c>
      <c r="AB558">
        <v>3</v>
      </c>
      <c r="AC558">
        <v>5</v>
      </c>
      <c r="AD558">
        <v>2</v>
      </c>
      <c r="AE558">
        <v>3</v>
      </c>
      <c r="AF558">
        <v>5</v>
      </c>
      <c r="AG558">
        <v>4</v>
      </c>
      <c r="AH558">
        <v>0</v>
      </c>
      <c r="AI558">
        <v>0</v>
      </c>
      <c r="AJ558" s="5" t="str">
        <f t="shared" si="24"/>
        <v>R&amp;D</v>
      </c>
      <c r="AK558" s="9" t="str">
        <f>IF(S558="","",VLOOKUP(S558,matrice_M_I,2,TRUE))</f>
        <v>de 2 000 à 4 000</v>
      </c>
      <c r="AL558" s="7" t="str">
        <f t="shared" si="25"/>
        <v>Job_High + Relation_High</v>
      </c>
      <c r="AM558" s="22">
        <f t="shared" si="26"/>
        <v>0.8</v>
      </c>
    </row>
    <row r="559" spans="1:39" x14ac:dyDescent="0.3">
      <c r="A559">
        <v>42</v>
      </c>
      <c r="B559" t="s">
        <v>44</v>
      </c>
      <c r="C559" t="s">
        <v>49</v>
      </c>
      <c r="D559">
        <v>933</v>
      </c>
      <c r="E559" t="s">
        <v>37</v>
      </c>
      <c r="F559">
        <v>19</v>
      </c>
      <c r="G559" t="s">
        <v>94</v>
      </c>
      <c r="H559" t="s">
        <v>38</v>
      </c>
      <c r="I559">
        <v>1</v>
      </c>
      <c r="J559">
        <v>752</v>
      </c>
      <c r="K559" t="s">
        <v>99</v>
      </c>
      <c r="L559" t="s">
        <v>39</v>
      </c>
      <c r="M559">
        <v>57</v>
      </c>
      <c r="N559" t="s">
        <v>100</v>
      </c>
      <c r="O559" t="s">
        <v>101</v>
      </c>
      <c r="P559" t="s">
        <v>56</v>
      </c>
      <c r="Q559" s="20" t="s">
        <v>99</v>
      </c>
      <c r="R559" t="s">
        <v>41</v>
      </c>
      <c r="S559">
        <v>2759</v>
      </c>
      <c r="T559">
        <v>20366</v>
      </c>
      <c r="U559">
        <v>6</v>
      </c>
      <c r="V559" t="s">
        <v>42</v>
      </c>
      <c r="W559" t="s">
        <v>44</v>
      </c>
      <c r="X559">
        <v>12</v>
      </c>
      <c r="Y559">
        <v>3</v>
      </c>
      <c r="Z559" s="20" t="s">
        <v>100</v>
      </c>
      <c r="AA559">
        <v>80</v>
      </c>
      <c r="AB559">
        <v>0</v>
      </c>
      <c r="AC559">
        <v>7</v>
      </c>
      <c r="AD559">
        <v>2</v>
      </c>
      <c r="AE559">
        <v>3</v>
      </c>
      <c r="AF559">
        <v>2</v>
      </c>
      <c r="AG559">
        <v>2</v>
      </c>
      <c r="AH559">
        <v>2</v>
      </c>
      <c r="AI559">
        <v>2</v>
      </c>
      <c r="AJ559" s="5" t="str">
        <f t="shared" si="24"/>
        <v>R&amp;D</v>
      </c>
      <c r="AK559" s="9" t="str">
        <f>IF(S559="","",VLOOKUP(S559,matrice_M_I,2,TRUE))</f>
        <v>de 2 000 à 4 000</v>
      </c>
      <c r="AL559" s="7" t="str">
        <f t="shared" si="25"/>
        <v>Job_High + Relation_Very High</v>
      </c>
      <c r="AM559" s="22">
        <f t="shared" si="26"/>
        <v>1</v>
      </c>
    </row>
    <row r="560" spans="1:39" x14ac:dyDescent="0.3">
      <c r="A560">
        <v>27</v>
      </c>
      <c r="B560" t="s">
        <v>35</v>
      </c>
      <c r="C560" t="s">
        <v>36</v>
      </c>
      <c r="D560">
        <v>486</v>
      </c>
      <c r="E560" t="s">
        <v>37</v>
      </c>
      <c r="F560">
        <v>8</v>
      </c>
      <c r="G560" t="s">
        <v>94</v>
      </c>
      <c r="H560" t="s">
        <v>38</v>
      </c>
      <c r="I560">
        <v>1</v>
      </c>
      <c r="J560">
        <v>1647</v>
      </c>
      <c r="K560" t="s">
        <v>98</v>
      </c>
      <c r="L560" t="s">
        <v>55</v>
      </c>
      <c r="M560">
        <v>86</v>
      </c>
      <c r="N560" t="s">
        <v>100</v>
      </c>
      <c r="O560" t="s">
        <v>101</v>
      </c>
      <c r="P560" t="s">
        <v>56</v>
      </c>
      <c r="Q560" s="20" t="s">
        <v>99</v>
      </c>
      <c r="R560" t="s">
        <v>52</v>
      </c>
      <c r="S560">
        <v>3517</v>
      </c>
      <c r="T560">
        <v>22490</v>
      </c>
      <c r="U560">
        <v>7</v>
      </c>
      <c r="V560" t="s">
        <v>42</v>
      </c>
      <c r="W560" t="s">
        <v>35</v>
      </c>
      <c r="X560">
        <v>17</v>
      </c>
      <c r="Y560">
        <v>3</v>
      </c>
      <c r="Z560" s="20" t="s">
        <v>97</v>
      </c>
      <c r="AA560">
        <v>80</v>
      </c>
      <c r="AB560">
        <v>0</v>
      </c>
      <c r="AC560">
        <v>5</v>
      </c>
      <c r="AD560">
        <v>0</v>
      </c>
      <c r="AE560">
        <v>3</v>
      </c>
      <c r="AF560">
        <v>3</v>
      </c>
      <c r="AG560">
        <v>2</v>
      </c>
      <c r="AH560">
        <v>0</v>
      </c>
      <c r="AI560">
        <v>2</v>
      </c>
      <c r="AJ560" s="5" t="str">
        <f t="shared" si="24"/>
        <v>R&amp;D</v>
      </c>
      <c r="AK560" s="9" t="str">
        <f>IF(S560="","",VLOOKUP(S560,matrice_M_I,2,TRUE))</f>
        <v>de 2 000 à 4 000</v>
      </c>
      <c r="AL560" s="7" t="str">
        <f t="shared" si="25"/>
        <v>Job_High + Relation_Low</v>
      </c>
      <c r="AM560" s="22">
        <f t="shared" si="26"/>
        <v>0.66666666666666663</v>
      </c>
    </row>
    <row r="561" spans="1:39" x14ac:dyDescent="0.3">
      <c r="A561">
        <v>19</v>
      </c>
      <c r="B561" t="s">
        <v>44</v>
      </c>
      <c r="C561" t="s">
        <v>36</v>
      </c>
      <c r="D561">
        <v>419</v>
      </c>
      <c r="E561" t="s">
        <v>45</v>
      </c>
      <c r="F561">
        <v>21</v>
      </c>
      <c r="G561" t="s">
        <v>94</v>
      </c>
      <c r="H561" t="s">
        <v>61</v>
      </c>
      <c r="I561">
        <v>1</v>
      </c>
      <c r="J561">
        <v>959</v>
      </c>
      <c r="K561" t="s">
        <v>100</v>
      </c>
      <c r="L561" t="s">
        <v>39</v>
      </c>
      <c r="M561">
        <v>37</v>
      </c>
      <c r="N561" t="s">
        <v>98</v>
      </c>
      <c r="O561" t="s">
        <v>101</v>
      </c>
      <c r="P561" t="s">
        <v>47</v>
      </c>
      <c r="Q561" s="20" t="s">
        <v>98</v>
      </c>
      <c r="R561" t="s">
        <v>48</v>
      </c>
      <c r="S561">
        <v>2121</v>
      </c>
      <c r="T561">
        <v>9947</v>
      </c>
      <c r="U561">
        <v>1</v>
      </c>
      <c r="V561" t="s">
        <v>42</v>
      </c>
      <c r="W561" t="s">
        <v>44</v>
      </c>
      <c r="X561">
        <v>13</v>
      </c>
      <c r="Y561">
        <v>3</v>
      </c>
      <c r="Z561" s="20" t="s">
        <v>98</v>
      </c>
      <c r="AA561">
        <v>80</v>
      </c>
      <c r="AB561">
        <v>0</v>
      </c>
      <c r="AC561">
        <v>1</v>
      </c>
      <c r="AD561">
        <v>3</v>
      </c>
      <c r="AE561">
        <v>4</v>
      </c>
      <c r="AF561">
        <v>1</v>
      </c>
      <c r="AG561">
        <v>0</v>
      </c>
      <c r="AH561">
        <v>0</v>
      </c>
      <c r="AI561">
        <v>0</v>
      </c>
      <c r="AJ561" s="5" t="str">
        <f t="shared" si="24"/>
        <v>Sales</v>
      </c>
      <c r="AK561" s="9" t="str">
        <f>IF(S561="","",VLOOKUP(S561,matrice_M_I,2,TRUE))</f>
        <v>de 2 000 à 4 000</v>
      </c>
      <c r="AL561" s="7" t="str">
        <f t="shared" si="25"/>
        <v>Job_Medium + Relation_Medium</v>
      </c>
      <c r="AM561" s="22">
        <f t="shared" si="26"/>
        <v>0</v>
      </c>
    </row>
    <row r="562" spans="1:39" x14ac:dyDescent="0.3">
      <c r="A562">
        <v>39</v>
      </c>
      <c r="B562" t="s">
        <v>35</v>
      </c>
      <c r="C562" t="s">
        <v>36</v>
      </c>
      <c r="D562">
        <v>466</v>
      </c>
      <c r="E562" t="s">
        <v>37</v>
      </c>
      <c r="F562">
        <v>1</v>
      </c>
      <c r="G562" t="s">
        <v>92</v>
      </c>
      <c r="H562" t="s">
        <v>53</v>
      </c>
      <c r="I562">
        <v>1</v>
      </c>
      <c r="J562">
        <v>1026</v>
      </c>
      <c r="K562" t="s">
        <v>100</v>
      </c>
      <c r="L562" t="s">
        <v>55</v>
      </c>
      <c r="M562">
        <v>65</v>
      </c>
      <c r="N562" t="s">
        <v>98</v>
      </c>
      <c r="O562" t="s">
        <v>104</v>
      </c>
      <c r="P562" t="s">
        <v>43</v>
      </c>
      <c r="Q562" s="20" t="s">
        <v>100</v>
      </c>
      <c r="R562" t="s">
        <v>52</v>
      </c>
      <c r="S562">
        <v>12742</v>
      </c>
      <c r="T562">
        <v>7060</v>
      </c>
      <c r="U562">
        <v>1</v>
      </c>
      <c r="V562" t="s">
        <v>42</v>
      </c>
      <c r="W562" t="s">
        <v>35</v>
      </c>
      <c r="X562">
        <v>16</v>
      </c>
      <c r="Y562">
        <v>3</v>
      </c>
      <c r="Z562" s="20" t="s">
        <v>99</v>
      </c>
      <c r="AA562">
        <v>80</v>
      </c>
      <c r="AB562">
        <v>1</v>
      </c>
      <c r="AC562">
        <v>21</v>
      </c>
      <c r="AD562">
        <v>3</v>
      </c>
      <c r="AE562">
        <v>3</v>
      </c>
      <c r="AF562">
        <v>21</v>
      </c>
      <c r="AG562">
        <v>6</v>
      </c>
      <c r="AH562">
        <v>11</v>
      </c>
      <c r="AI562">
        <v>8</v>
      </c>
      <c r="AJ562" s="5" t="str">
        <f t="shared" si="24"/>
        <v>R&amp;D</v>
      </c>
      <c r="AK562" s="9" t="str">
        <f>IF(S562="","",VLOOKUP(S562,matrice_M_I,2,TRUE))</f>
        <v>de 12 000 à 14 000</v>
      </c>
      <c r="AL562" s="7" t="str">
        <f t="shared" si="25"/>
        <v>Job_Very High + Relation_High</v>
      </c>
      <c r="AM562" s="22">
        <f t="shared" si="26"/>
        <v>0.2857142857142857</v>
      </c>
    </row>
    <row r="563" spans="1:39" x14ac:dyDescent="0.3">
      <c r="A563">
        <v>27</v>
      </c>
      <c r="B563" t="s">
        <v>35</v>
      </c>
      <c r="C563" t="s">
        <v>36</v>
      </c>
      <c r="E563" t="s">
        <v>37</v>
      </c>
      <c r="F563">
        <v>9</v>
      </c>
      <c r="G563" t="s">
        <v>94</v>
      </c>
      <c r="H563" t="s">
        <v>38</v>
      </c>
      <c r="I563">
        <v>1</v>
      </c>
      <c r="J563">
        <v>260</v>
      </c>
      <c r="K563" t="s">
        <v>100</v>
      </c>
      <c r="L563" t="s">
        <v>55</v>
      </c>
      <c r="M563">
        <v>99</v>
      </c>
      <c r="N563" t="s">
        <v>99</v>
      </c>
      <c r="O563" t="s">
        <v>101</v>
      </c>
      <c r="P563" t="s">
        <v>56</v>
      </c>
      <c r="Q563" s="20" t="s">
        <v>98</v>
      </c>
      <c r="R563" t="s">
        <v>48</v>
      </c>
      <c r="S563">
        <v>2279</v>
      </c>
      <c r="T563">
        <v>11781</v>
      </c>
      <c r="U563">
        <v>1</v>
      </c>
      <c r="V563" t="s">
        <v>42</v>
      </c>
      <c r="W563" t="s">
        <v>35</v>
      </c>
      <c r="X563">
        <v>16</v>
      </c>
      <c r="Y563">
        <v>3</v>
      </c>
      <c r="Z563" s="20" t="s">
        <v>100</v>
      </c>
      <c r="AA563">
        <v>80</v>
      </c>
      <c r="AB563">
        <v>0</v>
      </c>
      <c r="AC563">
        <v>7</v>
      </c>
      <c r="AD563">
        <v>2</v>
      </c>
      <c r="AE563">
        <v>2</v>
      </c>
      <c r="AF563">
        <v>7</v>
      </c>
      <c r="AG563">
        <v>7</v>
      </c>
      <c r="AH563">
        <v>0</v>
      </c>
      <c r="AI563">
        <v>3</v>
      </c>
      <c r="AJ563" s="5" t="str">
        <f t="shared" si="24"/>
        <v>R&amp;D</v>
      </c>
      <c r="AK563" s="9" t="str">
        <f>IF(S563="","",VLOOKUP(S563,matrice_M_I,2,TRUE))</f>
        <v>de 2 000 à 4 000</v>
      </c>
      <c r="AL563" s="7" t="str">
        <f t="shared" si="25"/>
        <v>Job_Medium + Relation_Very High</v>
      </c>
      <c r="AM563" s="22">
        <f t="shared" si="26"/>
        <v>1</v>
      </c>
    </row>
    <row r="564" spans="1:39" x14ac:dyDescent="0.3">
      <c r="A564">
        <v>59</v>
      </c>
      <c r="B564" t="s">
        <v>35</v>
      </c>
      <c r="C564" t="s">
        <v>36</v>
      </c>
      <c r="D564">
        <v>1429</v>
      </c>
      <c r="E564" t="s">
        <v>37</v>
      </c>
      <c r="F564">
        <v>18</v>
      </c>
      <c r="G564" t="s">
        <v>95</v>
      </c>
      <c r="H564" t="s">
        <v>38</v>
      </c>
      <c r="I564">
        <v>1</v>
      </c>
      <c r="J564">
        <v>1283</v>
      </c>
      <c r="K564" t="s">
        <v>100</v>
      </c>
      <c r="L564" t="s">
        <v>39</v>
      </c>
      <c r="M564">
        <v>67</v>
      </c>
      <c r="N564" t="s">
        <v>99</v>
      </c>
      <c r="O564" t="s">
        <v>103</v>
      </c>
      <c r="P564" t="s">
        <v>43</v>
      </c>
      <c r="Q564" s="20" t="s">
        <v>100</v>
      </c>
      <c r="R564" t="s">
        <v>48</v>
      </c>
      <c r="S564">
        <v>10512</v>
      </c>
      <c r="T564">
        <v>20002</v>
      </c>
      <c r="U564">
        <v>6</v>
      </c>
      <c r="V564" t="s">
        <v>42</v>
      </c>
      <c r="W564" t="s">
        <v>35</v>
      </c>
      <c r="X564">
        <v>12</v>
      </c>
      <c r="Y564">
        <v>3</v>
      </c>
      <c r="Z564" s="20" t="s">
        <v>100</v>
      </c>
      <c r="AA564">
        <v>80</v>
      </c>
      <c r="AB564">
        <v>0</v>
      </c>
      <c r="AC564">
        <v>25</v>
      </c>
      <c r="AD564">
        <v>6</v>
      </c>
      <c r="AE564">
        <v>2</v>
      </c>
      <c r="AF564">
        <v>9</v>
      </c>
      <c r="AG564">
        <v>7</v>
      </c>
      <c r="AH564">
        <v>5</v>
      </c>
      <c r="AI564">
        <v>4</v>
      </c>
      <c r="AJ564" s="5" t="str">
        <f t="shared" si="24"/>
        <v>R&amp;D</v>
      </c>
      <c r="AK564" s="9" t="str">
        <f>IF(S564="","",VLOOKUP(S564,matrice_M_I,2,TRUE))</f>
        <v>de 10 000 à 12 000</v>
      </c>
      <c r="AL564" s="7" t="str">
        <f t="shared" si="25"/>
        <v>Job_Very High + Relation_Very High</v>
      </c>
      <c r="AM564" s="22">
        <f t="shared" si="26"/>
        <v>0.77777777777777779</v>
      </c>
    </row>
    <row r="565" spans="1:39" x14ac:dyDescent="0.3">
      <c r="A565">
        <v>31</v>
      </c>
      <c r="B565" t="s">
        <v>35</v>
      </c>
      <c r="C565" t="s">
        <v>36</v>
      </c>
      <c r="D565">
        <v>688</v>
      </c>
      <c r="E565" t="s">
        <v>45</v>
      </c>
      <c r="F565">
        <v>7</v>
      </c>
      <c r="G565" t="s">
        <v>94</v>
      </c>
      <c r="H565" t="s">
        <v>53</v>
      </c>
      <c r="I565">
        <v>1</v>
      </c>
      <c r="J565">
        <v>613</v>
      </c>
      <c r="K565" t="s">
        <v>99</v>
      </c>
      <c r="L565" t="s">
        <v>39</v>
      </c>
      <c r="M565">
        <v>44</v>
      </c>
      <c r="N565" t="s">
        <v>98</v>
      </c>
      <c r="O565" t="s">
        <v>103</v>
      </c>
      <c r="P565" t="s">
        <v>51</v>
      </c>
      <c r="Q565" s="20" t="s">
        <v>100</v>
      </c>
      <c r="R565" t="s">
        <v>41</v>
      </c>
      <c r="S565">
        <v>11557</v>
      </c>
      <c r="T565">
        <v>25291</v>
      </c>
      <c r="U565">
        <v>9</v>
      </c>
      <c r="V565" t="s">
        <v>42</v>
      </c>
      <c r="W565" t="s">
        <v>35</v>
      </c>
      <c r="X565">
        <v>21</v>
      </c>
      <c r="Y565">
        <v>4</v>
      </c>
      <c r="Z565" s="20" t="s">
        <v>99</v>
      </c>
      <c r="AA565">
        <v>80</v>
      </c>
      <c r="AB565">
        <v>1</v>
      </c>
      <c r="AC565">
        <v>10</v>
      </c>
      <c r="AD565">
        <v>3</v>
      </c>
      <c r="AE565">
        <v>2</v>
      </c>
      <c r="AF565">
        <v>5</v>
      </c>
      <c r="AG565">
        <v>4</v>
      </c>
      <c r="AH565">
        <v>0</v>
      </c>
      <c r="AI565">
        <v>1</v>
      </c>
      <c r="AJ565" s="5" t="str">
        <f t="shared" si="24"/>
        <v>Sales</v>
      </c>
      <c r="AK565" s="9" t="str">
        <f>IF(S565="","",VLOOKUP(S565,matrice_M_I,2,TRUE))</f>
        <v>de 10 000 à 12 000</v>
      </c>
      <c r="AL565" s="7" t="str">
        <f t="shared" si="25"/>
        <v>Job_Very High + Relation_High</v>
      </c>
      <c r="AM565" s="22">
        <f t="shared" si="26"/>
        <v>0.8</v>
      </c>
    </row>
    <row r="566" spans="1:39" x14ac:dyDescent="0.3">
      <c r="B566" t="s">
        <v>35</v>
      </c>
      <c r="C566" t="s">
        <v>36</v>
      </c>
      <c r="D566">
        <v>1179</v>
      </c>
      <c r="E566" t="s">
        <v>37</v>
      </c>
      <c r="F566">
        <v>19</v>
      </c>
      <c r="G566" t="s">
        <v>95</v>
      </c>
      <c r="H566" t="s">
        <v>38</v>
      </c>
      <c r="I566">
        <v>1</v>
      </c>
      <c r="J566">
        <v>1216</v>
      </c>
      <c r="K566" t="s">
        <v>100</v>
      </c>
      <c r="L566" t="s">
        <v>39</v>
      </c>
      <c r="M566">
        <v>78</v>
      </c>
      <c r="N566" t="s">
        <v>98</v>
      </c>
      <c r="O566" t="s">
        <v>101</v>
      </c>
      <c r="P566" t="s">
        <v>59</v>
      </c>
      <c r="Q566" s="20" t="s">
        <v>97</v>
      </c>
      <c r="R566" t="s">
        <v>52</v>
      </c>
      <c r="S566">
        <v>3196</v>
      </c>
      <c r="T566">
        <v>12449</v>
      </c>
      <c r="U566">
        <v>1</v>
      </c>
      <c r="V566" t="s">
        <v>42</v>
      </c>
      <c r="W566" t="s">
        <v>35</v>
      </c>
      <c r="X566">
        <v>12</v>
      </c>
      <c r="Y566">
        <v>3</v>
      </c>
      <c r="Z566" s="20" t="s">
        <v>99</v>
      </c>
      <c r="AA566">
        <v>80</v>
      </c>
      <c r="AB566">
        <v>3</v>
      </c>
      <c r="AC566">
        <v>6</v>
      </c>
      <c r="AD566">
        <v>2</v>
      </c>
      <c r="AE566">
        <v>3</v>
      </c>
      <c r="AF566">
        <v>6</v>
      </c>
      <c r="AG566">
        <v>5</v>
      </c>
      <c r="AH566">
        <v>3</v>
      </c>
      <c r="AI566">
        <v>3</v>
      </c>
      <c r="AJ566" s="5" t="str">
        <f t="shared" si="24"/>
        <v>R&amp;D</v>
      </c>
      <c r="AK566" s="9" t="str">
        <f>IF(S566="","",VLOOKUP(S566,matrice_M_I,2,TRUE))</f>
        <v>de 2 000 à 4 000</v>
      </c>
      <c r="AL566" s="7" t="str">
        <f t="shared" si="25"/>
        <v>Job_Low + Relation_High</v>
      </c>
      <c r="AM566" s="22">
        <f t="shared" si="26"/>
        <v>0.83333333333333337</v>
      </c>
    </row>
    <row r="567" spans="1:39" x14ac:dyDescent="0.3">
      <c r="A567">
        <v>34</v>
      </c>
      <c r="B567" t="s">
        <v>35</v>
      </c>
      <c r="C567" t="s">
        <v>57</v>
      </c>
      <c r="D567">
        <v>1381</v>
      </c>
      <c r="E567" t="s">
        <v>45</v>
      </c>
      <c r="F567">
        <v>4</v>
      </c>
      <c r="G567" t="s">
        <v>95</v>
      </c>
      <c r="H567" t="s">
        <v>46</v>
      </c>
      <c r="I567">
        <v>1</v>
      </c>
      <c r="J567">
        <v>523</v>
      </c>
      <c r="K567" t="s">
        <v>99</v>
      </c>
      <c r="L567" t="s">
        <v>55</v>
      </c>
      <c r="M567">
        <v>72</v>
      </c>
      <c r="N567" t="s">
        <v>99</v>
      </c>
      <c r="O567" t="s">
        <v>102</v>
      </c>
      <c r="P567" t="s">
        <v>58</v>
      </c>
      <c r="Q567" s="20" t="s">
        <v>99</v>
      </c>
      <c r="R567" t="s">
        <v>52</v>
      </c>
      <c r="S567">
        <v>6538</v>
      </c>
      <c r="T567">
        <v>12740</v>
      </c>
      <c r="U567">
        <v>9</v>
      </c>
      <c r="V567" t="s">
        <v>42</v>
      </c>
      <c r="W567" t="s">
        <v>35</v>
      </c>
      <c r="X567">
        <v>15</v>
      </c>
      <c r="Y567">
        <v>3</v>
      </c>
      <c r="Z567" s="20" t="s">
        <v>97</v>
      </c>
      <c r="AA567">
        <v>80</v>
      </c>
      <c r="AB567">
        <v>1</v>
      </c>
      <c r="AC567">
        <v>6</v>
      </c>
      <c r="AD567">
        <v>3</v>
      </c>
      <c r="AE567">
        <v>3</v>
      </c>
      <c r="AF567">
        <v>3</v>
      </c>
      <c r="AG567">
        <v>2</v>
      </c>
      <c r="AH567">
        <v>1</v>
      </c>
      <c r="AI567">
        <v>2</v>
      </c>
      <c r="AJ567" s="5" t="str">
        <f t="shared" si="24"/>
        <v>Sales</v>
      </c>
      <c r="AK567" s="9" t="str">
        <f>IF(S567="","",VLOOKUP(S567,matrice_M_I,2,TRUE))</f>
        <v>de 6 000 à 8 000</v>
      </c>
      <c r="AL567" s="7" t="str">
        <f t="shared" si="25"/>
        <v>Job_High + Relation_Low</v>
      </c>
      <c r="AM567" s="22">
        <f t="shared" si="26"/>
        <v>0.66666666666666663</v>
      </c>
    </row>
    <row r="568" spans="1:39" x14ac:dyDescent="0.3">
      <c r="A568">
        <v>31</v>
      </c>
      <c r="B568" t="s">
        <v>35</v>
      </c>
      <c r="C568" t="s">
        <v>36</v>
      </c>
      <c r="D568">
        <v>154</v>
      </c>
      <c r="E568" t="s">
        <v>45</v>
      </c>
      <c r="F568">
        <v>7</v>
      </c>
      <c r="G568" t="s">
        <v>95</v>
      </c>
      <c r="H568" t="s">
        <v>53</v>
      </c>
      <c r="I568">
        <v>1</v>
      </c>
      <c r="J568">
        <v>941</v>
      </c>
      <c r="K568" t="s">
        <v>98</v>
      </c>
      <c r="L568" t="s">
        <v>39</v>
      </c>
      <c r="M568">
        <v>41</v>
      </c>
      <c r="N568" t="s">
        <v>98</v>
      </c>
      <c r="O568" t="s">
        <v>101</v>
      </c>
      <c r="P568" t="s">
        <v>47</v>
      </c>
      <c r="Q568" s="20" t="s">
        <v>99</v>
      </c>
      <c r="R568" t="s">
        <v>52</v>
      </c>
      <c r="S568">
        <v>2329</v>
      </c>
      <c r="T568">
        <v>11737</v>
      </c>
      <c r="U568">
        <v>3</v>
      </c>
      <c r="V568" t="s">
        <v>42</v>
      </c>
      <c r="W568" t="s">
        <v>35</v>
      </c>
      <c r="X568">
        <v>15</v>
      </c>
      <c r="Y568">
        <v>3</v>
      </c>
      <c r="Z568" s="20" t="s">
        <v>98</v>
      </c>
      <c r="AA568">
        <v>80</v>
      </c>
      <c r="AB568">
        <v>0</v>
      </c>
      <c r="AC568">
        <v>13</v>
      </c>
      <c r="AD568">
        <v>2</v>
      </c>
      <c r="AE568">
        <v>4</v>
      </c>
      <c r="AF568">
        <v>7</v>
      </c>
      <c r="AG568">
        <v>7</v>
      </c>
      <c r="AH568">
        <v>5</v>
      </c>
      <c r="AI568">
        <v>2</v>
      </c>
      <c r="AJ568" s="5" t="str">
        <f t="shared" si="24"/>
        <v>Sales</v>
      </c>
      <c r="AK568" s="9" t="str">
        <f>IF(S568="","",VLOOKUP(S568,matrice_M_I,2,TRUE))</f>
        <v>de 2 000 à 4 000</v>
      </c>
      <c r="AL568" s="7" t="str">
        <f t="shared" si="25"/>
        <v>Job_High + Relation_Medium</v>
      </c>
      <c r="AM568" s="22">
        <f t="shared" si="26"/>
        <v>1</v>
      </c>
    </row>
    <row r="569" spans="1:39" x14ac:dyDescent="0.3">
      <c r="A569">
        <v>53</v>
      </c>
      <c r="B569" t="s">
        <v>35</v>
      </c>
      <c r="C569" t="s">
        <v>49</v>
      </c>
      <c r="D569">
        <v>124</v>
      </c>
      <c r="E569" t="s">
        <v>45</v>
      </c>
      <c r="F569">
        <v>2</v>
      </c>
      <c r="G569" t="s">
        <v>94</v>
      </c>
      <c r="H569" t="s">
        <v>46</v>
      </c>
      <c r="I569">
        <v>1</v>
      </c>
      <c r="J569">
        <v>1050</v>
      </c>
      <c r="K569" t="s">
        <v>99</v>
      </c>
      <c r="L569" t="s">
        <v>55</v>
      </c>
      <c r="M569">
        <v>38</v>
      </c>
      <c r="N569" t="s">
        <v>98</v>
      </c>
      <c r="O569" t="s">
        <v>103</v>
      </c>
      <c r="P569" t="s">
        <v>58</v>
      </c>
      <c r="Q569" s="20" t="s">
        <v>98</v>
      </c>
      <c r="R569" t="s">
        <v>52</v>
      </c>
      <c r="S569">
        <v>7525</v>
      </c>
      <c r="T569">
        <v>23537</v>
      </c>
      <c r="U569">
        <v>2</v>
      </c>
      <c r="V569" t="s">
        <v>42</v>
      </c>
      <c r="W569" t="s">
        <v>35</v>
      </c>
      <c r="X569">
        <v>12</v>
      </c>
      <c r="Y569">
        <v>3</v>
      </c>
      <c r="Z569" s="20" t="s">
        <v>97</v>
      </c>
      <c r="AA569">
        <v>80</v>
      </c>
      <c r="AB569">
        <v>1</v>
      </c>
      <c r="AC569">
        <v>30</v>
      </c>
      <c r="AD569">
        <v>2</v>
      </c>
      <c r="AE569">
        <v>3</v>
      </c>
      <c r="AF569">
        <v>15</v>
      </c>
      <c r="AG569">
        <v>7</v>
      </c>
      <c r="AH569">
        <v>6</v>
      </c>
      <c r="AI569">
        <v>12</v>
      </c>
      <c r="AJ569" s="5" t="str">
        <f t="shared" si="24"/>
        <v>Sales</v>
      </c>
      <c r="AK569" s="9" t="str">
        <f>IF(S569="","",VLOOKUP(S569,matrice_M_I,2,TRUE))</f>
        <v>de 6 000 à 8 000</v>
      </c>
      <c r="AL569" s="7" t="str">
        <f t="shared" si="25"/>
        <v>Job_Medium + Relation_Low</v>
      </c>
      <c r="AM569" s="22">
        <f t="shared" si="26"/>
        <v>0.46666666666666667</v>
      </c>
    </row>
    <row r="570" spans="1:39" x14ac:dyDescent="0.3">
      <c r="A570">
        <v>41</v>
      </c>
      <c r="B570" t="s">
        <v>35</v>
      </c>
      <c r="C570" t="s">
        <v>36</v>
      </c>
      <c r="D570">
        <v>582</v>
      </c>
      <c r="E570" t="s">
        <v>37</v>
      </c>
      <c r="F570">
        <v>28</v>
      </c>
      <c r="G570" t="s">
        <v>95</v>
      </c>
      <c r="H570" t="s">
        <v>53</v>
      </c>
      <c r="I570">
        <v>1</v>
      </c>
      <c r="J570">
        <v>2034</v>
      </c>
      <c r="K570" t="s">
        <v>97</v>
      </c>
      <c r="L570" t="s">
        <v>55</v>
      </c>
      <c r="M570">
        <v>60</v>
      </c>
      <c r="N570" t="s">
        <v>98</v>
      </c>
      <c r="O570" t="s">
        <v>104</v>
      </c>
      <c r="P570" t="s">
        <v>43</v>
      </c>
      <c r="Q570" s="20" t="s">
        <v>98</v>
      </c>
      <c r="R570" t="s">
        <v>52</v>
      </c>
      <c r="S570">
        <v>13570</v>
      </c>
      <c r="T570">
        <v>5640</v>
      </c>
      <c r="U570">
        <v>0</v>
      </c>
      <c r="V570" t="s">
        <v>42</v>
      </c>
      <c r="W570" t="s">
        <v>35</v>
      </c>
      <c r="X570">
        <v>23</v>
      </c>
      <c r="Y570">
        <v>4</v>
      </c>
      <c r="Z570" s="20" t="s">
        <v>99</v>
      </c>
      <c r="AA570">
        <v>80</v>
      </c>
      <c r="AB570">
        <v>1</v>
      </c>
      <c r="AC570">
        <v>21</v>
      </c>
      <c r="AD570">
        <v>3</v>
      </c>
      <c r="AE570">
        <v>3</v>
      </c>
      <c r="AF570">
        <v>20</v>
      </c>
      <c r="AG570">
        <v>7</v>
      </c>
      <c r="AH570">
        <v>0</v>
      </c>
      <c r="AI570">
        <v>10</v>
      </c>
      <c r="AJ570" s="5" t="str">
        <f t="shared" si="24"/>
        <v>R&amp;D</v>
      </c>
      <c r="AK570" s="9" t="str">
        <f>IF(S570="","",VLOOKUP(S570,matrice_M_I,2,TRUE))</f>
        <v>de 12 000 à 14 000</v>
      </c>
      <c r="AL570" s="7" t="str">
        <f t="shared" si="25"/>
        <v>Job_Medium + Relation_High</v>
      </c>
      <c r="AM570" s="22">
        <f t="shared" si="26"/>
        <v>0.35</v>
      </c>
    </row>
    <row r="571" spans="1:39" x14ac:dyDescent="0.3">
      <c r="A571">
        <v>54</v>
      </c>
      <c r="B571" t="s">
        <v>35</v>
      </c>
      <c r="C571" t="s">
        <v>36</v>
      </c>
      <c r="D571">
        <v>1441</v>
      </c>
      <c r="E571" t="s">
        <v>37</v>
      </c>
      <c r="F571">
        <v>17</v>
      </c>
      <c r="G571" t="s">
        <v>94</v>
      </c>
      <c r="H571" t="s">
        <v>60</v>
      </c>
      <c r="I571">
        <v>1</v>
      </c>
      <c r="J571">
        <v>1013</v>
      </c>
      <c r="K571" t="s">
        <v>99</v>
      </c>
      <c r="L571" t="s">
        <v>55</v>
      </c>
      <c r="M571">
        <v>56</v>
      </c>
      <c r="N571" t="s">
        <v>99</v>
      </c>
      <c r="O571" t="s">
        <v>103</v>
      </c>
      <c r="P571" t="s">
        <v>43</v>
      </c>
      <c r="Q571" s="20" t="s">
        <v>99</v>
      </c>
      <c r="R571" t="s">
        <v>52</v>
      </c>
      <c r="S571">
        <v>10739</v>
      </c>
      <c r="T571">
        <v>13943</v>
      </c>
      <c r="U571">
        <v>8</v>
      </c>
      <c r="V571" t="s">
        <v>42</v>
      </c>
      <c r="W571" t="s">
        <v>35</v>
      </c>
      <c r="X571">
        <v>11</v>
      </c>
      <c r="Y571">
        <v>3</v>
      </c>
      <c r="Z571" s="20" t="s">
        <v>99</v>
      </c>
      <c r="AA571">
        <v>80</v>
      </c>
      <c r="AB571">
        <v>1</v>
      </c>
      <c r="AC571">
        <v>22</v>
      </c>
      <c r="AD571">
        <v>2</v>
      </c>
      <c r="AE571">
        <v>3</v>
      </c>
      <c r="AF571">
        <v>10</v>
      </c>
      <c r="AG571">
        <v>7</v>
      </c>
      <c r="AH571">
        <v>0</v>
      </c>
      <c r="AI571">
        <v>8</v>
      </c>
      <c r="AJ571" s="5" t="str">
        <f t="shared" si="24"/>
        <v>R&amp;D</v>
      </c>
      <c r="AK571" s="9" t="str">
        <f>IF(S571="","",VLOOKUP(S571,matrice_M_I,2,TRUE))</f>
        <v>de 10 000 à 12 000</v>
      </c>
      <c r="AL571" s="7" t="str">
        <f t="shared" si="25"/>
        <v>Job_High + Relation_High</v>
      </c>
      <c r="AM571" s="22">
        <f t="shared" si="26"/>
        <v>0.7</v>
      </c>
    </row>
    <row r="572" spans="1:39" x14ac:dyDescent="0.3">
      <c r="A572">
        <v>30</v>
      </c>
      <c r="B572" t="s">
        <v>35</v>
      </c>
      <c r="C572" t="s">
        <v>57</v>
      </c>
      <c r="D572">
        <v>1400</v>
      </c>
      <c r="E572" t="s">
        <v>37</v>
      </c>
      <c r="G572" t="s">
        <v>94</v>
      </c>
      <c r="H572" t="s">
        <v>53</v>
      </c>
      <c r="I572">
        <v>1</v>
      </c>
      <c r="J572">
        <v>562</v>
      </c>
      <c r="K572" t="s">
        <v>99</v>
      </c>
      <c r="L572" t="s">
        <v>39</v>
      </c>
      <c r="M572">
        <v>53</v>
      </c>
      <c r="N572" t="s">
        <v>99</v>
      </c>
      <c r="O572" t="s">
        <v>101</v>
      </c>
      <c r="P572" t="s">
        <v>59</v>
      </c>
      <c r="Q572" s="20" t="s">
        <v>100</v>
      </c>
      <c r="R572" t="s">
        <v>52</v>
      </c>
      <c r="S572">
        <v>2097</v>
      </c>
      <c r="T572">
        <v>16734</v>
      </c>
      <c r="U572">
        <v>4</v>
      </c>
      <c r="V572" t="s">
        <v>42</v>
      </c>
      <c r="W572" t="s">
        <v>35</v>
      </c>
      <c r="X572">
        <v>15</v>
      </c>
      <c r="Y572">
        <v>3</v>
      </c>
      <c r="Z572" s="20" t="s">
        <v>99</v>
      </c>
      <c r="AA572">
        <v>80</v>
      </c>
      <c r="AB572">
        <v>1</v>
      </c>
      <c r="AC572">
        <v>9</v>
      </c>
      <c r="AD572">
        <v>3</v>
      </c>
      <c r="AE572">
        <v>1</v>
      </c>
      <c r="AF572">
        <v>5</v>
      </c>
      <c r="AG572">
        <v>3</v>
      </c>
      <c r="AH572">
        <v>1</v>
      </c>
      <c r="AI572">
        <v>4</v>
      </c>
      <c r="AJ572" s="5" t="str">
        <f t="shared" si="24"/>
        <v>R&amp;D</v>
      </c>
      <c r="AK572" s="9" t="str">
        <f>IF(S572="","",VLOOKUP(S572,matrice_M_I,2,TRUE))</f>
        <v>de 2 000 à 4 000</v>
      </c>
      <c r="AL572" s="7" t="str">
        <f t="shared" si="25"/>
        <v>Job_Very High + Relation_High</v>
      </c>
      <c r="AM572" s="22">
        <f t="shared" si="26"/>
        <v>0.6</v>
      </c>
    </row>
    <row r="573" spans="1:39" x14ac:dyDescent="0.3">
      <c r="A573">
        <v>49</v>
      </c>
      <c r="B573" t="s">
        <v>35</v>
      </c>
      <c r="C573" t="s">
        <v>36</v>
      </c>
      <c r="D573">
        <v>1261</v>
      </c>
      <c r="E573" t="s">
        <v>37</v>
      </c>
      <c r="F573">
        <v>7</v>
      </c>
      <c r="G573" t="s">
        <v>94</v>
      </c>
      <c r="H573" t="s">
        <v>61</v>
      </c>
      <c r="I573">
        <v>1</v>
      </c>
      <c r="J573">
        <v>499</v>
      </c>
      <c r="K573" t="s">
        <v>98</v>
      </c>
      <c r="L573" t="s">
        <v>39</v>
      </c>
      <c r="M573">
        <v>31</v>
      </c>
      <c r="N573" t="s">
        <v>98</v>
      </c>
      <c r="O573" t="s">
        <v>103</v>
      </c>
      <c r="P573" t="s">
        <v>54</v>
      </c>
      <c r="Q573" s="20" t="s">
        <v>99</v>
      </c>
      <c r="R573" t="s">
        <v>48</v>
      </c>
      <c r="S573">
        <v>10965</v>
      </c>
      <c r="T573">
        <v>12066</v>
      </c>
      <c r="U573">
        <v>8</v>
      </c>
      <c r="V573" t="s">
        <v>42</v>
      </c>
      <c r="W573" t="s">
        <v>35</v>
      </c>
      <c r="X573">
        <v>24</v>
      </c>
      <c r="Y573">
        <v>4</v>
      </c>
      <c r="Z573" s="20" t="s">
        <v>99</v>
      </c>
      <c r="AA573">
        <v>80</v>
      </c>
      <c r="AB573">
        <v>0</v>
      </c>
      <c r="AC573">
        <v>26</v>
      </c>
      <c r="AD573">
        <v>2</v>
      </c>
      <c r="AE573">
        <v>3</v>
      </c>
      <c r="AF573">
        <v>5</v>
      </c>
      <c r="AG573">
        <v>2</v>
      </c>
      <c r="AH573">
        <v>0</v>
      </c>
      <c r="AI573">
        <v>0</v>
      </c>
      <c r="AJ573" s="5" t="str">
        <f t="shared" si="24"/>
        <v>R&amp;D</v>
      </c>
      <c r="AK573" s="9" t="str">
        <f>IF(S573="","",VLOOKUP(S573,matrice_M_I,2,TRUE))</f>
        <v>de 10 000 à 12 000</v>
      </c>
      <c r="AL573" s="7" t="str">
        <f t="shared" si="25"/>
        <v>Job_High + Relation_High</v>
      </c>
      <c r="AM573" s="22">
        <f t="shared" si="26"/>
        <v>0.4</v>
      </c>
    </row>
    <row r="574" spans="1:39" x14ac:dyDescent="0.3">
      <c r="A574">
        <v>46</v>
      </c>
      <c r="B574" t="s">
        <v>35</v>
      </c>
      <c r="C574" t="s">
        <v>36</v>
      </c>
      <c r="D574">
        <v>1485</v>
      </c>
      <c r="E574" t="s">
        <v>37</v>
      </c>
      <c r="F574">
        <v>18</v>
      </c>
      <c r="G574" t="s">
        <v>94</v>
      </c>
      <c r="H574" t="s">
        <v>38</v>
      </c>
      <c r="I574">
        <v>1</v>
      </c>
      <c r="J574">
        <v>550</v>
      </c>
      <c r="K574" t="s">
        <v>99</v>
      </c>
      <c r="L574" t="s">
        <v>55</v>
      </c>
      <c r="M574">
        <v>87</v>
      </c>
      <c r="N574" t="s">
        <v>99</v>
      </c>
      <c r="O574" t="s">
        <v>102</v>
      </c>
      <c r="P574" t="s">
        <v>43</v>
      </c>
      <c r="Q574" s="20" t="s">
        <v>99</v>
      </c>
      <c r="R574" t="s">
        <v>41</v>
      </c>
      <c r="S574">
        <v>4810</v>
      </c>
      <c r="T574">
        <v>26314</v>
      </c>
      <c r="U574">
        <v>2</v>
      </c>
      <c r="V574" t="s">
        <v>42</v>
      </c>
      <c r="W574" t="s">
        <v>35</v>
      </c>
      <c r="X574">
        <v>14</v>
      </c>
      <c r="Y574">
        <v>3</v>
      </c>
      <c r="Z574" s="20" t="s">
        <v>99</v>
      </c>
      <c r="AA574">
        <v>80</v>
      </c>
      <c r="AB574">
        <v>1</v>
      </c>
      <c r="AC574">
        <v>19</v>
      </c>
      <c r="AD574">
        <v>5</v>
      </c>
      <c r="AE574">
        <v>2</v>
      </c>
      <c r="AF574">
        <v>10</v>
      </c>
      <c r="AG574">
        <v>7</v>
      </c>
      <c r="AH574">
        <v>0</v>
      </c>
      <c r="AI574">
        <v>8</v>
      </c>
      <c r="AJ574" s="5" t="str">
        <f t="shared" si="24"/>
        <v>R&amp;D</v>
      </c>
      <c r="AK574" s="9" t="str">
        <f>IF(S574="","",VLOOKUP(S574,matrice_M_I,2,TRUE))</f>
        <v>de 4 000 à 6 000</v>
      </c>
      <c r="AL574" s="7" t="str">
        <f t="shared" si="25"/>
        <v>Job_High + Relation_High</v>
      </c>
      <c r="AM574" s="22">
        <f t="shared" si="26"/>
        <v>0.7</v>
      </c>
    </row>
    <row r="575" spans="1:39" x14ac:dyDescent="0.3">
      <c r="A575">
        <v>36</v>
      </c>
      <c r="B575" t="s">
        <v>35</v>
      </c>
      <c r="C575" t="s">
        <v>36</v>
      </c>
      <c r="D575">
        <v>132</v>
      </c>
      <c r="E575" t="s">
        <v>37</v>
      </c>
      <c r="F575">
        <v>6</v>
      </c>
      <c r="G575" t="s">
        <v>94</v>
      </c>
      <c r="H575" t="s">
        <v>53</v>
      </c>
      <c r="I575">
        <v>1</v>
      </c>
      <c r="J575">
        <v>97</v>
      </c>
      <c r="K575" t="s">
        <v>98</v>
      </c>
      <c r="L575" t="s">
        <v>55</v>
      </c>
      <c r="M575">
        <v>55</v>
      </c>
      <c r="N575" t="s">
        <v>100</v>
      </c>
      <c r="O575" t="s">
        <v>101</v>
      </c>
      <c r="P575" t="s">
        <v>59</v>
      </c>
      <c r="Q575" s="20" t="s">
        <v>100</v>
      </c>
      <c r="R575" t="s">
        <v>52</v>
      </c>
      <c r="S575">
        <v>3038</v>
      </c>
      <c r="T575">
        <v>22002</v>
      </c>
      <c r="U575">
        <v>3</v>
      </c>
      <c r="V575" t="s">
        <v>42</v>
      </c>
      <c r="W575" t="s">
        <v>35</v>
      </c>
      <c r="X575">
        <v>12</v>
      </c>
      <c r="Y575">
        <v>3</v>
      </c>
      <c r="Z575" s="20" t="s">
        <v>98</v>
      </c>
      <c r="AA575">
        <v>80</v>
      </c>
      <c r="AB575">
        <v>0</v>
      </c>
      <c r="AC575">
        <v>5</v>
      </c>
      <c r="AD575">
        <v>3</v>
      </c>
      <c r="AE575">
        <v>3</v>
      </c>
      <c r="AF575">
        <v>1</v>
      </c>
      <c r="AG575">
        <v>0</v>
      </c>
      <c r="AH575">
        <v>0</v>
      </c>
      <c r="AI575">
        <v>0</v>
      </c>
      <c r="AJ575" s="5" t="str">
        <f t="shared" si="24"/>
        <v>R&amp;D</v>
      </c>
      <c r="AK575" s="9" t="str">
        <f>IF(S575="","",VLOOKUP(S575,matrice_M_I,2,TRUE))</f>
        <v>de 2 000 à 4 000</v>
      </c>
      <c r="AL575" s="7" t="str">
        <f t="shared" si="25"/>
        <v>Job_Very High + Relation_Medium</v>
      </c>
      <c r="AM575" s="22">
        <f t="shared" si="26"/>
        <v>0</v>
      </c>
    </row>
    <row r="576" spans="1:39" x14ac:dyDescent="0.3">
      <c r="A576">
        <v>32</v>
      </c>
      <c r="B576" t="s">
        <v>44</v>
      </c>
      <c r="C576" t="s">
        <v>49</v>
      </c>
      <c r="D576">
        <v>238</v>
      </c>
      <c r="E576" t="s">
        <v>37</v>
      </c>
      <c r="G576" t="s">
        <v>93</v>
      </c>
      <c r="H576" t="s">
        <v>53</v>
      </c>
      <c r="I576">
        <v>1</v>
      </c>
      <c r="J576">
        <v>1939</v>
      </c>
      <c r="K576" t="s">
        <v>97</v>
      </c>
      <c r="L576" t="s">
        <v>55</v>
      </c>
      <c r="M576">
        <v>47</v>
      </c>
      <c r="N576" t="s">
        <v>100</v>
      </c>
      <c r="O576" t="s">
        <v>101</v>
      </c>
      <c r="P576" t="s">
        <v>56</v>
      </c>
      <c r="Q576" s="20" t="s">
        <v>99</v>
      </c>
      <c r="R576" t="s">
        <v>48</v>
      </c>
      <c r="S576">
        <v>2432</v>
      </c>
      <c r="T576">
        <v>15318</v>
      </c>
      <c r="U576">
        <v>3</v>
      </c>
      <c r="V576" t="s">
        <v>42</v>
      </c>
      <c r="W576" t="s">
        <v>44</v>
      </c>
      <c r="X576">
        <v>14</v>
      </c>
      <c r="Y576">
        <v>3</v>
      </c>
      <c r="Z576" s="20" t="s">
        <v>97</v>
      </c>
      <c r="AA576">
        <v>80</v>
      </c>
      <c r="AB576">
        <v>0</v>
      </c>
      <c r="AC576">
        <v>8</v>
      </c>
      <c r="AD576">
        <v>2</v>
      </c>
      <c r="AE576">
        <v>3</v>
      </c>
      <c r="AF576">
        <v>4</v>
      </c>
      <c r="AG576">
        <v>1</v>
      </c>
      <c r="AH576">
        <v>0</v>
      </c>
      <c r="AI576">
        <v>3</v>
      </c>
      <c r="AJ576" s="5" t="str">
        <f t="shared" si="24"/>
        <v>R&amp;D</v>
      </c>
      <c r="AK576" s="9" t="str">
        <f>IF(S576="","",VLOOKUP(S576,matrice_M_I,2,TRUE))</f>
        <v>de 2 000 à 4 000</v>
      </c>
      <c r="AL576" s="7" t="str">
        <f t="shared" si="25"/>
        <v>Job_High + Relation_Low</v>
      </c>
      <c r="AM576" s="22">
        <f t="shared" si="26"/>
        <v>0.25</v>
      </c>
    </row>
    <row r="577" spans="1:39" x14ac:dyDescent="0.3">
      <c r="A577">
        <v>27</v>
      </c>
      <c r="B577" t="s">
        <v>35</v>
      </c>
      <c r="C577" t="s">
        <v>36</v>
      </c>
      <c r="E577" t="s">
        <v>37</v>
      </c>
      <c r="F577">
        <v>19</v>
      </c>
      <c r="G577" t="s">
        <v>94</v>
      </c>
      <c r="H577" t="s">
        <v>61</v>
      </c>
      <c r="I577">
        <v>1</v>
      </c>
      <c r="J577">
        <v>1619</v>
      </c>
      <c r="K577" t="s">
        <v>100</v>
      </c>
      <c r="L577" t="s">
        <v>39</v>
      </c>
      <c r="M577">
        <v>67</v>
      </c>
      <c r="N577" t="s">
        <v>98</v>
      </c>
      <c r="O577" t="s">
        <v>101</v>
      </c>
      <c r="P577" t="s">
        <v>59</v>
      </c>
      <c r="Q577" s="20" t="s">
        <v>97</v>
      </c>
      <c r="R577" t="s">
        <v>41</v>
      </c>
      <c r="S577">
        <v>4066</v>
      </c>
      <c r="T577">
        <v>16290</v>
      </c>
      <c r="U577">
        <v>1</v>
      </c>
      <c r="V577" t="s">
        <v>42</v>
      </c>
      <c r="W577" t="s">
        <v>35</v>
      </c>
      <c r="X577">
        <v>11</v>
      </c>
      <c r="Y577">
        <v>3</v>
      </c>
      <c r="Z577" s="20" t="s">
        <v>97</v>
      </c>
      <c r="AA577">
        <v>80</v>
      </c>
      <c r="AB577">
        <v>2</v>
      </c>
      <c r="AC577">
        <v>7</v>
      </c>
      <c r="AD577">
        <v>3</v>
      </c>
      <c r="AE577">
        <v>3</v>
      </c>
      <c r="AF577">
        <v>7</v>
      </c>
      <c r="AG577">
        <v>7</v>
      </c>
      <c r="AH577">
        <v>0</v>
      </c>
      <c r="AI577">
        <v>7</v>
      </c>
      <c r="AJ577" s="5" t="str">
        <f t="shared" si="24"/>
        <v>R&amp;D</v>
      </c>
      <c r="AK577" s="9" t="str">
        <f>IF(S577="","",VLOOKUP(S577,matrice_M_I,2,TRUE))</f>
        <v>de 4 000 à 6 000</v>
      </c>
      <c r="AL577" s="7" t="str">
        <f t="shared" si="25"/>
        <v>Job_Low + Relation_Low</v>
      </c>
      <c r="AM577" s="22">
        <f t="shared" si="26"/>
        <v>1</v>
      </c>
    </row>
    <row r="578" spans="1:39" x14ac:dyDescent="0.3">
      <c r="A578">
        <v>32</v>
      </c>
      <c r="B578" t="s">
        <v>35</v>
      </c>
      <c r="C578" t="s">
        <v>36</v>
      </c>
      <c r="D578">
        <v>646</v>
      </c>
      <c r="E578" t="s">
        <v>37</v>
      </c>
      <c r="F578">
        <v>9</v>
      </c>
      <c r="G578" t="s">
        <v>95</v>
      </c>
      <c r="H578" t="s">
        <v>53</v>
      </c>
      <c r="I578">
        <v>1</v>
      </c>
      <c r="J578">
        <v>679</v>
      </c>
      <c r="K578" t="s">
        <v>97</v>
      </c>
      <c r="L578" t="s">
        <v>55</v>
      </c>
      <c r="M578">
        <v>92</v>
      </c>
      <c r="N578" t="s">
        <v>99</v>
      </c>
      <c r="O578" t="s">
        <v>102</v>
      </c>
      <c r="P578" t="s">
        <v>56</v>
      </c>
      <c r="Q578" s="20" t="s">
        <v>100</v>
      </c>
      <c r="R578" t="s">
        <v>52</v>
      </c>
      <c r="S578">
        <v>6322</v>
      </c>
      <c r="T578">
        <v>18089</v>
      </c>
      <c r="U578">
        <v>1</v>
      </c>
      <c r="V578" t="s">
        <v>42</v>
      </c>
      <c r="W578" t="s">
        <v>44</v>
      </c>
      <c r="X578">
        <v>12</v>
      </c>
      <c r="Y578">
        <v>3</v>
      </c>
      <c r="Z578" s="20" t="s">
        <v>100</v>
      </c>
      <c r="AA578">
        <v>80</v>
      </c>
      <c r="AB578">
        <v>1</v>
      </c>
      <c r="AC578">
        <v>6</v>
      </c>
      <c r="AD578">
        <v>2</v>
      </c>
      <c r="AE578">
        <v>2</v>
      </c>
      <c r="AF578">
        <v>6</v>
      </c>
      <c r="AG578">
        <v>4</v>
      </c>
      <c r="AH578">
        <v>0</v>
      </c>
      <c r="AI578">
        <v>5</v>
      </c>
      <c r="AJ578" s="5" t="str">
        <f t="shared" ref="AJ578:AJ641" si="27">IF(E578="","",VLOOKUP(E578,Department_cod,2,FALSE))</f>
        <v>R&amp;D</v>
      </c>
      <c r="AK578" s="9" t="str">
        <f>IF(S578="","",VLOOKUP(S578,matrice_M_I,2,TRUE))</f>
        <v>de 6 000 à 8 000</v>
      </c>
      <c r="AL578" s="7" t="str">
        <f t="shared" si="25"/>
        <v>Job_Very High + Relation_Very High</v>
      </c>
      <c r="AM578" s="22">
        <f t="shared" si="26"/>
        <v>0.66666666666666663</v>
      </c>
    </row>
    <row r="579" spans="1:39" x14ac:dyDescent="0.3">
      <c r="A579">
        <v>29</v>
      </c>
      <c r="B579" t="s">
        <v>35</v>
      </c>
      <c r="C579" t="s">
        <v>36</v>
      </c>
      <c r="D579">
        <v>718</v>
      </c>
      <c r="E579" t="s">
        <v>37</v>
      </c>
      <c r="F579">
        <v>8</v>
      </c>
      <c r="G579" t="s">
        <v>92</v>
      </c>
      <c r="H579" t="s">
        <v>38</v>
      </c>
      <c r="I579">
        <v>1</v>
      </c>
      <c r="J579">
        <v>1150</v>
      </c>
      <c r="K579" t="s">
        <v>98</v>
      </c>
      <c r="L579" t="s">
        <v>39</v>
      </c>
      <c r="M579">
        <v>79</v>
      </c>
      <c r="N579" t="s">
        <v>98</v>
      </c>
      <c r="O579" t="s">
        <v>102</v>
      </c>
      <c r="P579" t="s">
        <v>43</v>
      </c>
      <c r="Q579" s="20" t="s">
        <v>100</v>
      </c>
      <c r="R579" t="s">
        <v>52</v>
      </c>
      <c r="S579">
        <v>5056</v>
      </c>
      <c r="T579">
        <v>17689</v>
      </c>
      <c r="U579">
        <v>1</v>
      </c>
      <c r="V579" t="s">
        <v>42</v>
      </c>
      <c r="W579" t="s">
        <v>44</v>
      </c>
      <c r="X579">
        <v>15</v>
      </c>
      <c r="Y579">
        <v>3</v>
      </c>
      <c r="Z579" s="20" t="s">
        <v>99</v>
      </c>
      <c r="AA579">
        <v>80</v>
      </c>
      <c r="AB579">
        <v>1</v>
      </c>
      <c r="AC579">
        <v>10</v>
      </c>
      <c r="AD579">
        <v>2</v>
      </c>
      <c r="AE579">
        <v>2</v>
      </c>
      <c r="AF579">
        <v>10</v>
      </c>
      <c r="AG579">
        <v>7</v>
      </c>
      <c r="AH579">
        <v>1</v>
      </c>
      <c r="AI579">
        <v>2</v>
      </c>
      <c r="AJ579" s="5" t="str">
        <f t="shared" si="27"/>
        <v>R&amp;D</v>
      </c>
      <c r="AK579" s="9" t="str">
        <f>IF(S579="","",VLOOKUP(S579,matrice_M_I,2,TRUE))</f>
        <v>de 4 000 à 6 000</v>
      </c>
      <c r="AL579" s="7" t="str">
        <f t="shared" ref="AL579:AL642" si="28">CONCATENATE("Job_",Q579," + Relation_",Z579)</f>
        <v>Job_Very High + Relation_High</v>
      </c>
      <c r="AM579" s="22">
        <f t="shared" ref="AM579:AM642" si="29">IF(AF579=0,"",AG579/AF579)</f>
        <v>0.7</v>
      </c>
    </row>
    <row r="580" spans="1:39" x14ac:dyDescent="0.3">
      <c r="A580">
        <v>37</v>
      </c>
      <c r="B580" t="s">
        <v>35</v>
      </c>
      <c r="C580" t="s">
        <v>36</v>
      </c>
      <c r="D580">
        <v>290</v>
      </c>
      <c r="E580" t="s">
        <v>37</v>
      </c>
      <c r="F580">
        <v>21</v>
      </c>
      <c r="G580" t="s">
        <v>94</v>
      </c>
      <c r="H580" t="s">
        <v>53</v>
      </c>
      <c r="I580">
        <v>1</v>
      </c>
      <c r="J580">
        <v>267</v>
      </c>
      <c r="K580" t="s">
        <v>98</v>
      </c>
      <c r="L580" t="s">
        <v>39</v>
      </c>
      <c r="M580">
        <v>65</v>
      </c>
      <c r="N580" t="s">
        <v>100</v>
      </c>
      <c r="O580" t="s">
        <v>101</v>
      </c>
      <c r="P580" t="s">
        <v>56</v>
      </c>
      <c r="Q580" s="20" t="s">
        <v>97</v>
      </c>
      <c r="R580" t="s">
        <v>52</v>
      </c>
      <c r="S580">
        <v>3564</v>
      </c>
      <c r="T580">
        <v>22977</v>
      </c>
      <c r="U580">
        <v>1</v>
      </c>
      <c r="V580" t="s">
        <v>42</v>
      </c>
      <c r="W580" t="s">
        <v>44</v>
      </c>
      <c r="X580">
        <v>12</v>
      </c>
      <c r="Y580">
        <v>3</v>
      </c>
      <c r="Z580" s="20" t="s">
        <v>97</v>
      </c>
      <c r="AA580">
        <v>80</v>
      </c>
      <c r="AB580">
        <v>1</v>
      </c>
      <c r="AC580">
        <v>8</v>
      </c>
      <c r="AD580">
        <v>3</v>
      </c>
      <c r="AE580">
        <v>2</v>
      </c>
      <c r="AF580">
        <v>8</v>
      </c>
      <c r="AG580">
        <v>7</v>
      </c>
      <c r="AH580">
        <v>1</v>
      </c>
      <c r="AI580">
        <v>7</v>
      </c>
      <c r="AJ580" s="5" t="str">
        <f t="shared" si="27"/>
        <v>R&amp;D</v>
      </c>
      <c r="AK580" s="9" t="str">
        <f>IF(S580="","",VLOOKUP(S580,matrice_M_I,2,TRUE))</f>
        <v>de 2 000 à 4 000</v>
      </c>
      <c r="AL580" s="7" t="str">
        <f t="shared" si="28"/>
        <v>Job_Low + Relation_Low</v>
      </c>
      <c r="AM580" s="22">
        <f t="shared" si="29"/>
        <v>0.875</v>
      </c>
    </row>
    <row r="581" spans="1:39" x14ac:dyDescent="0.3">
      <c r="B581" t="s">
        <v>35</v>
      </c>
      <c r="C581" t="s">
        <v>36</v>
      </c>
      <c r="D581">
        <v>1349</v>
      </c>
      <c r="E581" t="s">
        <v>37</v>
      </c>
      <c r="F581">
        <v>7</v>
      </c>
      <c r="G581" t="s">
        <v>93</v>
      </c>
      <c r="H581" t="s">
        <v>53</v>
      </c>
      <c r="I581">
        <v>1</v>
      </c>
      <c r="J581">
        <v>1601</v>
      </c>
      <c r="K581" t="s">
        <v>99</v>
      </c>
      <c r="L581" t="s">
        <v>39</v>
      </c>
      <c r="M581">
        <v>63</v>
      </c>
      <c r="N581" t="s">
        <v>98</v>
      </c>
      <c r="O581" t="s">
        <v>101</v>
      </c>
      <c r="P581" t="s">
        <v>59</v>
      </c>
      <c r="Q581" s="20" t="s">
        <v>100</v>
      </c>
      <c r="R581" t="s">
        <v>52</v>
      </c>
      <c r="S581">
        <v>2690</v>
      </c>
      <c r="T581">
        <v>7713</v>
      </c>
      <c r="U581">
        <v>1</v>
      </c>
      <c r="V581" t="s">
        <v>42</v>
      </c>
      <c r="W581" t="s">
        <v>35</v>
      </c>
      <c r="X581">
        <v>18</v>
      </c>
      <c r="Y581">
        <v>3</v>
      </c>
      <c r="Z581" s="20" t="s">
        <v>100</v>
      </c>
      <c r="AA581">
        <v>80</v>
      </c>
      <c r="AB581">
        <v>1</v>
      </c>
      <c r="AC581">
        <v>1</v>
      </c>
      <c r="AD581">
        <v>5</v>
      </c>
      <c r="AE581">
        <v>2</v>
      </c>
      <c r="AF581">
        <v>1</v>
      </c>
      <c r="AG581">
        <v>0</v>
      </c>
      <c r="AH581">
        <v>0</v>
      </c>
      <c r="AI581">
        <v>1</v>
      </c>
      <c r="AJ581" s="5" t="str">
        <f t="shared" si="27"/>
        <v>R&amp;D</v>
      </c>
      <c r="AK581" s="9" t="str">
        <f>IF(S581="","",VLOOKUP(S581,matrice_M_I,2,TRUE))</f>
        <v>de 2 000 à 4 000</v>
      </c>
      <c r="AL581" s="7" t="str">
        <f t="shared" si="28"/>
        <v>Job_Very High + Relation_Very High</v>
      </c>
      <c r="AM581" s="22">
        <f t="shared" si="29"/>
        <v>0</v>
      </c>
    </row>
    <row r="582" spans="1:39" x14ac:dyDescent="0.3">
      <c r="A582">
        <v>51</v>
      </c>
      <c r="B582" t="s">
        <v>35</v>
      </c>
      <c r="C582" t="s">
        <v>36</v>
      </c>
      <c r="D582">
        <v>1318</v>
      </c>
      <c r="E582" t="s">
        <v>45</v>
      </c>
      <c r="F582">
        <v>26</v>
      </c>
      <c r="G582" t="s">
        <v>95</v>
      </c>
      <c r="H582" t="s">
        <v>46</v>
      </c>
      <c r="I582">
        <v>1</v>
      </c>
      <c r="J582">
        <v>851</v>
      </c>
      <c r="K582" t="s">
        <v>97</v>
      </c>
      <c r="L582" t="s">
        <v>55</v>
      </c>
      <c r="M582">
        <v>66</v>
      </c>
      <c r="N582" t="s">
        <v>99</v>
      </c>
      <c r="O582" t="s">
        <v>104</v>
      </c>
      <c r="P582" t="s">
        <v>51</v>
      </c>
      <c r="Q582" s="20" t="s">
        <v>99</v>
      </c>
      <c r="R582" t="s">
        <v>52</v>
      </c>
      <c r="S582">
        <v>16307</v>
      </c>
      <c r="T582">
        <v>5594</v>
      </c>
      <c r="U582">
        <v>2</v>
      </c>
      <c r="V582" t="s">
        <v>42</v>
      </c>
      <c r="W582" t="s">
        <v>35</v>
      </c>
      <c r="X582">
        <v>14</v>
      </c>
      <c r="Y582">
        <v>3</v>
      </c>
      <c r="Z582" s="20" t="s">
        <v>99</v>
      </c>
      <c r="AA582">
        <v>80</v>
      </c>
      <c r="AB582">
        <v>1</v>
      </c>
      <c r="AC582">
        <v>29</v>
      </c>
      <c r="AD582">
        <v>2</v>
      </c>
      <c r="AE582">
        <v>2</v>
      </c>
      <c r="AF582">
        <v>20</v>
      </c>
      <c r="AG582">
        <v>6</v>
      </c>
      <c r="AH582">
        <v>4</v>
      </c>
      <c r="AI582">
        <v>17</v>
      </c>
      <c r="AJ582" s="5" t="str">
        <f t="shared" si="27"/>
        <v>Sales</v>
      </c>
      <c r="AK582" s="9" t="str">
        <f>IF(S582="","",VLOOKUP(S582,matrice_M_I,2,TRUE))</f>
        <v>de 16 000 à 18 000</v>
      </c>
      <c r="AL582" s="7" t="str">
        <f t="shared" si="28"/>
        <v>Job_High + Relation_High</v>
      </c>
      <c r="AM582" s="22">
        <f t="shared" si="29"/>
        <v>0.3</v>
      </c>
    </row>
    <row r="583" spans="1:39" x14ac:dyDescent="0.3">
      <c r="A583">
        <v>34</v>
      </c>
      <c r="B583" t="s">
        <v>35</v>
      </c>
      <c r="C583" t="s">
        <v>36</v>
      </c>
      <c r="D583">
        <v>1031</v>
      </c>
      <c r="E583" t="s">
        <v>37</v>
      </c>
      <c r="F583">
        <v>6</v>
      </c>
      <c r="G583" t="s">
        <v>95</v>
      </c>
      <c r="H583" t="s">
        <v>53</v>
      </c>
      <c r="I583">
        <v>1</v>
      </c>
      <c r="J583">
        <v>151</v>
      </c>
      <c r="K583" t="s">
        <v>99</v>
      </c>
      <c r="L583" t="s">
        <v>55</v>
      </c>
      <c r="M583">
        <v>45</v>
      </c>
      <c r="N583" t="s">
        <v>98</v>
      </c>
      <c r="O583" t="s">
        <v>102</v>
      </c>
      <c r="P583" t="s">
        <v>56</v>
      </c>
      <c r="Q583" s="20" t="s">
        <v>98</v>
      </c>
      <c r="R583" t="s">
        <v>41</v>
      </c>
      <c r="S583">
        <v>4505</v>
      </c>
      <c r="T583">
        <v>15000</v>
      </c>
      <c r="U583">
        <v>6</v>
      </c>
      <c r="V583" t="s">
        <v>42</v>
      </c>
      <c r="W583" t="s">
        <v>35</v>
      </c>
      <c r="X583">
        <v>15</v>
      </c>
      <c r="Y583">
        <v>3</v>
      </c>
      <c r="Z583" s="20" t="s">
        <v>99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  <c r="AJ583" s="5" t="str">
        <f t="shared" si="27"/>
        <v>R&amp;D</v>
      </c>
      <c r="AK583" s="9" t="str">
        <f>IF(S583="","",VLOOKUP(S583,matrice_M_I,2,TRUE))</f>
        <v>de 4 000 à 6 000</v>
      </c>
      <c r="AL583" s="7" t="str">
        <f t="shared" si="28"/>
        <v>Job_Medium + Relation_High</v>
      </c>
      <c r="AM583" s="22">
        <f t="shared" si="29"/>
        <v>0</v>
      </c>
    </row>
    <row r="584" spans="1:39" x14ac:dyDescent="0.3">
      <c r="A584">
        <v>40</v>
      </c>
      <c r="B584" t="s">
        <v>35</v>
      </c>
      <c r="C584" t="s">
        <v>36</v>
      </c>
      <c r="D584">
        <v>1398</v>
      </c>
      <c r="E584" t="s">
        <v>45</v>
      </c>
      <c r="F584">
        <v>2</v>
      </c>
      <c r="G584" t="s">
        <v>95</v>
      </c>
      <c r="H584" t="s">
        <v>53</v>
      </c>
      <c r="I584">
        <v>1</v>
      </c>
      <c r="J584">
        <v>558</v>
      </c>
      <c r="K584" t="s">
        <v>99</v>
      </c>
      <c r="L584" t="s">
        <v>55</v>
      </c>
      <c r="M584">
        <v>79</v>
      </c>
      <c r="N584" t="s">
        <v>99</v>
      </c>
      <c r="O584" t="s">
        <v>105</v>
      </c>
      <c r="P584" t="s">
        <v>51</v>
      </c>
      <c r="Q584" s="20" t="s">
        <v>99</v>
      </c>
      <c r="R584" t="s">
        <v>52</v>
      </c>
      <c r="S584">
        <v>18041</v>
      </c>
      <c r="T584">
        <v>13022</v>
      </c>
      <c r="U584">
        <v>0</v>
      </c>
      <c r="V584" t="s">
        <v>42</v>
      </c>
      <c r="W584" t="s">
        <v>35</v>
      </c>
      <c r="X584">
        <v>14</v>
      </c>
      <c r="Y584">
        <v>3</v>
      </c>
      <c r="Z584" s="20" t="s">
        <v>100</v>
      </c>
      <c r="AA584">
        <v>80</v>
      </c>
      <c r="AB584">
        <v>0</v>
      </c>
      <c r="AC584">
        <v>21</v>
      </c>
      <c r="AD584">
        <v>2</v>
      </c>
      <c r="AE584">
        <v>3</v>
      </c>
      <c r="AF584">
        <v>20</v>
      </c>
      <c r="AG584">
        <v>15</v>
      </c>
      <c r="AH584">
        <v>1</v>
      </c>
      <c r="AI584">
        <v>12</v>
      </c>
      <c r="AJ584" s="5" t="str">
        <f t="shared" si="27"/>
        <v>Sales</v>
      </c>
      <c r="AK584" s="9" t="str">
        <f>IF(S584="","",VLOOKUP(S584,matrice_M_I,2,TRUE))</f>
        <v>de 18 000 à 20 000</v>
      </c>
      <c r="AL584" s="7" t="str">
        <f t="shared" si="28"/>
        <v>Job_High + Relation_Very High</v>
      </c>
      <c r="AM584" s="22">
        <f t="shared" si="29"/>
        <v>0.75</v>
      </c>
    </row>
    <row r="585" spans="1:39" x14ac:dyDescent="0.3">
      <c r="A585">
        <v>38</v>
      </c>
      <c r="B585" t="s">
        <v>35</v>
      </c>
      <c r="C585" t="s">
        <v>49</v>
      </c>
      <c r="D585">
        <v>1444</v>
      </c>
      <c r="E585" t="s">
        <v>50</v>
      </c>
      <c r="F585">
        <v>1</v>
      </c>
      <c r="G585" t="s">
        <v>95</v>
      </c>
      <c r="H585" t="s">
        <v>61</v>
      </c>
      <c r="I585">
        <v>1</v>
      </c>
      <c r="J585">
        <v>1972</v>
      </c>
      <c r="K585" t="s">
        <v>100</v>
      </c>
      <c r="L585" t="s">
        <v>39</v>
      </c>
      <c r="M585">
        <v>88</v>
      </c>
      <c r="N585" t="s">
        <v>99</v>
      </c>
      <c r="O585" t="s">
        <v>101</v>
      </c>
      <c r="P585" t="s">
        <v>50</v>
      </c>
      <c r="Q585" s="20" t="s">
        <v>98</v>
      </c>
      <c r="R585" t="s">
        <v>52</v>
      </c>
      <c r="S585">
        <v>2991</v>
      </c>
      <c r="T585">
        <v>5224</v>
      </c>
      <c r="U585">
        <v>0</v>
      </c>
      <c r="V585" t="s">
        <v>42</v>
      </c>
      <c r="W585" t="s">
        <v>44</v>
      </c>
      <c r="X585">
        <v>11</v>
      </c>
      <c r="Y585">
        <v>3</v>
      </c>
      <c r="Z585" s="20" t="s">
        <v>98</v>
      </c>
      <c r="AA585">
        <v>80</v>
      </c>
      <c r="AB585">
        <v>1</v>
      </c>
      <c r="AC585">
        <v>7</v>
      </c>
      <c r="AD585">
        <v>2</v>
      </c>
      <c r="AE585">
        <v>3</v>
      </c>
      <c r="AF585">
        <v>6</v>
      </c>
      <c r="AG585">
        <v>2</v>
      </c>
      <c r="AH585">
        <v>1</v>
      </c>
      <c r="AI585">
        <v>2</v>
      </c>
      <c r="AJ585" s="5" t="str">
        <f t="shared" si="27"/>
        <v>RH</v>
      </c>
      <c r="AK585" s="9" t="str">
        <f>IF(S585="","",VLOOKUP(S585,matrice_M_I,2,TRUE))</f>
        <v>de 2 000 à 4 000</v>
      </c>
      <c r="AL585" s="7" t="str">
        <f t="shared" si="28"/>
        <v>Job_Medium + Relation_Medium</v>
      </c>
      <c r="AM585" s="22">
        <f t="shared" si="29"/>
        <v>0.33333333333333331</v>
      </c>
    </row>
    <row r="586" spans="1:39" x14ac:dyDescent="0.3">
      <c r="A586">
        <v>48</v>
      </c>
      <c r="B586" t="s">
        <v>35</v>
      </c>
      <c r="C586" t="s">
        <v>36</v>
      </c>
      <c r="D586">
        <v>855</v>
      </c>
      <c r="E586" t="s">
        <v>37</v>
      </c>
      <c r="F586">
        <v>4</v>
      </c>
      <c r="G586" t="s">
        <v>94</v>
      </c>
      <c r="H586" t="s">
        <v>53</v>
      </c>
      <c r="I586">
        <v>1</v>
      </c>
      <c r="J586">
        <v>1363</v>
      </c>
      <c r="K586" t="s">
        <v>100</v>
      </c>
      <c r="L586" t="s">
        <v>39</v>
      </c>
      <c r="M586">
        <v>54</v>
      </c>
      <c r="N586" t="s">
        <v>99</v>
      </c>
      <c r="O586" t="s">
        <v>103</v>
      </c>
      <c r="P586" t="s">
        <v>43</v>
      </c>
      <c r="Q586" s="20" t="s">
        <v>100</v>
      </c>
      <c r="R586" t="s">
        <v>48</v>
      </c>
      <c r="S586">
        <v>7898</v>
      </c>
      <c r="T586">
        <v>18706</v>
      </c>
      <c r="U586">
        <v>1</v>
      </c>
      <c r="V586" t="s">
        <v>42</v>
      </c>
      <c r="W586" t="s">
        <v>35</v>
      </c>
      <c r="X586">
        <v>11</v>
      </c>
      <c r="Y586">
        <v>3</v>
      </c>
      <c r="Z586" s="20" t="s">
        <v>99</v>
      </c>
      <c r="AA586">
        <v>80</v>
      </c>
      <c r="AB586">
        <v>0</v>
      </c>
      <c r="AC586">
        <v>11</v>
      </c>
      <c r="AD586">
        <v>2</v>
      </c>
      <c r="AE586">
        <v>3</v>
      </c>
      <c r="AF586">
        <v>10</v>
      </c>
      <c r="AG586">
        <v>9</v>
      </c>
      <c r="AH586">
        <v>0</v>
      </c>
      <c r="AI586">
        <v>8</v>
      </c>
      <c r="AJ586" s="5" t="str">
        <f t="shared" si="27"/>
        <v>R&amp;D</v>
      </c>
      <c r="AK586" s="9" t="str">
        <f>IF(S586="","",VLOOKUP(S586,matrice_M_I,2,TRUE))</f>
        <v>de 6 000 à 8 000</v>
      </c>
      <c r="AL586" s="7" t="str">
        <f t="shared" si="28"/>
        <v>Job_Very High + Relation_High</v>
      </c>
      <c r="AM586" s="22">
        <f t="shared" si="29"/>
        <v>0.9</v>
      </c>
    </row>
    <row r="587" spans="1:39" x14ac:dyDescent="0.3">
      <c r="A587">
        <v>42</v>
      </c>
      <c r="B587" t="s">
        <v>35</v>
      </c>
      <c r="C587" t="s">
        <v>36</v>
      </c>
      <c r="D587">
        <v>933</v>
      </c>
      <c r="E587" t="s">
        <v>37</v>
      </c>
      <c r="F587">
        <v>29</v>
      </c>
      <c r="G587" t="s">
        <v>94</v>
      </c>
      <c r="H587" t="s">
        <v>53</v>
      </c>
      <c r="I587">
        <v>1</v>
      </c>
      <c r="J587">
        <v>836</v>
      </c>
      <c r="K587" t="s">
        <v>98</v>
      </c>
      <c r="L587" t="s">
        <v>39</v>
      </c>
      <c r="M587">
        <v>98</v>
      </c>
      <c r="N587" t="s">
        <v>99</v>
      </c>
      <c r="O587" t="s">
        <v>102</v>
      </c>
      <c r="P587" t="s">
        <v>43</v>
      </c>
      <c r="Q587" s="20" t="s">
        <v>98</v>
      </c>
      <c r="R587" t="s">
        <v>52</v>
      </c>
      <c r="S587">
        <v>4434</v>
      </c>
      <c r="T587">
        <v>11806</v>
      </c>
      <c r="U587">
        <v>1</v>
      </c>
      <c r="V587" t="s">
        <v>42</v>
      </c>
      <c r="W587" t="s">
        <v>35</v>
      </c>
      <c r="X587">
        <v>13</v>
      </c>
      <c r="Y587">
        <v>3</v>
      </c>
      <c r="Z587" s="20" t="s">
        <v>100</v>
      </c>
      <c r="AA587">
        <v>80</v>
      </c>
      <c r="AB587">
        <v>1</v>
      </c>
      <c r="AC587">
        <v>10</v>
      </c>
      <c r="AD587">
        <v>3</v>
      </c>
      <c r="AE587">
        <v>2</v>
      </c>
      <c r="AF587">
        <v>9</v>
      </c>
      <c r="AG587">
        <v>8</v>
      </c>
      <c r="AH587">
        <v>7</v>
      </c>
      <c r="AI587">
        <v>8</v>
      </c>
      <c r="AJ587" s="5" t="str">
        <f t="shared" si="27"/>
        <v>R&amp;D</v>
      </c>
      <c r="AK587" s="9" t="str">
        <f>IF(S587="","",VLOOKUP(S587,matrice_M_I,2,TRUE))</f>
        <v>de 4 000 à 6 000</v>
      </c>
      <c r="AL587" s="7" t="str">
        <f t="shared" si="28"/>
        <v>Job_Medium + Relation_Very High</v>
      </c>
      <c r="AM587" s="22">
        <f t="shared" si="29"/>
        <v>0.88888888888888884</v>
      </c>
    </row>
    <row r="588" spans="1:39" x14ac:dyDescent="0.3">
      <c r="A588">
        <v>31</v>
      </c>
      <c r="B588" t="s">
        <v>35</v>
      </c>
      <c r="C588" t="s">
        <v>57</v>
      </c>
      <c r="D588">
        <v>697</v>
      </c>
      <c r="E588" t="s">
        <v>37</v>
      </c>
      <c r="F588">
        <v>10</v>
      </c>
      <c r="G588" t="s">
        <v>94</v>
      </c>
      <c r="H588" t="s">
        <v>38</v>
      </c>
      <c r="I588">
        <v>1</v>
      </c>
      <c r="J588">
        <v>1979</v>
      </c>
      <c r="K588" t="s">
        <v>99</v>
      </c>
      <c r="L588" t="s">
        <v>55</v>
      </c>
      <c r="M588">
        <v>40</v>
      </c>
      <c r="N588" t="s">
        <v>99</v>
      </c>
      <c r="O588" t="s">
        <v>103</v>
      </c>
      <c r="P588" t="s">
        <v>40</v>
      </c>
      <c r="Q588" s="20" t="s">
        <v>99</v>
      </c>
      <c r="R588" t="s">
        <v>52</v>
      </c>
      <c r="S588">
        <v>11031</v>
      </c>
      <c r="T588">
        <v>26862</v>
      </c>
      <c r="U588">
        <v>4</v>
      </c>
      <c r="V588" t="s">
        <v>42</v>
      </c>
      <c r="W588" t="s">
        <v>35</v>
      </c>
      <c r="X588">
        <v>20</v>
      </c>
      <c r="Y588">
        <v>4</v>
      </c>
      <c r="Z588" s="20" t="s">
        <v>99</v>
      </c>
      <c r="AA588">
        <v>80</v>
      </c>
      <c r="AB588">
        <v>1</v>
      </c>
      <c r="AC588">
        <v>13</v>
      </c>
      <c r="AD588">
        <v>2</v>
      </c>
      <c r="AE588">
        <v>4</v>
      </c>
      <c r="AF588">
        <v>11</v>
      </c>
      <c r="AG588">
        <v>7</v>
      </c>
      <c r="AH588">
        <v>4</v>
      </c>
      <c r="AI588">
        <v>8</v>
      </c>
      <c r="AJ588" s="5" t="str">
        <f t="shared" si="27"/>
        <v>R&amp;D</v>
      </c>
      <c r="AK588" s="9" t="str">
        <f>IF(S588="","",VLOOKUP(S588,matrice_M_I,2,TRUE))</f>
        <v>de 10 000 à 12 000</v>
      </c>
      <c r="AL588" s="7" t="str">
        <f t="shared" si="28"/>
        <v>Job_High + Relation_High</v>
      </c>
      <c r="AM588" s="22">
        <f t="shared" si="29"/>
        <v>0.63636363636363635</v>
      </c>
    </row>
    <row r="589" spans="1:39" x14ac:dyDescent="0.3">
      <c r="A589">
        <v>46</v>
      </c>
      <c r="B589" t="s">
        <v>44</v>
      </c>
      <c r="C589" t="s">
        <v>36</v>
      </c>
      <c r="D589">
        <v>669</v>
      </c>
      <c r="E589" t="s">
        <v>45</v>
      </c>
      <c r="F589">
        <v>9</v>
      </c>
      <c r="G589" t="s">
        <v>93</v>
      </c>
      <c r="H589" t="s">
        <v>38</v>
      </c>
      <c r="I589">
        <v>1</v>
      </c>
      <c r="J589">
        <v>118</v>
      </c>
      <c r="K589" t="s">
        <v>99</v>
      </c>
      <c r="L589" t="s">
        <v>39</v>
      </c>
      <c r="M589">
        <v>64</v>
      </c>
      <c r="N589" t="s">
        <v>98</v>
      </c>
      <c r="O589" t="s">
        <v>103</v>
      </c>
      <c r="P589" t="s">
        <v>58</v>
      </c>
      <c r="Q589" s="20" t="s">
        <v>100</v>
      </c>
      <c r="R589" t="s">
        <v>48</v>
      </c>
      <c r="S589">
        <v>9619</v>
      </c>
      <c r="T589">
        <v>13596</v>
      </c>
      <c r="U589">
        <v>1</v>
      </c>
      <c r="V589" t="s">
        <v>42</v>
      </c>
      <c r="W589" t="s">
        <v>35</v>
      </c>
      <c r="X589">
        <v>16</v>
      </c>
      <c r="Y589">
        <v>3</v>
      </c>
      <c r="Z589" s="20" t="s">
        <v>100</v>
      </c>
      <c r="AA589">
        <v>80</v>
      </c>
      <c r="AB589">
        <v>0</v>
      </c>
      <c r="AC589">
        <v>9</v>
      </c>
      <c r="AD589">
        <v>3</v>
      </c>
      <c r="AE589">
        <v>3</v>
      </c>
      <c r="AF589">
        <v>9</v>
      </c>
      <c r="AG589">
        <v>8</v>
      </c>
      <c r="AH589">
        <v>4</v>
      </c>
      <c r="AI589">
        <v>7</v>
      </c>
      <c r="AJ589" s="5" t="str">
        <f t="shared" si="27"/>
        <v>Sales</v>
      </c>
      <c r="AK589" s="9" t="str">
        <f>IF(S589="","",VLOOKUP(S589,matrice_M_I,2,TRUE))</f>
        <v>de 8 000 à 10 000</v>
      </c>
      <c r="AL589" s="7" t="str">
        <f t="shared" si="28"/>
        <v>Job_Very High + Relation_Very High</v>
      </c>
      <c r="AM589" s="22">
        <f t="shared" si="29"/>
        <v>0.88888888888888884</v>
      </c>
    </row>
    <row r="590" spans="1:39" x14ac:dyDescent="0.3">
      <c r="B590" t="s">
        <v>35</v>
      </c>
      <c r="C590" t="s">
        <v>49</v>
      </c>
      <c r="D590">
        <v>636</v>
      </c>
      <c r="E590" t="s">
        <v>37</v>
      </c>
      <c r="F590">
        <v>4</v>
      </c>
      <c r="G590" t="s">
        <v>95</v>
      </c>
      <c r="H590" t="s">
        <v>61</v>
      </c>
      <c r="I590">
        <v>1</v>
      </c>
      <c r="J590">
        <v>1185</v>
      </c>
      <c r="K590" t="s">
        <v>100</v>
      </c>
      <c r="L590" t="s">
        <v>39</v>
      </c>
      <c r="M590">
        <v>47</v>
      </c>
      <c r="N590" t="s">
        <v>98</v>
      </c>
      <c r="O590" t="s">
        <v>101</v>
      </c>
      <c r="P590" t="s">
        <v>59</v>
      </c>
      <c r="Q590" s="20" t="s">
        <v>100</v>
      </c>
      <c r="R590" t="s">
        <v>52</v>
      </c>
      <c r="S590">
        <v>2376</v>
      </c>
      <c r="T590">
        <v>26537</v>
      </c>
      <c r="U590">
        <v>1</v>
      </c>
      <c r="V590" t="s">
        <v>42</v>
      </c>
      <c r="W590" t="s">
        <v>35</v>
      </c>
      <c r="X590">
        <v>13</v>
      </c>
      <c r="Y590">
        <v>3</v>
      </c>
      <c r="Z590" s="20" t="s">
        <v>98</v>
      </c>
      <c r="AA590">
        <v>80</v>
      </c>
      <c r="AB590">
        <v>1</v>
      </c>
      <c r="AC590">
        <v>2</v>
      </c>
      <c r="AD590">
        <v>2</v>
      </c>
      <c r="AE590">
        <v>4</v>
      </c>
      <c r="AF590">
        <v>2</v>
      </c>
      <c r="AG590">
        <v>2</v>
      </c>
      <c r="AH590">
        <v>2</v>
      </c>
      <c r="AI590">
        <v>2</v>
      </c>
      <c r="AJ590" s="5" t="str">
        <f t="shared" si="27"/>
        <v>R&amp;D</v>
      </c>
      <c r="AK590" s="9" t="str">
        <f>IF(S590="","",VLOOKUP(S590,matrice_M_I,2,TRUE))</f>
        <v>de 2 000 à 4 000</v>
      </c>
      <c r="AL590" s="7" t="str">
        <f t="shared" si="28"/>
        <v>Job_Very High + Relation_Medium</v>
      </c>
      <c r="AM590" s="22">
        <f t="shared" si="29"/>
        <v>1</v>
      </c>
    </row>
    <row r="591" spans="1:39" x14ac:dyDescent="0.3">
      <c r="A591">
        <v>29</v>
      </c>
      <c r="B591" t="s">
        <v>44</v>
      </c>
      <c r="C591" t="s">
        <v>49</v>
      </c>
      <c r="D591">
        <v>746</v>
      </c>
      <c r="E591" t="s">
        <v>45</v>
      </c>
      <c r="F591">
        <v>24</v>
      </c>
      <c r="G591" t="s">
        <v>94</v>
      </c>
      <c r="H591" t="s">
        <v>60</v>
      </c>
      <c r="I591">
        <v>1</v>
      </c>
      <c r="J591">
        <v>1928</v>
      </c>
      <c r="K591" t="s">
        <v>99</v>
      </c>
      <c r="L591" t="s">
        <v>39</v>
      </c>
      <c r="M591">
        <v>45</v>
      </c>
      <c r="N591" t="s">
        <v>100</v>
      </c>
      <c r="O591" t="s">
        <v>101</v>
      </c>
      <c r="P591" t="s">
        <v>47</v>
      </c>
      <c r="Q591" s="20" t="s">
        <v>97</v>
      </c>
      <c r="R591" t="s">
        <v>48</v>
      </c>
      <c r="S591">
        <v>1091</v>
      </c>
      <c r="T591">
        <v>10642</v>
      </c>
      <c r="U591">
        <v>1</v>
      </c>
      <c r="V591" t="s">
        <v>42</v>
      </c>
      <c r="W591" t="s">
        <v>35</v>
      </c>
      <c r="X591">
        <v>17</v>
      </c>
      <c r="Y591">
        <v>3</v>
      </c>
      <c r="Z591" s="20" t="s">
        <v>100</v>
      </c>
      <c r="AA591">
        <v>80</v>
      </c>
      <c r="AB591">
        <v>0</v>
      </c>
      <c r="AC591">
        <v>1</v>
      </c>
      <c r="AD591">
        <v>3</v>
      </c>
      <c r="AE591">
        <v>3</v>
      </c>
      <c r="AF591">
        <v>1</v>
      </c>
      <c r="AG591">
        <v>0</v>
      </c>
      <c r="AH591">
        <v>0</v>
      </c>
      <c r="AI591">
        <v>0</v>
      </c>
      <c r="AJ591" s="5" t="str">
        <f t="shared" si="27"/>
        <v>Sales</v>
      </c>
      <c r="AK591" s="9" t="str">
        <f>IF(S591="","",VLOOKUP(S591,matrice_M_I,2,TRUE))</f>
        <v>moins de 2 000</v>
      </c>
      <c r="AL591" s="7" t="str">
        <f t="shared" si="28"/>
        <v>Job_Low + Relation_Very High</v>
      </c>
      <c r="AM591" s="22">
        <f t="shared" si="29"/>
        <v>0</v>
      </c>
    </row>
    <row r="592" spans="1:39" x14ac:dyDescent="0.3">
      <c r="A592">
        <v>42</v>
      </c>
      <c r="B592" t="s">
        <v>35</v>
      </c>
      <c r="C592" t="s">
        <v>57</v>
      </c>
      <c r="D592">
        <v>335</v>
      </c>
      <c r="E592" t="s">
        <v>37</v>
      </c>
      <c r="F592">
        <v>23</v>
      </c>
      <c r="G592" t="s">
        <v>93</v>
      </c>
      <c r="H592" t="s">
        <v>53</v>
      </c>
      <c r="I592">
        <v>1</v>
      </c>
      <c r="J592">
        <v>1976</v>
      </c>
      <c r="K592" t="s">
        <v>100</v>
      </c>
      <c r="L592" t="s">
        <v>39</v>
      </c>
      <c r="M592">
        <v>37</v>
      </c>
      <c r="N592" t="s">
        <v>98</v>
      </c>
      <c r="O592" t="s">
        <v>102</v>
      </c>
      <c r="P592" t="s">
        <v>56</v>
      </c>
      <c r="Q592" s="20" t="s">
        <v>99</v>
      </c>
      <c r="R592" t="s">
        <v>48</v>
      </c>
      <c r="S592">
        <v>4332</v>
      </c>
      <c r="T592">
        <v>14811</v>
      </c>
      <c r="U592">
        <v>1</v>
      </c>
      <c r="V592" t="s">
        <v>42</v>
      </c>
      <c r="W592" t="s">
        <v>35</v>
      </c>
      <c r="X592">
        <v>12</v>
      </c>
      <c r="Y592">
        <v>3</v>
      </c>
      <c r="Z592" s="20" t="s">
        <v>100</v>
      </c>
      <c r="AA592">
        <v>80</v>
      </c>
      <c r="AB592">
        <v>0</v>
      </c>
      <c r="AC592">
        <v>20</v>
      </c>
      <c r="AD592">
        <v>2</v>
      </c>
      <c r="AE592">
        <v>3</v>
      </c>
      <c r="AF592">
        <v>20</v>
      </c>
      <c r="AG592">
        <v>9</v>
      </c>
      <c r="AH592">
        <v>3</v>
      </c>
      <c r="AI592">
        <v>7</v>
      </c>
      <c r="AJ592" s="5" t="str">
        <f t="shared" si="27"/>
        <v>R&amp;D</v>
      </c>
      <c r="AK592" s="9" t="str">
        <f>IF(S592="","",VLOOKUP(S592,matrice_M_I,2,TRUE))</f>
        <v>de 4 000 à 6 000</v>
      </c>
      <c r="AL592" s="7" t="str">
        <f t="shared" si="28"/>
        <v>Job_High + Relation_Very High</v>
      </c>
      <c r="AM592" s="22">
        <f t="shared" si="29"/>
        <v>0.45</v>
      </c>
    </row>
    <row r="593" spans="1:39" x14ac:dyDescent="0.3">
      <c r="A593">
        <v>39</v>
      </c>
      <c r="B593" t="s">
        <v>35</v>
      </c>
      <c r="C593" t="s">
        <v>49</v>
      </c>
      <c r="D593">
        <v>945</v>
      </c>
      <c r="E593" t="s">
        <v>37</v>
      </c>
      <c r="F593">
        <v>22</v>
      </c>
      <c r="G593" t="s">
        <v>94</v>
      </c>
      <c r="H593" t="s">
        <v>38</v>
      </c>
      <c r="I593">
        <v>1</v>
      </c>
      <c r="J593">
        <v>1043</v>
      </c>
      <c r="K593" t="s">
        <v>100</v>
      </c>
      <c r="L593" t="s">
        <v>55</v>
      </c>
      <c r="M593">
        <v>82</v>
      </c>
      <c r="N593" t="s">
        <v>99</v>
      </c>
      <c r="O593" t="s">
        <v>103</v>
      </c>
      <c r="P593" t="s">
        <v>43</v>
      </c>
      <c r="Q593" s="20" t="s">
        <v>97</v>
      </c>
      <c r="R593" t="s">
        <v>48</v>
      </c>
      <c r="S593">
        <v>10880</v>
      </c>
      <c r="T593">
        <v>5083</v>
      </c>
      <c r="U593">
        <v>1</v>
      </c>
      <c r="V593" t="s">
        <v>42</v>
      </c>
      <c r="W593" t="s">
        <v>44</v>
      </c>
      <c r="X593">
        <v>13</v>
      </c>
      <c r="Y593">
        <v>3</v>
      </c>
      <c r="Z593" s="20" t="s">
        <v>99</v>
      </c>
      <c r="AA593">
        <v>80</v>
      </c>
      <c r="AB593">
        <v>0</v>
      </c>
      <c r="AC593">
        <v>21</v>
      </c>
      <c r="AD593">
        <v>2</v>
      </c>
      <c r="AE593">
        <v>3</v>
      </c>
      <c r="AF593">
        <v>21</v>
      </c>
      <c r="AG593">
        <v>6</v>
      </c>
      <c r="AH593">
        <v>2</v>
      </c>
      <c r="AI593">
        <v>8</v>
      </c>
      <c r="AJ593" s="5" t="str">
        <f t="shared" si="27"/>
        <v>R&amp;D</v>
      </c>
      <c r="AK593" s="9" t="str">
        <f>IF(S593="","",VLOOKUP(S593,matrice_M_I,2,TRUE))</f>
        <v>de 10 000 à 12 000</v>
      </c>
      <c r="AL593" s="7" t="str">
        <f t="shared" si="28"/>
        <v>Job_Low + Relation_High</v>
      </c>
      <c r="AM593" s="22">
        <f t="shared" si="29"/>
        <v>0.2857142857142857</v>
      </c>
    </row>
    <row r="594" spans="1:39" x14ac:dyDescent="0.3">
      <c r="A594">
        <v>22</v>
      </c>
      <c r="B594" t="s">
        <v>35</v>
      </c>
      <c r="C594" t="s">
        <v>36</v>
      </c>
      <c r="D594">
        <v>604</v>
      </c>
      <c r="E594" t="s">
        <v>37</v>
      </c>
      <c r="F594">
        <v>6</v>
      </c>
      <c r="G594" t="s">
        <v>92</v>
      </c>
      <c r="H594" t="s">
        <v>38</v>
      </c>
      <c r="I594">
        <v>1</v>
      </c>
      <c r="J594">
        <v>675</v>
      </c>
      <c r="K594" t="s">
        <v>97</v>
      </c>
      <c r="L594" t="s">
        <v>39</v>
      </c>
      <c r="M594">
        <v>69</v>
      </c>
      <c r="N594" t="s">
        <v>99</v>
      </c>
      <c r="O594" t="s">
        <v>101</v>
      </c>
      <c r="P594" t="s">
        <v>56</v>
      </c>
      <c r="Q594" s="20" t="s">
        <v>99</v>
      </c>
      <c r="R594" t="s">
        <v>52</v>
      </c>
      <c r="S594">
        <v>2773</v>
      </c>
      <c r="T594">
        <v>12145</v>
      </c>
      <c r="U594">
        <v>0</v>
      </c>
      <c r="V594" t="s">
        <v>42</v>
      </c>
      <c r="W594" t="s">
        <v>35</v>
      </c>
      <c r="X594">
        <v>20</v>
      </c>
      <c r="Y594">
        <v>4</v>
      </c>
      <c r="Z594" s="20" t="s">
        <v>100</v>
      </c>
      <c r="AA594">
        <v>80</v>
      </c>
      <c r="AB594">
        <v>0</v>
      </c>
      <c r="AC594">
        <v>3</v>
      </c>
      <c r="AD594">
        <v>3</v>
      </c>
      <c r="AE594">
        <v>3</v>
      </c>
      <c r="AF594">
        <v>2</v>
      </c>
      <c r="AG594">
        <v>2</v>
      </c>
      <c r="AH594">
        <v>2</v>
      </c>
      <c r="AI594">
        <v>2</v>
      </c>
      <c r="AJ594" s="5" t="str">
        <f t="shared" si="27"/>
        <v>R&amp;D</v>
      </c>
      <c r="AK594" s="9" t="str">
        <f>IF(S594="","",VLOOKUP(S594,matrice_M_I,2,TRUE))</f>
        <v>de 2 000 à 4 000</v>
      </c>
      <c r="AL594" s="7" t="str">
        <f t="shared" si="28"/>
        <v>Job_High + Relation_Very High</v>
      </c>
      <c r="AM594" s="22">
        <f t="shared" si="29"/>
        <v>1</v>
      </c>
    </row>
    <row r="595" spans="1:39" x14ac:dyDescent="0.3">
      <c r="A595">
        <v>29</v>
      </c>
      <c r="B595" t="s">
        <v>35</v>
      </c>
      <c r="C595" t="s">
        <v>36</v>
      </c>
      <c r="D595">
        <v>153</v>
      </c>
      <c r="E595" t="s">
        <v>37</v>
      </c>
      <c r="F595">
        <v>15</v>
      </c>
      <c r="G595" t="s">
        <v>93</v>
      </c>
      <c r="H595" t="s">
        <v>53</v>
      </c>
      <c r="I595">
        <v>1</v>
      </c>
      <c r="J595">
        <v>15</v>
      </c>
      <c r="K595" t="s">
        <v>100</v>
      </c>
      <c r="L595" t="s">
        <v>55</v>
      </c>
      <c r="M595">
        <v>49</v>
      </c>
      <c r="N595" t="s">
        <v>98</v>
      </c>
      <c r="O595" t="s">
        <v>102</v>
      </c>
      <c r="P595" t="s">
        <v>59</v>
      </c>
      <c r="Q595" s="20" t="s">
        <v>99</v>
      </c>
      <c r="R595" t="s">
        <v>48</v>
      </c>
      <c r="S595">
        <v>4193</v>
      </c>
      <c r="T595">
        <v>12682</v>
      </c>
      <c r="U595">
        <v>0</v>
      </c>
      <c r="V595" t="s">
        <v>42</v>
      </c>
      <c r="W595" t="s">
        <v>44</v>
      </c>
      <c r="X595">
        <v>12</v>
      </c>
      <c r="Y595">
        <v>3</v>
      </c>
      <c r="Z595" s="20" t="s">
        <v>100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9</v>
      </c>
      <c r="AG595">
        <v>5</v>
      </c>
      <c r="AH595">
        <v>0</v>
      </c>
      <c r="AI595">
        <v>8</v>
      </c>
      <c r="AJ595" s="5" t="str">
        <f t="shared" si="27"/>
        <v>R&amp;D</v>
      </c>
      <c r="AK595" s="9" t="str">
        <f>IF(S595="","",VLOOKUP(S595,matrice_M_I,2,TRUE))</f>
        <v>de 4 000 à 6 000</v>
      </c>
      <c r="AL595" s="7" t="str">
        <f t="shared" si="28"/>
        <v>Job_High + Relation_Very High</v>
      </c>
      <c r="AM595" s="22">
        <f t="shared" si="29"/>
        <v>0.55555555555555558</v>
      </c>
    </row>
    <row r="596" spans="1:39" x14ac:dyDescent="0.3">
      <c r="A596">
        <v>43</v>
      </c>
      <c r="B596" t="s">
        <v>35</v>
      </c>
      <c r="C596" t="s">
        <v>36</v>
      </c>
      <c r="D596">
        <v>1473</v>
      </c>
      <c r="E596" t="s">
        <v>37</v>
      </c>
      <c r="F596">
        <v>8</v>
      </c>
      <c r="G596" t="s">
        <v>95</v>
      </c>
      <c r="H596" t="s">
        <v>61</v>
      </c>
      <c r="I596">
        <v>1</v>
      </c>
      <c r="J596">
        <v>526</v>
      </c>
      <c r="K596" t="s">
        <v>99</v>
      </c>
      <c r="L596" t="s">
        <v>55</v>
      </c>
      <c r="M596">
        <v>74</v>
      </c>
      <c r="N596" t="s">
        <v>99</v>
      </c>
      <c r="O596" t="s">
        <v>102</v>
      </c>
      <c r="P596" t="s">
        <v>54</v>
      </c>
      <c r="Q596" s="20" t="s">
        <v>99</v>
      </c>
      <c r="R596" t="s">
        <v>41</v>
      </c>
      <c r="S596">
        <v>4522</v>
      </c>
      <c r="T596">
        <v>2227</v>
      </c>
      <c r="U596">
        <v>4</v>
      </c>
      <c r="V596" t="s">
        <v>42</v>
      </c>
      <c r="W596" t="s">
        <v>44</v>
      </c>
      <c r="X596">
        <v>14</v>
      </c>
      <c r="Y596">
        <v>3</v>
      </c>
      <c r="Z596" s="20" t="s">
        <v>100</v>
      </c>
      <c r="AA596">
        <v>80</v>
      </c>
      <c r="AB596">
        <v>0</v>
      </c>
      <c r="AC596">
        <v>8</v>
      </c>
      <c r="AD596">
        <v>3</v>
      </c>
      <c r="AE596">
        <v>3</v>
      </c>
      <c r="AF596">
        <v>5</v>
      </c>
      <c r="AG596">
        <v>2</v>
      </c>
      <c r="AH596">
        <v>0</v>
      </c>
      <c r="AI596">
        <v>2</v>
      </c>
      <c r="AJ596" s="5" t="str">
        <f t="shared" si="27"/>
        <v>R&amp;D</v>
      </c>
      <c r="AK596" s="9" t="str">
        <f>IF(S596="","",VLOOKUP(S596,matrice_M_I,2,TRUE))</f>
        <v>de 4 000 à 6 000</v>
      </c>
      <c r="AL596" s="7" t="str">
        <f t="shared" si="28"/>
        <v>Job_High + Relation_Very High</v>
      </c>
      <c r="AM596" s="22">
        <f t="shared" si="29"/>
        <v>0.4</v>
      </c>
    </row>
    <row r="597" spans="1:39" x14ac:dyDescent="0.3">
      <c r="B597" t="s">
        <v>35</v>
      </c>
      <c r="C597" t="s">
        <v>49</v>
      </c>
      <c r="D597">
        <v>496</v>
      </c>
      <c r="E597" t="s">
        <v>37</v>
      </c>
      <c r="F597">
        <v>11</v>
      </c>
      <c r="G597" t="s">
        <v>93</v>
      </c>
      <c r="H597" t="s">
        <v>38</v>
      </c>
      <c r="I597">
        <v>1</v>
      </c>
      <c r="J597">
        <v>390</v>
      </c>
      <c r="K597" t="s">
        <v>97</v>
      </c>
      <c r="L597" t="s">
        <v>39</v>
      </c>
      <c r="M597">
        <v>60</v>
      </c>
      <c r="N597" t="s">
        <v>99</v>
      </c>
      <c r="O597" t="s">
        <v>102</v>
      </c>
      <c r="P597" t="s">
        <v>54</v>
      </c>
      <c r="Q597" s="20" t="s">
        <v>97</v>
      </c>
      <c r="R597" t="s">
        <v>52</v>
      </c>
      <c r="S597">
        <v>4741</v>
      </c>
      <c r="T597">
        <v>22722</v>
      </c>
      <c r="U597">
        <v>1</v>
      </c>
      <c r="V597" t="s">
        <v>42</v>
      </c>
      <c r="W597" t="s">
        <v>44</v>
      </c>
      <c r="X597">
        <v>13</v>
      </c>
      <c r="Y597">
        <v>3</v>
      </c>
      <c r="Z597" s="20" t="s">
        <v>99</v>
      </c>
      <c r="AA597">
        <v>80</v>
      </c>
      <c r="AB597">
        <v>1</v>
      </c>
      <c r="AC597">
        <v>5</v>
      </c>
      <c r="AD597">
        <v>3</v>
      </c>
      <c r="AE597">
        <v>3</v>
      </c>
      <c r="AF597">
        <v>5</v>
      </c>
      <c r="AG597">
        <v>3</v>
      </c>
      <c r="AH597">
        <v>3</v>
      </c>
      <c r="AI597">
        <v>3</v>
      </c>
      <c r="AJ597" s="5" t="str">
        <f t="shared" si="27"/>
        <v>R&amp;D</v>
      </c>
      <c r="AK597" s="9" t="str">
        <f>IF(S597="","",VLOOKUP(S597,matrice_M_I,2,TRUE))</f>
        <v>de 4 000 à 6 000</v>
      </c>
      <c r="AL597" s="7" t="str">
        <f t="shared" si="28"/>
        <v>Job_Low + Relation_High</v>
      </c>
      <c r="AM597" s="22">
        <f t="shared" si="29"/>
        <v>0.6</v>
      </c>
    </row>
    <row r="598" spans="1:39" x14ac:dyDescent="0.3">
      <c r="A598">
        <v>31</v>
      </c>
      <c r="B598" t="s">
        <v>35</v>
      </c>
      <c r="C598" t="s">
        <v>36</v>
      </c>
      <c r="D598">
        <v>616</v>
      </c>
      <c r="E598" t="s">
        <v>37</v>
      </c>
      <c r="F598">
        <v>12</v>
      </c>
      <c r="G598" t="s">
        <v>94</v>
      </c>
      <c r="H598" t="s">
        <v>38</v>
      </c>
      <c r="I598">
        <v>1</v>
      </c>
      <c r="J598">
        <v>961</v>
      </c>
      <c r="K598" t="s">
        <v>100</v>
      </c>
      <c r="L598" t="s">
        <v>55</v>
      </c>
      <c r="M598">
        <v>41</v>
      </c>
      <c r="N598" t="s">
        <v>99</v>
      </c>
      <c r="O598" t="s">
        <v>102</v>
      </c>
      <c r="P598" t="s">
        <v>54</v>
      </c>
      <c r="Q598" s="20" t="s">
        <v>100</v>
      </c>
      <c r="R598" t="s">
        <v>52</v>
      </c>
      <c r="S598">
        <v>5855</v>
      </c>
      <c r="T598">
        <v>17369</v>
      </c>
      <c r="U598">
        <v>0</v>
      </c>
      <c r="V598" t="s">
        <v>42</v>
      </c>
      <c r="W598" t="s">
        <v>44</v>
      </c>
      <c r="X598">
        <v>11</v>
      </c>
      <c r="Y598">
        <v>3</v>
      </c>
      <c r="Z598" s="20" t="s">
        <v>99</v>
      </c>
      <c r="AA598">
        <v>80</v>
      </c>
      <c r="AB598">
        <v>2</v>
      </c>
      <c r="AC598">
        <v>10</v>
      </c>
      <c r="AD598">
        <v>2</v>
      </c>
      <c r="AE598">
        <v>1</v>
      </c>
      <c r="AF598">
        <v>9</v>
      </c>
      <c r="AG598">
        <v>7</v>
      </c>
      <c r="AH598">
        <v>8</v>
      </c>
      <c r="AI598">
        <v>5</v>
      </c>
      <c r="AJ598" s="5" t="str">
        <f t="shared" si="27"/>
        <v>R&amp;D</v>
      </c>
      <c r="AK598" s="9" t="str">
        <f>IF(S598="","",VLOOKUP(S598,matrice_M_I,2,TRUE))</f>
        <v>de 4 000 à 6 000</v>
      </c>
      <c r="AL598" s="7" t="str">
        <f t="shared" si="28"/>
        <v>Job_Very High + Relation_High</v>
      </c>
      <c r="AM598" s="22">
        <f t="shared" si="29"/>
        <v>0.77777777777777779</v>
      </c>
    </row>
    <row r="599" spans="1:39" x14ac:dyDescent="0.3">
      <c r="A599">
        <v>32</v>
      </c>
      <c r="B599" t="s">
        <v>44</v>
      </c>
      <c r="C599" t="s">
        <v>36</v>
      </c>
      <c r="D599">
        <v>1259</v>
      </c>
      <c r="E599" t="s">
        <v>37</v>
      </c>
      <c r="F599">
        <v>2</v>
      </c>
      <c r="G599" t="s">
        <v>95</v>
      </c>
      <c r="H599" t="s">
        <v>53</v>
      </c>
      <c r="I599">
        <v>1</v>
      </c>
      <c r="J599">
        <v>1692</v>
      </c>
      <c r="K599" t="s">
        <v>100</v>
      </c>
      <c r="L599" t="s">
        <v>39</v>
      </c>
      <c r="M599">
        <v>95</v>
      </c>
      <c r="N599" t="s">
        <v>99</v>
      </c>
      <c r="O599" t="s">
        <v>101</v>
      </c>
      <c r="P599" t="s">
        <v>59</v>
      </c>
      <c r="Q599" s="20" t="s">
        <v>98</v>
      </c>
      <c r="R599" t="s">
        <v>48</v>
      </c>
      <c r="S599">
        <v>1393</v>
      </c>
      <c r="T599">
        <v>24852</v>
      </c>
      <c r="U599">
        <v>1</v>
      </c>
      <c r="V599" t="s">
        <v>42</v>
      </c>
      <c r="W599" t="s">
        <v>35</v>
      </c>
      <c r="X599">
        <v>12</v>
      </c>
      <c r="Y599">
        <v>3</v>
      </c>
      <c r="Z599" s="20" t="s">
        <v>97</v>
      </c>
      <c r="AA599">
        <v>80</v>
      </c>
      <c r="AB599">
        <v>0</v>
      </c>
      <c r="AC599">
        <v>1</v>
      </c>
      <c r="AD599">
        <v>2</v>
      </c>
      <c r="AE599">
        <v>3</v>
      </c>
      <c r="AF599">
        <v>1</v>
      </c>
      <c r="AG599">
        <v>0</v>
      </c>
      <c r="AH599">
        <v>0</v>
      </c>
      <c r="AI599">
        <v>0</v>
      </c>
      <c r="AJ599" s="5" t="str">
        <f t="shared" si="27"/>
        <v>R&amp;D</v>
      </c>
      <c r="AK599" s="9" t="str">
        <f>IF(S599="","",VLOOKUP(S599,matrice_M_I,2,TRUE))</f>
        <v>moins de 2 000</v>
      </c>
      <c r="AL599" s="7" t="str">
        <f t="shared" si="28"/>
        <v>Job_Medium + Relation_Low</v>
      </c>
      <c r="AM599" s="22">
        <f t="shared" si="29"/>
        <v>0</v>
      </c>
    </row>
    <row r="600" spans="1:39" x14ac:dyDescent="0.3">
      <c r="A600">
        <v>38</v>
      </c>
      <c r="B600" t="s">
        <v>35</v>
      </c>
      <c r="C600" t="s">
        <v>36</v>
      </c>
      <c r="D600">
        <v>1206</v>
      </c>
      <c r="E600" t="s">
        <v>37</v>
      </c>
      <c r="F600">
        <v>9</v>
      </c>
      <c r="G600" t="s">
        <v>93</v>
      </c>
      <c r="H600" t="s">
        <v>53</v>
      </c>
      <c r="I600">
        <v>1</v>
      </c>
      <c r="J600">
        <v>1940</v>
      </c>
      <c r="K600" t="s">
        <v>98</v>
      </c>
      <c r="L600" t="s">
        <v>39</v>
      </c>
      <c r="M600">
        <v>71</v>
      </c>
      <c r="N600" t="s">
        <v>99</v>
      </c>
      <c r="O600" t="s">
        <v>101</v>
      </c>
      <c r="P600" t="s">
        <v>56</v>
      </c>
      <c r="Q600" s="20" t="s">
        <v>100</v>
      </c>
      <c r="R600" t="s">
        <v>41</v>
      </c>
      <c r="S600">
        <v>4771</v>
      </c>
      <c r="T600">
        <v>14293</v>
      </c>
      <c r="U600">
        <v>2</v>
      </c>
      <c r="V600" t="s">
        <v>42</v>
      </c>
      <c r="W600" t="s">
        <v>35</v>
      </c>
      <c r="X600">
        <v>19</v>
      </c>
      <c r="Y600">
        <v>3</v>
      </c>
      <c r="Z600" s="20" t="s">
        <v>100</v>
      </c>
      <c r="AA600">
        <v>80</v>
      </c>
      <c r="AB600">
        <v>2</v>
      </c>
      <c r="AC600">
        <v>10</v>
      </c>
      <c r="AD600">
        <v>0</v>
      </c>
      <c r="AE600">
        <v>4</v>
      </c>
      <c r="AF600">
        <v>5</v>
      </c>
      <c r="AG600">
        <v>2</v>
      </c>
      <c r="AH600">
        <v>0</v>
      </c>
      <c r="AI600">
        <v>3</v>
      </c>
      <c r="AJ600" s="5" t="str">
        <f t="shared" si="27"/>
        <v>R&amp;D</v>
      </c>
      <c r="AK600" s="9" t="str">
        <f>IF(S600="","",VLOOKUP(S600,matrice_M_I,2,TRUE))</f>
        <v>de 4 000 à 6 000</v>
      </c>
      <c r="AL600" s="7" t="str">
        <f t="shared" si="28"/>
        <v>Job_Very High + Relation_Very High</v>
      </c>
      <c r="AM600" s="22">
        <f t="shared" si="29"/>
        <v>0.4</v>
      </c>
    </row>
    <row r="601" spans="1:39" x14ac:dyDescent="0.3">
      <c r="A601">
        <v>20</v>
      </c>
      <c r="B601" t="s">
        <v>44</v>
      </c>
      <c r="C601" t="s">
        <v>36</v>
      </c>
      <c r="D601">
        <v>129</v>
      </c>
      <c r="E601" t="s">
        <v>37</v>
      </c>
      <c r="F601">
        <v>4</v>
      </c>
      <c r="G601" t="s">
        <v>94</v>
      </c>
      <c r="H601" t="s">
        <v>60</v>
      </c>
      <c r="I601">
        <v>1</v>
      </c>
      <c r="J601">
        <v>960</v>
      </c>
      <c r="K601" t="s">
        <v>97</v>
      </c>
      <c r="L601" t="s">
        <v>39</v>
      </c>
      <c r="M601">
        <v>84</v>
      </c>
      <c r="N601" t="s">
        <v>99</v>
      </c>
      <c r="O601" t="s">
        <v>101</v>
      </c>
      <c r="P601" t="s">
        <v>59</v>
      </c>
      <c r="Q601" s="20" t="s">
        <v>97</v>
      </c>
      <c r="R601" t="s">
        <v>48</v>
      </c>
      <c r="S601">
        <v>2973</v>
      </c>
      <c r="T601">
        <v>13008</v>
      </c>
      <c r="U601">
        <v>1</v>
      </c>
      <c r="V601" t="s">
        <v>42</v>
      </c>
      <c r="W601" t="s">
        <v>35</v>
      </c>
      <c r="X601">
        <v>19</v>
      </c>
      <c r="Y601">
        <v>3</v>
      </c>
      <c r="Z601" s="20" t="s">
        <v>98</v>
      </c>
      <c r="AA601">
        <v>80</v>
      </c>
      <c r="AB601">
        <v>0</v>
      </c>
      <c r="AC601">
        <v>1</v>
      </c>
      <c r="AD601">
        <v>2</v>
      </c>
      <c r="AE601">
        <v>3</v>
      </c>
      <c r="AF601">
        <v>1</v>
      </c>
      <c r="AG601">
        <v>0</v>
      </c>
      <c r="AH601">
        <v>0</v>
      </c>
      <c r="AI601">
        <v>0</v>
      </c>
      <c r="AJ601" s="5" t="str">
        <f t="shared" si="27"/>
        <v>R&amp;D</v>
      </c>
      <c r="AK601" s="9" t="str">
        <f>IF(S601="","",VLOOKUP(S601,matrice_M_I,2,TRUE))</f>
        <v>de 2 000 à 4 000</v>
      </c>
      <c r="AL601" s="7" t="str">
        <f t="shared" si="28"/>
        <v>Job_Low + Relation_Medium</v>
      </c>
      <c r="AM601" s="22">
        <f t="shared" si="29"/>
        <v>0</v>
      </c>
    </row>
    <row r="602" spans="1:39" x14ac:dyDescent="0.3">
      <c r="A602">
        <v>56</v>
      </c>
      <c r="B602" t="s">
        <v>35</v>
      </c>
      <c r="C602" t="s">
        <v>36</v>
      </c>
      <c r="D602">
        <v>718</v>
      </c>
      <c r="E602" t="s">
        <v>37</v>
      </c>
      <c r="F602">
        <v>4</v>
      </c>
      <c r="G602" t="s">
        <v>95</v>
      </c>
      <c r="H602" t="s">
        <v>60</v>
      </c>
      <c r="I602">
        <v>1</v>
      </c>
      <c r="J602">
        <v>1191</v>
      </c>
      <c r="K602" t="s">
        <v>100</v>
      </c>
      <c r="L602" t="s">
        <v>55</v>
      </c>
      <c r="M602">
        <v>92</v>
      </c>
      <c r="N602" t="s">
        <v>99</v>
      </c>
      <c r="O602" t="s">
        <v>105</v>
      </c>
      <c r="P602" t="s">
        <v>51</v>
      </c>
      <c r="Q602" s="20" t="s">
        <v>97</v>
      </c>
      <c r="R602" t="s">
        <v>41</v>
      </c>
      <c r="S602">
        <v>19943</v>
      </c>
      <c r="T602">
        <v>18575</v>
      </c>
      <c r="U602">
        <v>4</v>
      </c>
      <c r="V602" t="s">
        <v>42</v>
      </c>
      <c r="W602" t="s">
        <v>35</v>
      </c>
      <c r="X602">
        <v>13</v>
      </c>
      <c r="Y602">
        <v>3</v>
      </c>
      <c r="Z602" s="20" t="s">
        <v>100</v>
      </c>
      <c r="AA602">
        <v>80</v>
      </c>
      <c r="AB602">
        <v>1</v>
      </c>
      <c r="AC602">
        <v>28</v>
      </c>
      <c r="AD602">
        <v>2</v>
      </c>
      <c r="AE602">
        <v>3</v>
      </c>
      <c r="AF602">
        <v>5</v>
      </c>
      <c r="AG602">
        <v>2</v>
      </c>
      <c r="AH602">
        <v>4</v>
      </c>
      <c r="AI602">
        <v>2</v>
      </c>
      <c r="AJ602" s="5" t="str">
        <f t="shared" si="27"/>
        <v>R&amp;D</v>
      </c>
      <c r="AK602" s="9" t="str">
        <f>IF(S602="","",VLOOKUP(S602,matrice_M_I,2,TRUE))</f>
        <v>de 18 000 à 20 000</v>
      </c>
      <c r="AL602" s="7" t="str">
        <f t="shared" si="28"/>
        <v>Job_Low + Relation_Very High</v>
      </c>
      <c r="AM602" s="22">
        <f t="shared" si="29"/>
        <v>0.4</v>
      </c>
    </row>
    <row r="603" spans="1:39" x14ac:dyDescent="0.3">
      <c r="A603">
        <v>34</v>
      </c>
      <c r="B603" t="s">
        <v>35</v>
      </c>
      <c r="C603" t="s">
        <v>49</v>
      </c>
      <c r="D603">
        <v>303</v>
      </c>
      <c r="E603" t="s">
        <v>45</v>
      </c>
      <c r="F603">
        <v>2</v>
      </c>
      <c r="G603" t="s">
        <v>95</v>
      </c>
      <c r="H603" t="s">
        <v>46</v>
      </c>
      <c r="I603">
        <v>1</v>
      </c>
      <c r="J603">
        <v>216</v>
      </c>
      <c r="K603" t="s">
        <v>99</v>
      </c>
      <c r="L603" t="s">
        <v>55</v>
      </c>
      <c r="M603">
        <v>75</v>
      </c>
      <c r="N603" t="s">
        <v>99</v>
      </c>
      <c r="O603" t="s">
        <v>101</v>
      </c>
      <c r="P603" t="s">
        <v>47</v>
      </c>
      <c r="Q603" s="20" t="s">
        <v>99</v>
      </c>
      <c r="R603" t="s">
        <v>52</v>
      </c>
      <c r="S603">
        <v>2231</v>
      </c>
      <c r="T603">
        <v>11314</v>
      </c>
      <c r="U603">
        <v>6</v>
      </c>
      <c r="V603" t="s">
        <v>42</v>
      </c>
      <c r="W603" t="s">
        <v>35</v>
      </c>
      <c r="X603">
        <v>18</v>
      </c>
      <c r="Y603">
        <v>3</v>
      </c>
      <c r="Z603" s="20" t="s">
        <v>100</v>
      </c>
      <c r="AA603">
        <v>80</v>
      </c>
      <c r="AB603">
        <v>1</v>
      </c>
      <c r="AC603">
        <v>6</v>
      </c>
      <c r="AD603">
        <v>3</v>
      </c>
      <c r="AE603">
        <v>3</v>
      </c>
      <c r="AF603">
        <v>4</v>
      </c>
      <c r="AG603">
        <v>3</v>
      </c>
      <c r="AH603">
        <v>1</v>
      </c>
      <c r="AI603">
        <v>2</v>
      </c>
      <c r="AJ603" s="5" t="str">
        <f t="shared" si="27"/>
        <v>Sales</v>
      </c>
      <c r="AK603" s="9" t="str">
        <f>IF(S603="","",VLOOKUP(S603,matrice_M_I,2,TRUE))</f>
        <v>de 2 000 à 4 000</v>
      </c>
      <c r="AL603" s="7" t="str">
        <f t="shared" si="28"/>
        <v>Job_High + Relation_Very High</v>
      </c>
      <c r="AM603" s="22">
        <f t="shared" si="29"/>
        <v>0.75</v>
      </c>
    </row>
    <row r="604" spans="1:39" x14ac:dyDescent="0.3">
      <c r="A604">
        <v>31</v>
      </c>
      <c r="B604" t="s">
        <v>35</v>
      </c>
      <c r="C604" t="s">
        <v>36</v>
      </c>
      <c r="D604">
        <v>1332</v>
      </c>
      <c r="E604" t="s">
        <v>37</v>
      </c>
      <c r="F604">
        <v>11</v>
      </c>
      <c r="G604" t="s">
        <v>93</v>
      </c>
      <c r="H604" t="s">
        <v>38</v>
      </c>
      <c r="I604">
        <v>1</v>
      </c>
      <c r="J604">
        <v>1251</v>
      </c>
      <c r="K604" t="s">
        <v>99</v>
      </c>
      <c r="L604" t="s">
        <v>39</v>
      </c>
      <c r="M604">
        <v>80</v>
      </c>
      <c r="N604" t="s">
        <v>99</v>
      </c>
      <c r="O604" t="s">
        <v>102</v>
      </c>
      <c r="P604" t="s">
        <v>54</v>
      </c>
      <c r="Q604" s="20" t="s">
        <v>97</v>
      </c>
      <c r="R604" t="s">
        <v>52</v>
      </c>
      <c r="S604">
        <v>6833</v>
      </c>
      <c r="T604">
        <v>17089</v>
      </c>
      <c r="U604">
        <v>1</v>
      </c>
      <c r="V604" t="s">
        <v>42</v>
      </c>
      <c r="W604" t="s">
        <v>44</v>
      </c>
      <c r="X604">
        <v>12</v>
      </c>
      <c r="Y604">
        <v>3</v>
      </c>
      <c r="Z604" s="20" t="s">
        <v>100</v>
      </c>
      <c r="AA604">
        <v>80</v>
      </c>
      <c r="AB604">
        <v>0</v>
      </c>
      <c r="AC604">
        <v>6</v>
      </c>
      <c r="AD604">
        <v>2</v>
      </c>
      <c r="AE604">
        <v>2</v>
      </c>
      <c r="AF604">
        <v>6</v>
      </c>
      <c r="AG604">
        <v>5</v>
      </c>
      <c r="AH604">
        <v>0</v>
      </c>
      <c r="AI604">
        <v>1</v>
      </c>
      <c r="AJ604" s="5" t="str">
        <f t="shared" si="27"/>
        <v>R&amp;D</v>
      </c>
      <c r="AK604" s="9" t="str">
        <f>IF(S604="","",VLOOKUP(S604,matrice_M_I,2,TRUE))</f>
        <v>de 6 000 à 8 000</v>
      </c>
      <c r="AL604" s="7" t="str">
        <f t="shared" si="28"/>
        <v>Job_Low + Relation_Very High</v>
      </c>
      <c r="AM604" s="22">
        <f t="shared" si="29"/>
        <v>0.83333333333333337</v>
      </c>
    </row>
    <row r="605" spans="1:39" x14ac:dyDescent="0.3">
      <c r="A605">
        <v>48</v>
      </c>
      <c r="B605" t="s">
        <v>35</v>
      </c>
      <c r="C605" t="s">
        <v>49</v>
      </c>
      <c r="D605">
        <v>365</v>
      </c>
      <c r="E605" t="s">
        <v>37</v>
      </c>
      <c r="F605">
        <v>4</v>
      </c>
      <c r="G605" t="s">
        <v>96</v>
      </c>
      <c r="H605" t="s">
        <v>38</v>
      </c>
      <c r="I605">
        <v>1</v>
      </c>
      <c r="J605">
        <v>1644</v>
      </c>
      <c r="K605" t="s">
        <v>99</v>
      </c>
      <c r="L605" t="s">
        <v>39</v>
      </c>
      <c r="M605">
        <v>89</v>
      </c>
      <c r="N605" t="s">
        <v>98</v>
      </c>
      <c r="O605" t="s">
        <v>104</v>
      </c>
      <c r="P605" t="s">
        <v>51</v>
      </c>
      <c r="Q605" s="20" t="s">
        <v>100</v>
      </c>
      <c r="R605" t="s">
        <v>52</v>
      </c>
      <c r="S605">
        <v>15202</v>
      </c>
      <c r="T605">
        <v>5602</v>
      </c>
      <c r="U605">
        <v>2</v>
      </c>
      <c r="V605" t="s">
        <v>42</v>
      </c>
      <c r="W605" t="s">
        <v>35</v>
      </c>
      <c r="X605">
        <v>25</v>
      </c>
      <c r="Y605">
        <v>4</v>
      </c>
      <c r="Z605" s="20" t="s">
        <v>98</v>
      </c>
      <c r="AA605">
        <v>80</v>
      </c>
      <c r="AB605">
        <v>1</v>
      </c>
      <c r="AC605">
        <v>23</v>
      </c>
      <c r="AD605">
        <v>3</v>
      </c>
      <c r="AE605">
        <v>3</v>
      </c>
      <c r="AF605">
        <v>2</v>
      </c>
      <c r="AG605">
        <v>2</v>
      </c>
      <c r="AH605">
        <v>2</v>
      </c>
      <c r="AI605">
        <v>2</v>
      </c>
      <c r="AJ605" s="5" t="str">
        <f t="shared" si="27"/>
        <v>R&amp;D</v>
      </c>
      <c r="AK605" s="9" t="str">
        <f>IF(S605="","",VLOOKUP(S605,matrice_M_I,2,TRUE))</f>
        <v>de 14 000 à 16 000</v>
      </c>
      <c r="AL605" s="7" t="str">
        <f t="shared" si="28"/>
        <v>Job_Very High + Relation_Medium</v>
      </c>
      <c r="AM605" s="22">
        <f t="shared" si="29"/>
        <v>1</v>
      </c>
    </row>
    <row r="606" spans="1:39" x14ac:dyDescent="0.3">
      <c r="A606">
        <v>40</v>
      </c>
      <c r="B606" t="s">
        <v>35</v>
      </c>
      <c r="C606" t="s">
        <v>36</v>
      </c>
      <c r="D606">
        <v>1416</v>
      </c>
      <c r="E606" t="s">
        <v>37</v>
      </c>
      <c r="F606">
        <v>2</v>
      </c>
      <c r="G606" t="s">
        <v>93</v>
      </c>
      <c r="H606" t="s">
        <v>38</v>
      </c>
      <c r="I606">
        <v>1</v>
      </c>
      <c r="J606">
        <v>352</v>
      </c>
      <c r="K606" t="s">
        <v>97</v>
      </c>
      <c r="L606" t="s">
        <v>39</v>
      </c>
      <c r="M606">
        <v>49</v>
      </c>
      <c r="N606" t="s">
        <v>99</v>
      </c>
      <c r="O606" t="s">
        <v>105</v>
      </c>
      <c r="P606" t="s">
        <v>40</v>
      </c>
      <c r="Q606" s="20" t="s">
        <v>99</v>
      </c>
      <c r="R606" t="s">
        <v>41</v>
      </c>
      <c r="S606">
        <v>19436</v>
      </c>
      <c r="T606">
        <v>5949</v>
      </c>
      <c r="U606">
        <v>0</v>
      </c>
      <c r="V606" t="s">
        <v>42</v>
      </c>
      <c r="W606" t="s">
        <v>35</v>
      </c>
      <c r="X606">
        <v>19</v>
      </c>
      <c r="Y606">
        <v>3</v>
      </c>
      <c r="Z606" s="20" t="s">
        <v>100</v>
      </c>
      <c r="AA606">
        <v>80</v>
      </c>
      <c r="AB606">
        <v>1</v>
      </c>
      <c r="AC606">
        <v>22</v>
      </c>
      <c r="AD606">
        <v>5</v>
      </c>
      <c r="AE606">
        <v>3</v>
      </c>
      <c r="AF606">
        <v>21</v>
      </c>
      <c r="AG606">
        <v>7</v>
      </c>
      <c r="AH606">
        <v>3</v>
      </c>
      <c r="AI606">
        <v>9</v>
      </c>
      <c r="AJ606" s="5" t="str">
        <f t="shared" si="27"/>
        <v>R&amp;D</v>
      </c>
      <c r="AK606" s="9" t="str">
        <f>IF(S606="","",VLOOKUP(S606,matrice_M_I,2,TRUE))</f>
        <v>de 18 000 à 20 000</v>
      </c>
      <c r="AL606" s="7" t="str">
        <f t="shared" si="28"/>
        <v>Job_High + Relation_Very High</v>
      </c>
      <c r="AM606" s="22">
        <f t="shared" si="29"/>
        <v>0.33333333333333331</v>
      </c>
    </row>
    <row r="607" spans="1:39" x14ac:dyDescent="0.3">
      <c r="A607">
        <v>40</v>
      </c>
      <c r="B607" t="s">
        <v>35</v>
      </c>
      <c r="C607" t="s">
        <v>36</v>
      </c>
      <c r="D607">
        <v>1124</v>
      </c>
      <c r="E607" t="s">
        <v>45</v>
      </c>
      <c r="F607">
        <v>1</v>
      </c>
      <c r="G607" t="s">
        <v>93</v>
      </c>
      <c r="H607" t="s">
        <v>38</v>
      </c>
      <c r="I607">
        <v>1</v>
      </c>
      <c r="J607">
        <v>453</v>
      </c>
      <c r="K607" t="s">
        <v>98</v>
      </c>
      <c r="L607" t="s">
        <v>39</v>
      </c>
      <c r="M607">
        <v>57</v>
      </c>
      <c r="N607" t="s">
        <v>97</v>
      </c>
      <c r="O607" t="s">
        <v>102</v>
      </c>
      <c r="P607" t="s">
        <v>58</v>
      </c>
      <c r="Q607" s="20" t="s">
        <v>100</v>
      </c>
      <c r="R607" t="s">
        <v>52</v>
      </c>
      <c r="S607">
        <v>7457</v>
      </c>
      <c r="T607">
        <v>13273</v>
      </c>
      <c r="U607">
        <v>2</v>
      </c>
      <c r="V607" t="s">
        <v>42</v>
      </c>
      <c r="W607" t="s">
        <v>44</v>
      </c>
      <c r="X607">
        <v>22</v>
      </c>
      <c r="Y607">
        <v>4</v>
      </c>
      <c r="Z607" s="20" t="s">
        <v>99</v>
      </c>
      <c r="AA607">
        <v>80</v>
      </c>
      <c r="AB607">
        <v>3</v>
      </c>
      <c r="AC607">
        <v>6</v>
      </c>
      <c r="AD607">
        <v>2</v>
      </c>
      <c r="AE607">
        <v>2</v>
      </c>
      <c r="AF607">
        <v>4</v>
      </c>
      <c r="AG607">
        <v>3</v>
      </c>
      <c r="AH607">
        <v>0</v>
      </c>
      <c r="AI607">
        <v>2</v>
      </c>
      <c r="AJ607" s="5" t="str">
        <f t="shared" si="27"/>
        <v>Sales</v>
      </c>
      <c r="AK607" s="9" t="str">
        <f>IF(S607="","",VLOOKUP(S607,matrice_M_I,2,TRUE))</f>
        <v>de 6 000 à 8 000</v>
      </c>
      <c r="AL607" s="7" t="str">
        <f t="shared" si="28"/>
        <v>Job_Very High + Relation_High</v>
      </c>
      <c r="AM607" s="22">
        <f t="shared" si="29"/>
        <v>0.75</v>
      </c>
    </row>
    <row r="608" spans="1:39" x14ac:dyDescent="0.3">
      <c r="B608" t="s">
        <v>35</v>
      </c>
      <c r="C608" t="s">
        <v>36</v>
      </c>
      <c r="D608">
        <v>682</v>
      </c>
      <c r="E608" t="s">
        <v>45</v>
      </c>
      <c r="F608">
        <v>18</v>
      </c>
      <c r="G608" t="s">
        <v>95</v>
      </c>
      <c r="H608" t="s">
        <v>38</v>
      </c>
      <c r="I608">
        <v>1</v>
      </c>
      <c r="J608">
        <v>1945</v>
      </c>
      <c r="K608" t="s">
        <v>98</v>
      </c>
      <c r="L608" t="s">
        <v>39</v>
      </c>
      <c r="M608">
        <v>71</v>
      </c>
      <c r="N608" t="s">
        <v>99</v>
      </c>
      <c r="O608" t="s">
        <v>102</v>
      </c>
      <c r="P608" t="s">
        <v>58</v>
      </c>
      <c r="Q608" s="20" t="s">
        <v>97</v>
      </c>
      <c r="R608" t="s">
        <v>52</v>
      </c>
      <c r="S608">
        <v>5561</v>
      </c>
      <c r="T608">
        <v>15975</v>
      </c>
      <c r="U608">
        <v>0</v>
      </c>
      <c r="V608" t="s">
        <v>42</v>
      </c>
      <c r="W608" t="s">
        <v>35</v>
      </c>
      <c r="X608">
        <v>16</v>
      </c>
      <c r="Y608">
        <v>3</v>
      </c>
      <c r="Z608" s="20" t="s">
        <v>100</v>
      </c>
      <c r="AA608">
        <v>80</v>
      </c>
      <c r="AB608">
        <v>1</v>
      </c>
      <c r="AC608">
        <v>6</v>
      </c>
      <c r="AD608">
        <v>2</v>
      </c>
      <c r="AE608">
        <v>1</v>
      </c>
      <c r="AF608">
        <v>5</v>
      </c>
      <c r="AG608">
        <v>3</v>
      </c>
      <c r="AH608">
        <v>0</v>
      </c>
      <c r="AI608">
        <v>4</v>
      </c>
      <c r="AJ608" s="5" t="str">
        <f t="shared" si="27"/>
        <v>Sales</v>
      </c>
      <c r="AK608" s="9" t="str">
        <f>IF(S608="","",VLOOKUP(S608,matrice_M_I,2,TRUE))</f>
        <v>de 4 000 à 6 000</v>
      </c>
      <c r="AL608" s="7" t="str">
        <f t="shared" si="28"/>
        <v>Job_Low + Relation_Very High</v>
      </c>
      <c r="AM608" s="22">
        <f t="shared" si="29"/>
        <v>0.6</v>
      </c>
    </row>
    <row r="609" spans="1:39" x14ac:dyDescent="0.3">
      <c r="A609">
        <v>34</v>
      </c>
      <c r="B609" t="s">
        <v>44</v>
      </c>
      <c r="C609" t="s">
        <v>36</v>
      </c>
      <c r="D609">
        <v>1107</v>
      </c>
      <c r="E609" t="s">
        <v>50</v>
      </c>
      <c r="F609">
        <v>9</v>
      </c>
      <c r="G609" t="s">
        <v>95</v>
      </c>
      <c r="H609" t="s">
        <v>60</v>
      </c>
      <c r="I609">
        <v>1</v>
      </c>
      <c r="J609">
        <v>1467</v>
      </c>
      <c r="K609" t="s">
        <v>97</v>
      </c>
      <c r="L609" t="s">
        <v>55</v>
      </c>
      <c r="M609">
        <v>52</v>
      </c>
      <c r="N609" t="s">
        <v>99</v>
      </c>
      <c r="O609" t="s">
        <v>101</v>
      </c>
      <c r="P609" t="s">
        <v>50</v>
      </c>
      <c r="Q609" s="20" t="s">
        <v>99</v>
      </c>
      <c r="R609" t="s">
        <v>52</v>
      </c>
      <c r="S609">
        <v>2742</v>
      </c>
      <c r="T609">
        <v>3072</v>
      </c>
      <c r="U609">
        <v>1</v>
      </c>
      <c r="V609" t="s">
        <v>42</v>
      </c>
      <c r="W609" t="s">
        <v>35</v>
      </c>
      <c r="X609">
        <v>15</v>
      </c>
      <c r="Y609">
        <v>3</v>
      </c>
      <c r="Z609" s="20" t="s">
        <v>100</v>
      </c>
      <c r="AA609">
        <v>80</v>
      </c>
      <c r="AB609">
        <v>0</v>
      </c>
      <c r="AC609">
        <v>2</v>
      </c>
      <c r="AD609">
        <v>0</v>
      </c>
      <c r="AE609">
        <v>3</v>
      </c>
      <c r="AF609">
        <v>2</v>
      </c>
      <c r="AG609">
        <v>2</v>
      </c>
      <c r="AH609">
        <v>2</v>
      </c>
      <c r="AI609">
        <v>2</v>
      </c>
      <c r="AJ609" s="5" t="str">
        <f t="shared" si="27"/>
        <v>RH</v>
      </c>
      <c r="AK609" s="9" t="str">
        <f>IF(S609="","",VLOOKUP(S609,matrice_M_I,2,TRUE))</f>
        <v>de 2 000 à 4 000</v>
      </c>
      <c r="AL609" s="7" t="str">
        <f t="shared" si="28"/>
        <v>Job_High + Relation_Very High</v>
      </c>
      <c r="AM609" s="22">
        <f t="shared" si="29"/>
        <v>1</v>
      </c>
    </row>
    <row r="610" spans="1:39" x14ac:dyDescent="0.3">
      <c r="B610" t="s">
        <v>35</v>
      </c>
      <c r="C610" t="s">
        <v>57</v>
      </c>
      <c r="D610">
        <v>727</v>
      </c>
      <c r="E610" t="s">
        <v>37</v>
      </c>
      <c r="G610" t="s">
        <v>94</v>
      </c>
      <c r="H610" t="s">
        <v>53</v>
      </c>
      <c r="I610">
        <v>1</v>
      </c>
      <c r="J610">
        <v>704</v>
      </c>
      <c r="K610" t="s">
        <v>99</v>
      </c>
      <c r="L610" t="s">
        <v>39</v>
      </c>
      <c r="M610">
        <v>41</v>
      </c>
      <c r="N610" t="s">
        <v>98</v>
      </c>
      <c r="O610" t="s">
        <v>101</v>
      </c>
      <c r="P610" t="s">
        <v>59</v>
      </c>
      <c r="Q610" s="20" t="s">
        <v>99</v>
      </c>
      <c r="R610" t="s">
        <v>52</v>
      </c>
      <c r="S610">
        <v>1281</v>
      </c>
      <c r="T610">
        <v>16900</v>
      </c>
      <c r="U610">
        <v>1</v>
      </c>
      <c r="V610" t="s">
        <v>42</v>
      </c>
      <c r="W610" t="s">
        <v>35</v>
      </c>
      <c r="X610">
        <v>18</v>
      </c>
      <c r="Y610">
        <v>3</v>
      </c>
      <c r="Z610" s="20" t="s">
        <v>99</v>
      </c>
      <c r="AA610">
        <v>80</v>
      </c>
      <c r="AB610">
        <v>2</v>
      </c>
      <c r="AC610">
        <v>1</v>
      </c>
      <c r="AD610">
        <v>3</v>
      </c>
      <c r="AE610">
        <v>3</v>
      </c>
      <c r="AF610">
        <v>1</v>
      </c>
      <c r="AG610">
        <v>0</v>
      </c>
      <c r="AH610">
        <v>0</v>
      </c>
      <c r="AI610">
        <v>0</v>
      </c>
      <c r="AJ610" s="5" t="str">
        <f t="shared" si="27"/>
        <v>R&amp;D</v>
      </c>
      <c r="AK610" s="9" t="str">
        <f>IF(S610="","",VLOOKUP(S610,matrice_M_I,2,TRUE))</f>
        <v>moins de 2 000</v>
      </c>
      <c r="AL610" s="7" t="str">
        <f t="shared" si="28"/>
        <v>Job_High + Relation_High</v>
      </c>
      <c r="AM610" s="22">
        <f t="shared" si="29"/>
        <v>0</v>
      </c>
    </row>
    <row r="611" spans="1:39" x14ac:dyDescent="0.3">
      <c r="A611">
        <v>34</v>
      </c>
      <c r="B611" t="s">
        <v>35</v>
      </c>
      <c r="C611" t="s">
        <v>49</v>
      </c>
      <c r="D611">
        <v>560</v>
      </c>
      <c r="E611" t="s">
        <v>37</v>
      </c>
      <c r="F611">
        <v>1</v>
      </c>
      <c r="G611" t="s">
        <v>95</v>
      </c>
      <c r="H611" t="s">
        <v>61</v>
      </c>
      <c r="I611">
        <v>1</v>
      </c>
      <c r="J611">
        <v>1431</v>
      </c>
      <c r="K611" t="s">
        <v>100</v>
      </c>
      <c r="L611" t="s">
        <v>39</v>
      </c>
      <c r="M611">
        <v>91</v>
      </c>
      <c r="N611" t="s">
        <v>99</v>
      </c>
      <c r="O611" t="s">
        <v>101</v>
      </c>
      <c r="P611" t="s">
        <v>56</v>
      </c>
      <c r="Q611" s="20" t="s">
        <v>97</v>
      </c>
      <c r="R611" t="s">
        <v>41</v>
      </c>
      <c r="S611">
        <v>2996</v>
      </c>
      <c r="T611">
        <v>20284</v>
      </c>
      <c r="U611">
        <v>5</v>
      </c>
      <c r="V611" t="s">
        <v>42</v>
      </c>
      <c r="W611" t="s">
        <v>35</v>
      </c>
      <c r="X611">
        <v>14</v>
      </c>
      <c r="Y611">
        <v>3</v>
      </c>
      <c r="Z611" s="20" t="s">
        <v>99</v>
      </c>
      <c r="AA611">
        <v>80</v>
      </c>
      <c r="AB611">
        <v>2</v>
      </c>
      <c r="AC611">
        <v>10</v>
      </c>
      <c r="AD611">
        <v>2</v>
      </c>
      <c r="AE611">
        <v>3</v>
      </c>
      <c r="AF611">
        <v>4</v>
      </c>
      <c r="AG611">
        <v>3</v>
      </c>
      <c r="AH611">
        <v>1</v>
      </c>
      <c r="AI611">
        <v>3</v>
      </c>
      <c r="AJ611" s="5" t="str">
        <f t="shared" si="27"/>
        <v>R&amp;D</v>
      </c>
      <c r="AK611" s="9" t="str">
        <f>IF(S611="","",VLOOKUP(S611,matrice_M_I,2,TRUE))</f>
        <v>de 2 000 à 4 000</v>
      </c>
      <c r="AL611" s="7" t="str">
        <f t="shared" si="28"/>
        <v>Job_Low + Relation_High</v>
      </c>
      <c r="AM611" s="22">
        <f t="shared" si="29"/>
        <v>0.75</v>
      </c>
    </row>
    <row r="612" spans="1:39" x14ac:dyDescent="0.3">
      <c r="A612">
        <v>40</v>
      </c>
      <c r="B612" t="s">
        <v>35</v>
      </c>
      <c r="C612" t="s">
        <v>36</v>
      </c>
      <c r="D612">
        <v>300</v>
      </c>
      <c r="E612" t="s">
        <v>45</v>
      </c>
      <c r="F612">
        <v>26</v>
      </c>
      <c r="G612" t="s">
        <v>94</v>
      </c>
      <c r="H612" t="s">
        <v>46</v>
      </c>
      <c r="I612">
        <v>1</v>
      </c>
      <c r="J612">
        <v>1066</v>
      </c>
      <c r="K612" t="s">
        <v>99</v>
      </c>
      <c r="L612" t="s">
        <v>39</v>
      </c>
      <c r="M612">
        <v>74</v>
      </c>
      <c r="N612" t="s">
        <v>99</v>
      </c>
      <c r="O612" t="s">
        <v>102</v>
      </c>
      <c r="P612" t="s">
        <v>58</v>
      </c>
      <c r="Q612" s="20" t="s">
        <v>97</v>
      </c>
      <c r="R612" t="s">
        <v>52</v>
      </c>
      <c r="S612">
        <v>8396</v>
      </c>
      <c r="T612">
        <v>22217</v>
      </c>
      <c r="U612">
        <v>1</v>
      </c>
      <c r="V612" t="s">
        <v>42</v>
      </c>
      <c r="W612" t="s">
        <v>35</v>
      </c>
      <c r="X612">
        <v>14</v>
      </c>
      <c r="Y612">
        <v>3</v>
      </c>
      <c r="Z612" s="20" t="s">
        <v>98</v>
      </c>
      <c r="AA612">
        <v>80</v>
      </c>
      <c r="AB612">
        <v>1</v>
      </c>
      <c r="AC612">
        <v>8</v>
      </c>
      <c r="AD612">
        <v>3</v>
      </c>
      <c r="AE612">
        <v>2</v>
      </c>
      <c r="AF612">
        <v>7</v>
      </c>
      <c r="AG612">
        <v>7</v>
      </c>
      <c r="AH612">
        <v>7</v>
      </c>
      <c r="AI612">
        <v>5</v>
      </c>
      <c r="AJ612" s="5" t="str">
        <f t="shared" si="27"/>
        <v>Sales</v>
      </c>
      <c r="AK612" s="9" t="str">
        <f>IF(S612="","",VLOOKUP(S612,matrice_M_I,2,TRUE))</f>
        <v>de 8 000 à 10 000</v>
      </c>
      <c r="AL612" s="7" t="str">
        <f t="shared" si="28"/>
        <v>Job_Low + Relation_Medium</v>
      </c>
      <c r="AM612" s="22">
        <f t="shared" si="29"/>
        <v>1</v>
      </c>
    </row>
    <row r="613" spans="1:39" x14ac:dyDescent="0.3">
      <c r="A613">
        <v>34</v>
      </c>
      <c r="B613" t="s">
        <v>44</v>
      </c>
      <c r="C613" t="s">
        <v>49</v>
      </c>
      <c r="D613">
        <v>234</v>
      </c>
      <c r="E613" t="s">
        <v>37</v>
      </c>
      <c r="F613">
        <v>9</v>
      </c>
      <c r="G613" t="s">
        <v>95</v>
      </c>
      <c r="H613" t="s">
        <v>53</v>
      </c>
      <c r="I613">
        <v>1</v>
      </c>
      <c r="J613">
        <v>1807</v>
      </c>
      <c r="K613" t="s">
        <v>100</v>
      </c>
      <c r="L613" t="s">
        <v>39</v>
      </c>
      <c r="M613">
        <v>93</v>
      </c>
      <c r="N613" t="s">
        <v>99</v>
      </c>
      <c r="O613" t="s">
        <v>102</v>
      </c>
      <c r="P613" t="s">
        <v>59</v>
      </c>
      <c r="Q613" s="20" t="s">
        <v>97</v>
      </c>
      <c r="R613" t="s">
        <v>52</v>
      </c>
      <c r="S613">
        <v>5346</v>
      </c>
      <c r="T613">
        <v>6208</v>
      </c>
      <c r="U613">
        <v>4</v>
      </c>
      <c r="V613" t="s">
        <v>42</v>
      </c>
      <c r="W613" t="s">
        <v>35</v>
      </c>
      <c r="X613">
        <v>17</v>
      </c>
      <c r="Y613">
        <v>3</v>
      </c>
      <c r="Z613" s="20" t="s">
        <v>99</v>
      </c>
      <c r="AA613">
        <v>80</v>
      </c>
      <c r="AB613">
        <v>1</v>
      </c>
      <c r="AC613">
        <v>11</v>
      </c>
      <c r="AD613">
        <v>3</v>
      </c>
      <c r="AE613">
        <v>2</v>
      </c>
      <c r="AF613">
        <v>7</v>
      </c>
      <c r="AG613">
        <v>1</v>
      </c>
      <c r="AH613">
        <v>0</v>
      </c>
      <c r="AI613">
        <v>7</v>
      </c>
      <c r="AJ613" s="5" t="str">
        <f t="shared" si="27"/>
        <v>R&amp;D</v>
      </c>
      <c r="AK613" s="9" t="str">
        <f>IF(S613="","",VLOOKUP(S613,matrice_M_I,2,TRUE))</f>
        <v>de 4 000 à 6 000</v>
      </c>
      <c r="AL613" s="7" t="str">
        <f t="shared" si="28"/>
        <v>Job_Low + Relation_High</v>
      </c>
      <c r="AM613" s="22">
        <f t="shared" si="29"/>
        <v>0.14285714285714285</v>
      </c>
    </row>
    <row r="614" spans="1:39" x14ac:dyDescent="0.3">
      <c r="A614">
        <v>36</v>
      </c>
      <c r="B614" t="s">
        <v>44</v>
      </c>
      <c r="C614" t="s">
        <v>36</v>
      </c>
      <c r="D614">
        <v>660</v>
      </c>
      <c r="E614" t="s">
        <v>37</v>
      </c>
      <c r="F614">
        <v>15</v>
      </c>
      <c r="G614" t="s">
        <v>94</v>
      </c>
      <c r="H614" t="s">
        <v>61</v>
      </c>
      <c r="I614">
        <v>1</v>
      </c>
      <c r="J614">
        <v>1052</v>
      </c>
      <c r="K614" t="s">
        <v>97</v>
      </c>
      <c r="L614" t="s">
        <v>39</v>
      </c>
      <c r="M614">
        <v>81</v>
      </c>
      <c r="N614" t="s">
        <v>99</v>
      </c>
      <c r="O614" t="s">
        <v>102</v>
      </c>
      <c r="P614" t="s">
        <v>59</v>
      </c>
      <c r="Q614" s="20" t="s">
        <v>99</v>
      </c>
      <c r="R614" t="s">
        <v>41</v>
      </c>
      <c r="S614">
        <v>4834</v>
      </c>
      <c r="T614">
        <v>7858</v>
      </c>
      <c r="U614">
        <v>7</v>
      </c>
      <c r="V614" t="s">
        <v>42</v>
      </c>
      <c r="W614" t="s">
        <v>35</v>
      </c>
      <c r="X614">
        <v>14</v>
      </c>
      <c r="Y614">
        <v>3</v>
      </c>
      <c r="Z614" s="20" t="s">
        <v>98</v>
      </c>
      <c r="AA614">
        <v>80</v>
      </c>
      <c r="AB614">
        <v>1</v>
      </c>
      <c r="AC614">
        <v>9</v>
      </c>
      <c r="AD614">
        <v>3</v>
      </c>
      <c r="AE614">
        <v>2</v>
      </c>
      <c r="AF614">
        <v>1</v>
      </c>
      <c r="AG614">
        <v>0</v>
      </c>
      <c r="AH614">
        <v>0</v>
      </c>
      <c r="AI614">
        <v>0</v>
      </c>
      <c r="AJ614" s="5" t="str">
        <f t="shared" si="27"/>
        <v>R&amp;D</v>
      </c>
      <c r="AK614" s="9" t="str">
        <f>IF(S614="","",VLOOKUP(S614,matrice_M_I,2,TRUE))</f>
        <v>de 4 000 à 6 000</v>
      </c>
      <c r="AL614" s="7" t="str">
        <f t="shared" si="28"/>
        <v>Job_High + Relation_Medium</v>
      </c>
      <c r="AM614" s="22">
        <f t="shared" si="29"/>
        <v>0</v>
      </c>
    </row>
    <row r="615" spans="1:39" x14ac:dyDescent="0.3">
      <c r="A615">
        <v>46</v>
      </c>
      <c r="B615" t="s">
        <v>35</v>
      </c>
      <c r="C615" t="s">
        <v>36</v>
      </c>
      <c r="D615">
        <v>228</v>
      </c>
      <c r="E615" t="s">
        <v>45</v>
      </c>
      <c r="G615" t="s">
        <v>94</v>
      </c>
      <c r="H615" t="s">
        <v>53</v>
      </c>
      <c r="I615">
        <v>1</v>
      </c>
      <c r="J615">
        <v>1527</v>
      </c>
      <c r="K615" t="s">
        <v>99</v>
      </c>
      <c r="L615" t="s">
        <v>55</v>
      </c>
      <c r="M615">
        <v>51</v>
      </c>
      <c r="N615" t="s">
        <v>99</v>
      </c>
      <c r="O615" t="s">
        <v>104</v>
      </c>
      <c r="P615" t="s">
        <v>51</v>
      </c>
      <c r="Q615" s="20" t="s">
        <v>98</v>
      </c>
      <c r="R615" t="s">
        <v>52</v>
      </c>
      <c r="S615">
        <v>16606</v>
      </c>
      <c r="T615">
        <v>11380</v>
      </c>
      <c r="U615">
        <v>8</v>
      </c>
      <c r="V615" t="s">
        <v>42</v>
      </c>
      <c r="W615" t="s">
        <v>35</v>
      </c>
      <c r="X615">
        <v>12</v>
      </c>
      <c r="Y615">
        <v>3</v>
      </c>
      <c r="Z615" s="20" t="s">
        <v>100</v>
      </c>
      <c r="AA615">
        <v>80</v>
      </c>
      <c r="AB615">
        <v>1</v>
      </c>
      <c r="AC615">
        <v>23</v>
      </c>
      <c r="AD615">
        <v>2</v>
      </c>
      <c r="AE615">
        <v>4</v>
      </c>
      <c r="AF615">
        <v>13</v>
      </c>
      <c r="AG615">
        <v>12</v>
      </c>
      <c r="AH615">
        <v>5</v>
      </c>
      <c r="AI615">
        <v>1</v>
      </c>
      <c r="AJ615" s="5" t="str">
        <f t="shared" si="27"/>
        <v>Sales</v>
      </c>
      <c r="AK615" s="9" t="str">
        <f>IF(S615="","",VLOOKUP(S615,matrice_M_I,2,TRUE))</f>
        <v>de 16 000 à 18 000</v>
      </c>
      <c r="AL615" s="7" t="str">
        <f t="shared" si="28"/>
        <v>Job_Medium + Relation_Very High</v>
      </c>
      <c r="AM615" s="22">
        <f t="shared" si="29"/>
        <v>0.92307692307692313</v>
      </c>
    </row>
    <row r="616" spans="1:39" x14ac:dyDescent="0.3">
      <c r="A616">
        <v>27</v>
      </c>
      <c r="B616" t="s">
        <v>35</v>
      </c>
      <c r="C616" t="s">
        <v>49</v>
      </c>
      <c r="D616">
        <v>1410</v>
      </c>
      <c r="E616" t="s">
        <v>45</v>
      </c>
      <c r="G616" t="s">
        <v>92</v>
      </c>
      <c r="H616" t="s">
        <v>38</v>
      </c>
      <c r="I616">
        <v>1</v>
      </c>
      <c r="J616">
        <v>714</v>
      </c>
      <c r="K616" t="s">
        <v>100</v>
      </c>
      <c r="L616" t="s">
        <v>55</v>
      </c>
      <c r="M616">
        <v>71</v>
      </c>
      <c r="N616" t="s">
        <v>100</v>
      </c>
      <c r="O616" t="s">
        <v>102</v>
      </c>
      <c r="P616" t="s">
        <v>58</v>
      </c>
      <c r="Q616" s="20" t="s">
        <v>100</v>
      </c>
      <c r="R616" t="s">
        <v>41</v>
      </c>
      <c r="S616">
        <v>4647</v>
      </c>
      <c r="T616">
        <v>16673</v>
      </c>
      <c r="U616">
        <v>1</v>
      </c>
      <c r="V616" t="s">
        <v>42</v>
      </c>
      <c r="W616" t="s">
        <v>44</v>
      </c>
      <c r="X616">
        <v>20</v>
      </c>
      <c r="Y616">
        <v>4</v>
      </c>
      <c r="Z616" s="20" t="s">
        <v>98</v>
      </c>
      <c r="AA616">
        <v>80</v>
      </c>
      <c r="AB616">
        <v>2</v>
      </c>
      <c r="AC616">
        <v>6</v>
      </c>
      <c r="AD616">
        <v>3</v>
      </c>
      <c r="AE616">
        <v>3</v>
      </c>
      <c r="AF616">
        <v>6</v>
      </c>
      <c r="AG616">
        <v>5</v>
      </c>
      <c r="AH616">
        <v>0</v>
      </c>
      <c r="AI616">
        <v>4</v>
      </c>
      <c r="AJ616" s="5" t="str">
        <f t="shared" si="27"/>
        <v>Sales</v>
      </c>
      <c r="AK616" s="9" t="str">
        <f>IF(S616="","",VLOOKUP(S616,matrice_M_I,2,TRUE))</f>
        <v>de 4 000 à 6 000</v>
      </c>
      <c r="AL616" s="7" t="str">
        <f t="shared" si="28"/>
        <v>Job_Very High + Relation_Medium</v>
      </c>
      <c r="AM616" s="22">
        <f t="shared" si="29"/>
        <v>0.83333333333333337</v>
      </c>
    </row>
    <row r="617" spans="1:39" x14ac:dyDescent="0.3">
      <c r="A617">
        <v>34</v>
      </c>
      <c r="B617" t="s">
        <v>35</v>
      </c>
      <c r="C617" t="s">
        <v>36</v>
      </c>
      <c r="D617">
        <v>419</v>
      </c>
      <c r="E617" t="s">
        <v>37</v>
      </c>
      <c r="F617">
        <v>7</v>
      </c>
      <c r="G617" t="s">
        <v>95</v>
      </c>
      <c r="H617" t="s">
        <v>53</v>
      </c>
      <c r="I617">
        <v>1</v>
      </c>
      <c r="J617">
        <v>28</v>
      </c>
      <c r="K617" t="s">
        <v>97</v>
      </c>
      <c r="L617" t="s">
        <v>55</v>
      </c>
      <c r="M617">
        <v>53</v>
      </c>
      <c r="N617" t="s">
        <v>99</v>
      </c>
      <c r="O617" t="s">
        <v>103</v>
      </c>
      <c r="P617" t="s">
        <v>40</v>
      </c>
      <c r="Q617" s="20" t="s">
        <v>98</v>
      </c>
      <c r="R617" t="s">
        <v>48</v>
      </c>
      <c r="S617">
        <v>11994</v>
      </c>
      <c r="T617">
        <v>21293</v>
      </c>
      <c r="U617">
        <v>0</v>
      </c>
      <c r="V617" t="s">
        <v>42</v>
      </c>
      <c r="W617" t="s">
        <v>35</v>
      </c>
      <c r="X617">
        <v>11</v>
      </c>
      <c r="Y617">
        <v>3</v>
      </c>
      <c r="Z617" s="20" t="s">
        <v>99</v>
      </c>
      <c r="AA617">
        <v>80</v>
      </c>
      <c r="AB617">
        <v>0</v>
      </c>
      <c r="AC617">
        <v>13</v>
      </c>
      <c r="AD617">
        <v>4</v>
      </c>
      <c r="AE617">
        <v>3</v>
      </c>
      <c r="AF617">
        <v>12</v>
      </c>
      <c r="AG617">
        <v>6</v>
      </c>
      <c r="AH617">
        <v>2</v>
      </c>
      <c r="AI617">
        <v>11</v>
      </c>
      <c r="AJ617" s="5" t="str">
        <f t="shared" si="27"/>
        <v>R&amp;D</v>
      </c>
      <c r="AK617" s="9" t="str">
        <f>IF(S617="","",VLOOKUP(S617,matrice_M_I,2,TRUE))</f>
        <v>de 10 000 à 12 000</v>
      </c>
      <c r="AL617" s="7" t="str">
        <f t="shared" si="28"/>
        <v>Job_Medium + Relation_High</v>
      </c>
      <c r="AM617" s="22">
        <f t="shared" si="29"/>
        <v>0.5</v>
      </c>
    </row>
    <row r="618" spans="1:39" x14ac:dyDescent="0.3">
      <c r="A618">
        <v>42</v>
      </c>
      <c r="B618" t="s">
        <v>35</v>
      </c>
      <c r="C618" t="s">
        <v>36</v>
      </c>
      <c r="D618">
        <v>1332</v>
      </c>
      <c r="E618" t="s">
        <v>37</v>
      </c>
      <c r="F618">
        <v>2</v>
      </c>
      <c r="G618" t="s">
        <v>95</v>
      </c>
      <c r="H618" t="s">
        <v>61</v>
      </c>
      <c r="I618">
        <v>1</v>
      </c>
      <c r="J618">
        <v>477</v>
      </c>
      <c r="K618" t="s">
        <v>97</v>
      </c>
      <c r="L618" t="s">
        <v>39</v>
      </c>
      <c r="M618">
        <v>98</v>
      </c>
      <c r="N618" t="s">
        <v>98</v>
      </c>
      <c r="O618" t="s">
        <v>102</v>
      </c>
      <c r="P618" t="s">
        <v>54</v>
      </c>
      <c r="Q618" s="20" t="s">
        <v>100</v>
      </c>
      <c r="R618" t="s">
        <v>48</v>
      </c>
      <c r="S618">
        <v>6781</v>
      </c>
      <c r="T618">
        <v>17078</v>
      </c>
      <c r="U618">
        <v>3</v>
      </c>
      <c r="V618" t="s">
        <v>42</v>
      </c>
      <c r="W618" t="s">
        <v>35</v>
      </c>
      <c r="X618">
        <v>23</v>
      </c>
      <c r="Y618">
        <v>4</v>
      </c>
      <c r="Z618" s="20" t="s">
        <v>98</v>
      </c>
      <c r="AA618">
        <v>80</v>
      </c>
      <c r="AB618">
        <v>0</v>
      </c>
      <c r="AC618">
        <v>14</v>
      </c>
      <c r="AD618">
        <v>6</v>
      </c>
      <c r="AE618">
        <v>3</v>
      </c>
      <c r="AF618">
        <v>1</v>
      </c>
      <c r="AG618">
        <v>0</v>
      </c>
      <c r="AH618">
        <v>0</v>
      </c>
      <c r="AI618">
        <v>0</v>
      </c>
      <c r="AJ618" s="5" t="str">
        <f t="shared" si="27"/>
        <v>R&amp;D</v>
      </c>
      <c r="AK618" s="9" t="str">
        <f>IF(S618="","",VLOOKUP(S618,matrice_M_I,2,TRUE))</f>
        <v>de 6 000 à 8 000</v>
      </c>
      <c r="AL618" s="7" t="str">
        <f t="shared" si="28"/>
        <v>Job_Very High + Relation_Medium</v>
      </c>
      <c r="AM618" s="22">
        <f t="shared" si="29"/>
        <v>0</v>
      </c>
    </row>
    <row r="619" spans="1:39" x14ac:dyDescent="0.3">
      <c r="A619">
        <v>30</v>
      </c>
      <c r="B619" t="s">
        <v>44</v>
      </c>
      <c r="C619" t="s">
        <v>49</v>
      </c>
      <c r="D619">
        <v>600</v>
      </c>
      <c r="E619" t="s">
        <v>50</v>
      </c>
      <c r="F619">
        <v>8</v>
      </c>
      <c r="G619" t="s">
        <v>94</v>
      </c>
      <c r="H619" t="s">
        <v>50</v>
      </c>
      <c r="I619">
        <v>1</v>
      </c>
      <c r="J619">
        <v>1747</v>
      </c>
      <c r="K619" t="s">
        <v>99</v>
      </c>
      <c r="L619" t="s">
        <v>55</v>
      </c>
      <c r="M619">
        <v>66</v>
      </c>
      <c r="N619" t="s">
        <v>98</v>
      </c>
      <c r="O619" t="s">
        <v>101</v>
      </c>
      <c r="P619" t="s">
        <v>50</v>
      </c>
      <c r="Q619" s="20" t="s">
        <v>100</v>
      </c>
      <c r="R619" t="s">
        <v>41</v>
      </c>
      <c r="S619">
        <v>2180</v>
      </c>
      <c r="T619">
        <v>9732</v>
      </c>
      <c r="U619">
        <v>6</v>
      </c>
      <c r="V619" t="s">
        <v>42</v>
      </c>
      <c r="W619" t="s">
        <v>35</v>
      </c>
      <c r="X619">
        <v>11</v>
      </c>
      <c r="Y619">
        <v>3</v>
      </c>
      <c r="Z619" s="20" t="s">
        <v>99</v>
      </c>
      <c r="AA619">
        <v>80</v>
      </c>
      <c r="AB619">
        <v>1</v>
      </c>
      <c r="AC619">
        <v>6</v>
      </c>
      <c r="AD619">
        <v>0</v>
      </c>
      <c r="AE619">
        <v>2</v>
      </c>
      <c r="AF619">
        <v>4</v>
      </c>
      <c r="AG619">
        <v>2</v>
      </c>
      <c r="AH619">
        <v>1</v>
      </c>
      <c r="AI619">
        <v>2</v>
      </c>
      <c r="AJ619" s="5" t="str">
        <f t="shared" si="27"/>
        <v>RH</v>
      </c>
      <c r="AK619" s="9" t="str">
        <f>IF(S619="","",VLOOKUP(S619,matrice_M_I,2,TRUE))</f>
        <v>de 2 000 à 4 000</v>
      </c>
      <c r="AL619" s="7" t="str">
        <f t="shared" si="28"/>
        <v>Job_Very High + Relation_High</v>
      </c>
      <c r="AM619" s="22">
        <f t="shared" si="29"/>
        <v>0.5</v>
      </c>
    </row>
    <row r="620" spans="1:39" x14ac:dyDescent="0.3">
      <c r="A620">
        <v>37</v>
      </c>
      <c r="B620" t="s">
        <v>35</v>
      </c>
      <c r="C620" t="s">
        <v>36</v>
      </c>
      <c r="D620">
        <v>1192</v>
      </c>
      <c r="E620" t="s">
        <v>37</v>
      </c>
      <c r="G620" t="s">
        <v>93</v>
      </c>
      <c r="H620" t="s">
        <v>38</v>
      </c>
      <c r="I620">
        <v>1</v>
      </c>
      <c r="J620">
        <v>460</v>
      </c>
      <c r="K620" t="s">
        <v>100</v>
      </c>
      <c r="L620" t="s">
        <v>39</v>
      </c>
      <c r="M620">
        <v>61</v>
      </c>
      <c r="N620" t="s">
        <v>99</v>
      </c>
      <c r="O620" t="s">
        <v>102</v>
      </c>
      <c r="P620" t="s">
        <v>43</v>
      </c>
      <c r="Q620" s="20" t="s">
        <v>100</v>
      </c>
      <c r="R620" t="s">
        <v>41</v>
      </c>
      <c r="S620">
        <v>6347</v>
      </c>
      <c r="T620">
        <v>23177</v>
      </c>
      <c r="U620">
        <v>7</v>
      </c>
      <c r="V620" t="s">
        <v>42</v>
      </c>
      <c r="W620" t="s">
        <v>35</v>
      </c>
      <c r="X620">
        <v>16</v>
      </c>
      <c r="Y620">
        <v>3</v>
      </c>
      <c r="Z620" s="20" t="s">
        <v>99</v>
      </c>
      <c r="AA620">
        <v>80</v>
      </c>
      <c r="AB620">
        <v>2</v>
      </c>
      <c r="AC620">
        <v>8</v>
      </c>
      <c r="AD620">
        <v>2</v>
      </c>
      <c r="AE620">
        <v>2</v>
      </c>
      <c r="AF620">
        <v>6</v>
      </c>
      <c r="AG620">
        <v>2</v>
      </c>
      <c r="AH620">
        <v>0</v>
      </c>
      <c r="AI620">
        <v>4</v>
      </c>
      <c r="AJ620" s="5" t="str">
        <f t="shared" si="27"/>
        <v>R&amp;D</v>
      </c>
      <c r="AK620" s="9" t="str">
        <f>IF(S620="","",VLOOKUP(S620,matrice_M_I,2,TRUE))</f>
        <v>de 6 000 à 8 000</v>
      </c>
      <c r="AL620" s="7" t="str">
        <f t="shared" si="28"/>
        <v>Job_Very High + Relation_High</v>
      </c>
      <c r="AM620" s="22">
        <f t="shared" si="29"/>
        <v>0.33333333333333331</v>
      </c>
    </row>
    <row r="621" spans="1:39" x14ac:dyDescent="0.3">
      <c r="A621">
        <v>54</v>
      </c>
      <c r="B621" t="s">
        <v>35</v>
      </c>
      <c r="C621" t="s">
        <v>36</v>
      </c>
      <c r="D621">
        <v>548</v>
      </c>
      <c r="E621" t="s">
        <v>37</v>
      </c>
      <c r="F621">
        <v>8</v>
      </c>
      <c r="G621" t="s">
        <v>95</v>
      </c>
      <c r="H621" t="s">
        <v>53</v>
      </c>
      <c r="I621">
        <v>1</v>
      </c>
      <c r="J621">
        <v>578</v>
      </c>
      <c r="K621" t="s">
        <v>99</v>
      </c>
      <c r="L621" t="s">
        <v>55</v>
      </c>
      <c r="M621">
        <v>42</v>
      </c>
      <c r="N621" t="s">
        <v>99</v>
      </c>
      <c r="O621" t="s">
        <v>102</v>
      </c>
      <c r="P621" t="s">
        <v>59</v>
      </c>
      <c r="Q621" s="20" t="s">
        <v>99</v>
      </c>
      <c r="R621" t="s">
        <v>48</v>
      </c>
      <c r="S621">
        <v>3780</v>
      </c>
      <c r="T621">
        <v>23428</v>
      </c>
      <c r="U621">
        <v>7</v>
      </c>
      <c r="V621" t="s">
        <v>42</v>
      </c>
      <c r="W621" t="s">
        <v>35</v>
      </c>
      <c r="X621">
        <v>11</v>
      </c>
      <c r="Y621">
        <v>3</v>
      </c>
      <c r="Z621" s="20" t="s">
        <v>99</v>
      </c>
      <c r="AA621">
        <v>80</v>
      </c>
      <c r="AB621">
        <v>0</v>
      </c>
      <c r="AC621">
        <v>19</v>
      </c>
      <c r="AD621">
        <v>3</v>
      </c>
      <c r="AE621">
        <v>3</v>
      </c>
      <c r="AF621">
        <v>1</v>
      </c>
      <c r="AG621">
        <v>0</v>
      </c>
      <c r="AH621">
        <v>0</v>
      </c>
      <c r="AI621">
        <v>0</v>
      </c>
      <c r="AJ621" s="5" t="str">
        <f t="shared" si="27"/>
        <v>R&amp;D</v>
      </c>
      <c r="AK621" s="9" t="str">
        <f>IF(S621="","",VLOOKUP(S621,matrice_M_I,2,TRUE))</f>
        <v>de 2 000 à 4 000</v>
      </c>
      <c r="AL621" s="7" t="str">
        <f t="shared" si="28"/>
        <v>Job_High + Relation_High</v>
      </c>
      <c r="AM621" s="22">
        <f t="shared" si="29"/>
        <v>0</v>
      </c>
    </row>
    <row r="622" spans="1:39" x14ac:dyDescent="0.3">
      <c r="A622">
        <v>49</v>
      </c>
      <c r="B622" t="s">
        <v>35</v>
      </c>
      <c r="C622" t="s">
        <v>36</v>
      </c>
      <c r="D622">
        <v>1245</v>
      </c>
      <c r="E622" t="s">
        <v>37</v>
      </c>
      <c r="F622">
        <v>18</v>
      </c>
      <c r="G622" t="s">
        <v>95</v>
      </c>
      <c r="H622" t="s">
        <v>53</v>
      </c>
      <c r="I622">
        <v>1</v>
      </c>
      <c r="J622">
        <v>638</v>
      </c>
      <c r="K622" t="s">
        <v>100</v>
      </c>
      <c r="L622" t="s">
        <v>39</v>
      </c>
      <c r="M622">
        <v>58</v>
      </c>
      <c r="N622" t="s">
        <v>98</v>
      </c>
      <c r="O622" t="s">
        <v>105</v>
      </c>
      <c r="P622" t="s">
        <v>40</v>
      </c>
      <c r="Q622" s="20" t="s">
        <v>99</v>
      </c>
      <c r="R622" t="s">
        <v>41</v>
      </c>
      <c r="S622">
        <v>19502</v>
      </c>
      <c r="T622">
        <v>2125</v>
      </c>
      <c r="U622">
        <v>1</v>
      </c>
      <c r="V622" t="s">
        <v>42</v>
      </c>
      <c r="W622" t="s">
        <v>44</v>
      </c>
      <c r="X622">
        <v>17</v>
      </c>
      <c r="Y622">
        <v>3</v>
      </c>
      <c r="Z622" s="20" t="s">
        <v>99</v>
      </c>
      <c r="AA622">
        <v>80</v>
      </c>
      <c r="AB622">
        <v>1</v>
      </c>
      <c r="AC622">
        <v>31</v>
      </c>
      <c r="AD622">
        <v>5</v>
      </c>
      <c r="AE622">
        <v>3</v>
      </c>
      <c r="AF622">
        <v>31</v>
      </c>
      <c r="AG622">
        <v>9</v>
      </c>
      <c r="AH622">
        <v>0</v>
      </c>
      <c r="AI622">
        <v>9</v>
      </c>
      <c r="AJ622" s="5" t="str">
        <f t="shared" si="27"/>
        <v>R&amp;D</v>
      </c>
      <c r="AK622" s="9" t="str">
        <f>IF(S622="","",VLOOKUP(S622,matrice_M_I,2,TRUE))</f>
        <v>de 18 000 à 20 000</v>
      </c>
      <c r="AL622" s="7" t="str">
        <f t="shared" si="28"/>
        <v>Job_High + Relation_High</v>
      </c>
      <c r="AM622" s="22">
        <f t="shared" si="29"/>
        <v>0.29032258064516131</v>
      </c>
    </row>
    <row r="623" spans="1:39" x14ac:dyDescent="0.3">
      <c r="A623">
        <v>29</v>
      </c>
      <c r="B623" t="s">
        <v>44</v>
      </c>
      <c r="C623" t="s">
        <v>36</v>
      </c>
      <c r="D623">
        <v>992</v>
      </c>
      <c r="E623" t="s">
        <v>37</v>
      </c>
      <c r="F623">
        <v>1</v>
      </c>
      <c r="G623" t="s">
        <v>94</v>
      </c>
      <c r="H623" t="s">
        <v>60</v>
      </c>
      <c r="I623">
        <v>1</v>
      </c>
      <c r="J623">
        <v>300</v>
      </c>
      <c r="K623" t="s">
        <v>99</v>
      </c>
      <c r="L623" t="s">
        <v>39</v>
      </c>
      <c r="M623">
        <v>85</v>
      </c>
      <c r="N623" t="s">
        <v>99</v>
      </c>
      <c r="O623" t="s">
        <v>101</v>
      </c>
      <c r="P623" t="s">
        <v>56</v>
      </c>
      <c r="Q623" s="20" t="s">
        <v>99</v>
      </c>
      <c r="R623" t="s">
        <v>48</v>
      </c>
      <c r="S623">
        <v>2058</v>
      </c>
      <c r="T623">
        <v>19757</v>
      </c>
      <c r="U623">
        <v>0</v>
      </c>
      <c r="V623" t="s">
        <v>42</v>
      </c>
      <c r="W623" t="s">
        <v>35</v>
      </c>
      <c r="X623">
        <v>14</v>
      </c>
      <c r="Y623">
        <v>3</v>
      </c>
      <c r="Z623" s="20" t="s">
        <v>100</v>
      </c>
      <c r="AA623">
        <v>80</v>
      </c>
      <c r="AB623">
        <v>0</v>
      </c>
      <c r="AC623">
        <v>7</v>
      </c>
      <c r="AD623">
        <v>1</v>
      </c>
      <c r="AE623">
        <v>2</v>
      </c>
      <c r="AF623">
        <v>6</v>
      </c>
      <c r="AG623">
        <v>2</v>
      </c>
      <c r="AH623">
        <v>1</v>
      </c>
      <c r="AI623">
        <v>5</v>
      </c>
      <c r="AJ623" s="5" t="str">
        <f t="shared" si="27"/>
        <v>R&amp;D</v>
      </c>
      <c r="AK623" s="9" t="str">
        <f>IF(S623="","",VLOOKUP(S623,matrice_M_I,2,TRUE))</f>
        <v>de 2 000 à 4 000</v>
      </c>
      <c r="AL623" s="7" t="str">
        <f t="shared" si="28"/>
        <v>Job_High + Relation_Very High</v>
      </c>
      <c r="AM623" s="22">
        <f t="shared" si="29"/>
        <v>0.33333333333333331</v>
      </c>
    </row>
    <row r="624" spans="1:39" x14ac:dyDescent="0.3">
      <c r="B624" t="s">
        <v>44</v>
      </c>
      <c r="C624" t="s">
        <v>49</v>
      </c>
      <c r="D624">
        <v>599</v>
      </c>
      <c r="E624" t="s">
        <v>45</v>
      </c>
      <c r="F624">
        <v>24</v>
      </c>
      <c r="G624" t="s">
        <v>92</v>
      </c>
      <c r="H624" t="s">
        <v>53</v>
      </c>
      <c r="I624">
        <v>1</v>
      </c>
      <c r="J624">
        <v>1273</v>
      </c>
      <c r="K624" t="s">
        <v>99</v>
      </c>
      <c r="L624" t="s">
        <v>39</v>
      </c>
      <c r="M624">
        <v>73</v>
      </c>
      <c r="N624" t="s">
        <v>97</v>
      </c>
      <c r="O624" t="s">
        <v>101</v>
      </c>
      <c r="P624" t="s">
        <v>47</v>
      </c>
      <c r="Q624" s="20" t="s">
        <v>100</v>
      </c>
      <c r="R624" t="s">
        <v>48</v>
      </c>
      <c r="S624">
        <v>1118</v>
      </c>
      <c r="T624">
        <v>8040</v>
      </c>
      <c r="U624">
        <v>1</v>
      </c>
      <c r="V624" t="s">
        <v>42</v>
      </c>
      <c r="W624" t="s">
        <v>44</v>
      </c>
      <c r="X624">
        <v>14</v>
      </c>
      <c r="Y624">
        <v>3</v>
      </c>
      <c r="Z624" s="20" t="s">
        <v>100</v>
      </c>
      <c r="AA624">
        <v>80</v>
      </c>
      <c r="AB624">
        <v>0</v>
      </c>
      <c r="AC624">
        <v>1</v>
      </c>
      <c r="AD624">
        <v>4</v>
      </c>
      <c r="AE624">
        <v>3</v>
      </c>
      <c r="AF624">
        <v>1</v>
      </c>
      <c r="AG624">
        <v>0</v>
      </c>
      <c r="AH624">
        <v>1</v>
      </c>
      <c r="AI624">
        <v>0</v>
      </c>
      <c r="AJ624" s="5" t="str">
        <f t="shared" si="27"/>
        <v>Sales</v>
      </c>
      <c r="AK624" s="9" t="str">
        <f>IF(S624="","",VLOOKUP(S624,matrice_M_I,2,TRUE))</f>
        <v>moins de 2 000</v>
      </c>
      <c r="AL624" s="7" t="str">
        <f t="shared" si="28"/>
        <v>Job_Very High + Relation_Very High</v>
      </c>
      <c r="AM624" s="22">
        <f t="shared" si="29"/>
        <v>0</v>
      </c>
    </row>
    <row r="625" spans="1:39" x14ac:dyDescent="0.3">
      <c r="A625">
        <v>38</v>
      </c>
      <c r="B625" t="s">
        <v>35</v>
      </c>
      <c r="C625" t="s">
        <v>49</v>
      </c>
      <c r="D625">
        <v>1394</v>
      </c>
      <c r="E625" t="s">
        <v>37</v>
      </c>
      <c r="F625">
        <v>8</v>
      </c>
      <c r="G625" t="s">
        <v>94</v>
      </c>
      <c r="H625" t="s">
        <v>38</v>
      </c>
      <c r="I625">
        <v>1</v>
      </c>
      <c r="J625">
        <v>1937</v>
      </c>
      <c r="K625" t="s">
        <v>100</v>
      </c>
      <c r="L625" t="s">
        <v>55</v>
      </c>
      <c r="M625">
        <v>58</v>
      </c>
      <c r="N625" t="s">
        <v>98</v>
      </c>
      <c r="O625" t="s">
        <v>102</v>
      </c>
      <c r="P625" t="s">
        <v>56</v>
      </c>
      <c r="Q625" s="20" t="s">
        <v>98</v>
      </c>
      <c r="R625" t="s">
        <v>41</v>
      </c>
      <c r="S625">
        <v>2133</v>
      </c>
      <c r="T625">
        <v>18115</v>
      </c>
      <c r="U625">
        <v>1</v>
      </c>
      <c r="V625" t="s">
        <v>42</v>
      </c>
      <c r="W625" t="s">
        <v>44</v>
      </c>
      <c r="X625">
        <v>16</v>
      </c>
      <c r="Y625">
        <v>3</v>
      </c>
      <c r="Z625" s="20" t="s">
        <v>99</v>
      </c>
      <c r="AA625">
        <v>80</v>
      </c>
      <c r="AB625">
        <v>1</v>
      </c>
      <c r="AC625">
        <v>20</v>
      </c>
      <c r="AD625">
        <v>3</v>
      </c>
      <c r="AE625">
        <v>3</v>
      </c>
      <c r="AF625">
        <v>20</v>
      </c>
      <c r="AG625">
        <v>11</v>
      </c>
      <c r="AH625">
        <v>0</v>
      </c>
      <c r="AI625">
        <v>7</v>
      </c>
      <c r="AJ625" s="5" t="str">
        <f t="shared" si="27"/>
        <v>R&amp;D</v>
      </c>
      <c r="AK625" s="9" t="str">
        <f>IF(S625="","",VLOOKUP(S625,matrice_M_I,2,TRUE))</f>
        <v>de 2 000 à 4 000</v>
      </c>
      <c r="AL625" s="7" t="str">
        <f t="shared" si="28"/>
        <v>Job_Medium + Relation_High</v>
      </c>
      <c r="AM625" s="22">
        <f t="shared" si="29"/>
        <v>0.55000000000000004</v>
      </c>
    </row>
    <row r="626" spans="1:39" x14ac:dyDescent="0.3">
      <c r="A626">
        <v>36</v>
      </c>
      <c r="B626" t="s">
        <v>35</v>
      </c>
      <c r="C626" t="s">
        <v>36</v>
      </c>
      <c r="D626">
        <v>1174</v>
      </c>
      <c r="E626" t="s">
        <v>45</v>
      </c>
      <c r="G626" t="s">
        <v>95</v>
      </c>
      <c r="H626" t="s">
        <v>46</v>
      </c>
      <c r="I626">
        <v>1</v>
      </c>
      <c r="J626">
        <v>1425</v>
      </c>
      <c r="K626" t="s">
        <v>97</v>
      </c>
      <c r="L626" t="s">
        <v>55</v>
      </c>
      <c r="M626">
        <v>99</v>
      </c>
      <c r="N626" t="s">
        <v>99</v>
      </c>
      <c r="O626" t="s">
        <v>102</v>
      </c>
      <c r="P626" t="s">
        <v>58</v>
      </c>
      <c r="Q626" s="20" t="s">
        <v>98</v>
      </c>
      <c r="R626" t="s">
        <v>48</v>
      </c>
      <c r="S626">
        <v>9278</v>
      </c>
      <c r="T626">
        <v>20763</v>
      </c>
      <c r="U626">
        <v>3</v>
      </c>
      <c r="V626" t="s">
        <v>42</v>
      </c>
      <c r="W626" t="s">
        <v>44</v>
      </c>
      <c r="X626">
        <v>16</v>
      </c>
      <c r="Y626">
        <v>3</v>
      </c>
      <c r="Z626" s="20" t="s">
        <v>100</v>
      </c>
      <c r="AA626">
        <v>80</v>
      </c>
      <c r="AB626">
        <v>0</v>
      </c>
      <c r="AC626">
        <v>15</v>
      </c>
      <c r="AD626">
        <v>3</v>
      </c>
      <c r="AE626">
        <v>3</v>
      </c>
      <c r="AF626">
        <v>5</v>
      </c>
      <c r="AG626">
        <v>4</v>
      </c>
      <c r="AH626">
        <v>0</v>
      </c>
      <c r="AI626">
        <v>1</v>
      </c>
      <c r="AJ626" s="5" t="str">
        <f t="shared" si="27"/>
        <v>Sales</v>
      </c>
      <c r="AK626" s="9" t="str">
        <f>IF(S626="","",VLOOKUP(S626,matrice_M_I,2,TRUE))</f>
        <v>de 8 000 à 10 000</v>
      </c>
      <c r="AL626" s="7" t="str">
        <f t="shared" si="28"/>
        <v>Job_Medium + Relation_Very High</v>
      </c>
      <c r="AM626" s="22">
        <f t="shared" si="29"/>
        <v>0.8</v>
      </c>
    </row>
    <row r="627" spans="1:39" x14ac:dyDescent="0.3">
      <c r="A627">
        <v>39</v>
      </c>
      <c r="B627" t="s">
        <v>35</v>
      </c>
      <c r="C627" t="s">
        <v>36</v>
      </c>
      <c r="D627">
        <v>116</v>
      </c>
      <c r="E627" t="s">
        <v>37</v>
      </c>
      <c r="F627">
        <v>24</v>
      </c>
      <c r="G627" t="s">
        <v>92</v>
      </c>
      <c r="H627" t="s">
        <v>53</v>
      </c>
      <c r="I627">
        <v>1</v>
      </c>
      <c r="J627">
        <v>2014</v>
      </c>
      <c r="K627" t="s">
        <v>97</v>
      </c>
      <c r="L627" t="s">
        <v>39</v>
      </c>
      <c r="M627">
        <v>52</v>
      </c>
      <c r="N627" t="s">
        <v>99</v>
      </c>
      <c r="O627" t="s">
        <v>102</v>
      </c>
      <c r="P627" t="s">
        <v>56</v>
      </c>
      <c r="Q627" s="20" t="s">
        <v>100</v>
      </c>
      <c r="R627" t="s">
        <v>48</v>
      </c>
      <c r="S627">
        <v>4108</v>
      </c>
      <c r="T627">
        <v>5340</v>
      </c>
      <c r="U627">
        <v>7</v>
      </c>
      <c r="V627" t="s">
        <v>42</v>
      </c>
      <c r="W627" t="s">
        <v>35</v>
      </c>
      <c r="X627">
        <v>13</v>
      </c>
      <c r="Y627">
        <v>3</v>
      </c>
      <c r="Z627" s="20" t="s">
        <v>97</v>
      </c>
      <c r="AA627">
        <v>80</v>
      </c>
      <c r="AB627">
        <v>0</v>
      </c>
      <c r="AC627">
        <v>18</v>
      </c>
      <c r="AD627">
        <v>2</v>
      </c>
      <c r="AE627">
        <v>3</v>
      </c>
      <c r="AF627">
        <v>7</v>
      </c>
      <c r="AG627">
        <v>7</v>
      </c>
      <c r="AH627">
        <v>1</v>
      </c>
      <c r="AI627">
        <v>7</v>
      </c>
      <c r="AJ627" s="5" t="str">
        <f t="shared" si="27"/>
        <v>R&amp;D</v>
      </c>
      <c r="AK627" s="9" t="str">
        <f>IF(S627="","",VLOOKUP(S627,matrice_M_I,2,TRUE))</f>
        <v>de 4 000 à 6 000</v>
      </c>
      <c r="AL627" s="7" t="str">
        <f t="shared" si="28"/>
        <v>Job_Very High + Relation_Low</v>
      </c>
      <c r="AM627" s="22">
        <f t="shared" si="29"/>
        <v>1</v>
      </c>
    </row>
    <row r="628" spans="1:39" x14ac:dyDescent="0.3">
      <c r="A628">
        <v>46</v>
      </c>
      <c r="B628" t="s">
        <v>35</v>
      </c>
      <c r="C628" t="s">
        <v>49</v>
      </c>
      <c r="D628">
        <v>638</v>
      </c>
      <c r="E628" t="s">
        <v>37</v>
      </c>
      <c r="F628">
        <v>1</v>
      </c>
      <c r="G628" t="s">
        <v>94</v>
      </c>
      <c r="H628" t="s">
        <v>38</v>
      </c>
      <c r="I628">
        <v>1</v>
      </c>
      <c r="J628">
        <v>124</v>
      </c>
      <c r="K628" t="s">
        <v>99</v>
      </c>
      <c r="L628" t="s">
        <v>39</v>
      </c>
      <c r="M628">
        <v>40</v>
      </c>
      <c r="N628" t="s">
        <v>98</v>
      </c>
      <c r="O628" t="s">
        <v>103</v>
      </c>
      <c r="P628" t="s">
        <v>54</v>
      </c>
      <c r="Q628" s="20" t="s">
        <v>97</v>
      </c>
      <c r="R628" t="s">
        <v>52</v>
      </c>
      <c r="S628">
        <v>10673</v>
      </c>
      <c r="T628">
        <v>3142</v>
      </c>
      <c r="U628">
        <v>2</v>
      </c>
      <c r="V628" t="s">
        <v>42</v>
      </c>
      <c r="W628" t="s">
        <v>44</v>
      </c>
      <c r="X628">
        <v>13</v>
      </c>
      <c r="Y628">
        <v>3</v>
      </c>
      <c r="Z628" s="20" t="s">
        <v>99</v>
      </c>
      <c r="AA628">
        <v>80</v>
      </c>
      <c r="AB628">
        <v>1</v>
      </c>
      <c r="AC628">
        <v>21</v>
      </c>
      <c r="AD628">
        <v>5</v>
      </c>
      <c r="AE628">
        <v>2</v>
      </c>
      <c r="AF628">
        <v>10</v>
      </c>
      <c r="AG628">
        <v>9</v>
      </c>
      <c r="AH628">
        <v>9</v>
      </c>
      <c r="AI628">
        <v>5</v>
      </c>
      <c r="AJ628" s="5" t="str">
        <f t="shared" si="27"/>
        <v>R&amp;D</v>
      </c>
      <c r="AK628" s="9" t="str">
        <f>IF(S628="","",VLOOKUP(S628,matrice_M_I,2,TRUE))</f>
        <v>de 10 000 à 12 000</v>
      </c>
      <c r="AL628" s="7" t="str">
        <f t="shared" si="28"/>
        <v>Job_Low + Relation_High</v>
      </c>
      <c r="AM628" s="22">
        <f t="shared" si="29"/>
        <v>0.9</v>
      </c>
    </row>
    <row r="629" spans="1:39" x14ac:dyDescent="0.3">
      <c r="A629">
        <v>54</v>
      </c>
      <c r="B629" t="s">
        <v>35</v>
      </c>
      <c r="C629" t="s">
        <v>36</v>
      </c>
      <c r="D629">
        <v>971</v>
      </c>
      <c r="E629" t="s">
        <v>37</v>
      </c>
      <c r="F629">
        <v>1</v>
      </c>
      <c r="G629" t="s">
        <v>94</v>
      </c>
      <c r="H629" t="s">
        <v>38</v>
      </c>
      <c r="I629">
        <v>1</v>
      </c>
      <c r="J629">
        <v>1422</v>
      </c>
      <c r="K629" t="s">
        <v>100</v>
      </c>
      <c r="L629" t="s">
        <v>55</v>
      </c>
      <c r="M629">
        <v>54</v>
      </c>
      <c r="N629" t="s">
        <v>99</v>
      </c>
      <c r="O629" t="s">
        <v>104</v>
      </c>
      <c r="P629" t="s">
        <v>40</v>
      </c>
      <c r="Q629" s="20" t="s">
        <v>100</v>
      </c>
      <c r="R629" t="s">
        <v>48</v>
      </c>
      <c r="S629">
        <v>17328</v>
      </c>
      <c r="T629">
        <v>5652</v>
      </c>
      <c r="U629">
        <v>6</v>
      </c>
      <c r="V629" t="s">
        <v>42</v>
      </c>
      <c r="W629" t="s">
        <v>35</v>
      </c>
      <c r="X629">
        <v>19</v>
      </c>
      <c r="Y629">
        <v>3</v>
      </c>
      <c r="Z629" s="20" t="s">
        <v>100</v>
      </c>
      <c r="AA629">
        <v>80</v>
      </c>
      <c r="AB629">
        <v>0</v>
      </c>
      <c r="AC629">
        <v>29</v>
      </c>
      <c r="AD629">
        <v>3</v>
      </c>
      <c r="AE629">
        <v>2</v>
      </c>
      <c r="AF629">
        <v>20</v>
      </c>
      <c r="AG629">
        <v>7</v>
      </c>
      <c r="AH629">
        <v>12</v>
      </c>
      <c r="AI629">
        <v>7</v>
      </c>
      <c r="AJ629" s="5" t="str">
        <f t="shared" si="27"/>
        <v>R&amp;D</v>
      </c>
      <c r="AK629" s="9" t="str">
        <f>IF(S629="","",VLOOKUP(S629,matrice_M_I,2,TRUE))</f>
        <v>de 16 000 à 18 000</v>
      </c>
      <c r="AL629" s="7" t="str">
        <f t="shared" si="28"/>
        <v>Job_Very High + Relation_Very High</v>
      </c>
      <c r="AM629" s="22">
        <f t="shared" si="29"/>
        <v>0.35</v>
      </c>
    </row>
    <row r="630" spans="1:39" x14ac:dyDescent="0.3">
      <c r="A630">
        <v>45</v>
      </c>
      <c r="B630" t="s">
        <v>35</v>
      </c>
      <c r="C630" t="s">
        <v>57</v>
      </c>
      <c r="D630">
        <v>805</v>
      </c>
      <c r="E630" t="s">
        <v>37</v>
      </c>
      <c r="F630">
        <v>4</v>
      </c>
      <c r="G630" t="s">
        <v>93</v>
      </c>
      <c r="H630" t="s">
        <v>53</v>
      </c>
      <c r="I630">
        <v>1</v>
      </c>
      <c r="J630">
        <v>972</v>
      </c>
      <c r="K630" t="s">
        <v>99</v>
      </c>
      <c r="L630" t="s">
        <v>39</v>
      </c>
      <c r="M630">
        <v>57</v>
      </c>
      <c r="N630" t="s">
        <v>99</v>
      </c>
      <c r="O630" t="s">
        <v>102</v>
      </c>
      <c r="P630" t="s">
        <v>59</v>
      </c>
      <c r="Q630" s="20" t="s">
        <v>98</v>
      </c>
      <c r="R630" t="s">
        <v>52</v>
      </c>
      <c r="S630">
        <v>4447</v>
      </c>
      <c r="T630">
        <v>23163</v>
      </c>
      <c r="U630">
        <v>1</v>
      </c>
      <c r="V630" t="s">
        <v>42</v>
      </c>
      <c r="W630" t="s">
        <v>35</v>
      </c>
      <c r="X630">
        <v>12</v>
      </c>
      <c r="Y630">
        <v>3</v>
      </c>
      <c r="Z630" s="20" t="s">
        <v>98</v>
      </c>
      <c r="AA630">
        <v>80</v>
      </c>
      <c r="AB630">
        <v>0</v>
      </c>
      <c r="AC630">
        <v>9</v>
      </c>
      <c r="AD630">
        <v>5</v>
      </c>
      <c r="AE630">
        <v>2</v>
      </c>
      <c r="AF630">
        <v>9</v>
      </c>
      <c r="AG630">
        <v>7</v>
      </c>
      <c r="AH630">
        <v>0</v>
      </c>
      <c r="AI630">
        <v>8</v>
      </c>
      <c r="AJ630" s="5" t="str">
        <f t="shared" si="27"/>
        <v>R&amp;D</v>
      </c>
      <c r="AK630" s="9" t="str">
        <f>IF(S630="","",VLOOKUP(S630,matrice_M_I,2,TRUE))</f>
        <v>de 4 000 à 6 000</v>
      </c>
      <c r="AL630" s="7" t="str">
        <f t="shared" si="28"/>
        <v>Job_Medium + Relation_Medium</v>
      </c>
      <c r="AM630" s="22">
        <f t="shared" si="29"/>
        <v>0.77777777777777779</v>
      </c>
    </row>
    <row r="631" spans="1:39" x14ac:dyDescent="0.3">
      <c r="A631">
        <v>27</v>
      </c>
      <c r="B631" t="s">
        <v>35</v>
      </c>
      <c r="C631" t="s">
        <v>36</v>
      </c>
      <c r="D631">
        <v>205</v>
      </c>
      <c r="E631" t="s">
        <v>45</v>
      </c>
      <c r="F631">
        <v>10</v>
      </c>
      <c r="G631" t="s">
        <v>94</v>
      </c>
      <c r="H631" t="s">
        <v>46</v>
      </c>
      <c r="I631">
        <v>1</v>
      </c>
      <c r="J631">
        <v>1403</v>
      </c>
      <c r="K631" t="s">
        <v>100</v>
      </c>
      <c r="L631" t="s">
        <v>55</v>
      </c>
      <c r="M631">
        <v>98</v>
      </c>
      <c r="N631" t="s">
        <v>98</v>
      </c>
      <c r="O631" t="s">
        <v>102</v>
      </c>
      <c r="P631" t="s">
        <v>58</v>
      </c>
      <c r="Q631" s="20" t="s">
        <v>100</v>
      </c>
      <c r="R631" t="s">
        <v>52</v>
      </c>
      <c r="S631">
        <v>5769</v>
      </c>
      <c r="T631">
        <v>7100</v>
      </c>
      <c r="U631">
        <v>1</v>
      </c>
      <c r="V631" t="s">
        <v>42</v>
      </c>
      <c r="W631" t="s">
        <v>44</v>
      </c>
      <c r="X631">
        <v>11</v>
      </c>
      <c r="Y631">
        <v>3</v>
      </c>
      <c r="Z631" s="20" t="s">
        <v>100</v>
      </c>
      <c r="AA631">
        <v>80</v>
      </c>
      <c r="AB631">
        <v>0</v>
      </c>
      <c r="AC631">
        <v>6</v>
      </c>
      <c r="AD631">
        <v>3</v>
      </c>
      <c r="AE631">
        <v>3</v>
      </c>
      <c r="AF631">
        <v>6</v>
      </c>
      <c r="AG631">
        <v>2</v>
      </c>
      <c r="AH631">
        <v>4</v>
      </c>
      <c r="AI631">
        <v>4</v>
      </c>
      <c r="AJ631" s="5" t="str">
        <f t="shared" si="27"/>
        <v>Sales</v>
      </c>
      <c r="AK631" s="9" t="str">
        <f>IF(S631="","",VLOOKUP(S631,matrice_M_I,2,TRUE))</f>
        <v>de 4 000 à 6 000</v>
      </c>
      <c r="AL631" s="7" t="str">
        <f t="shared" si="28"/>
        <v>Job_Very High + Relation_Very High</v>
      </c>
      <c r="AM631" s="22">
        <f t="shared" si="29"/>
        <v>0.33333333333333331</v>
      </c>
    </row>
    <row r="632" spans="1:39" x14ac:dyDescent="0.3">
      <c r="A632">
        <v>45</v>
      </c>
      <c r="B632" t="s">
        <v>35</v>
      </c>
      <c r="C632" t="s">
        <v>36</v>
      </c>
      <c r="D632">
        <v>194</v>
      </c>
      <c r="E632" t="s">
        <v>37</v>
      </c>
      <c r="F632">
        <v>9</v>
      </c>
      <c r="G632" t="s">
        <v>94</v>
      </c>
      <c r="H632" t="s">
        <v>53</v>
      </c>
      <c r="I632">
        <v>1</v>
      </c>
      <c r="J632">
        <v>206</v>
      </c>
      <c r="K632" t="s">
        <v>98</v>
      </c>
      <c r="L632" t="s">
        <v>39</v>
      </c>
      <c r="M632">
        <v>60</v>
      </c>
      <c r="N632" t="s">
        <v>99</v>
      </c>
      <c r="O632" t="s">
        <v>102</v>
      </c>
      <c r="P632" t="s">
        <v>59</v>
      </c>
      <c r="Q632" s="20" t="s">
        <v>98</v>
      </c>
      <c r="R632" t="s">
        <v>41</v>
      </c>
      <c r="S632">
        <v>2348</v>
      </c>
      <c r="T632">
        <v>10901</v>
      </c>
      <c r="U632">
        <v>8</v>
      </c>
      <c r="V632" t="s">
        <v>42</v>
      </c>
      <c r="W632" t="s">
        <v>35</v>
      </c>
      <c r="X632">
        <v>18</v>
      </c>
      <c r="Y632">
        <v>3</v>
      </c>
      <c r="Z632" s="20" t="s">
        <v>99</v>
      </c>
      <c r="AA632">
        <v>80</v>
      </c>
      <c r="AB632">
        <v>1</v>
      </c>
      <c r="AC632">
        <v>20</v>
      </c>
      <c r="AD632">
        <v>2</v>
      </c>
      <c r="AE632">
        <v>1</v>
      </c>
      <c r="AF632">
        <v>17</v>
      </c>
      <c r="AG632">
        <v>9</v>
      </c>
      <c r="AH632">
        <v>0</v>
      </c>
      <c r="AI632">
        <v>15</v>
      </c>
      <c r="AJ632" s="5" t="str">
        <f t="shared" si="27"/>
        <v>R&amp;D</v>
      </c>
      <c r="AK632" s="9" t="str">
        <f>IF(S632="","",VLOOKUP(S632,matrice_M_I,2,TRUE))</f>
        <v>de 2 000 à 4 000</v>
      </c>
      <c r="AL632" s="7" t="str">
        <f t="shared" si="28"/>
        <v>Job_Medium + Relation_High</v>
      </c>
      <c r="AM632" s="22">
        <f t="shared" si="29"/>
        <v>0.52941176470588236</v>
      </c>
    </row>
    <row r="633" spans="1:39" x14ac:dyDescent="0.3">
      <c r="A633">
        <v>31</v>
      </c>
      <c r="B633" t="s">
        <v>35</v>
      </c>
      <c r="C633" t="s">
        <v>36</v>
      </c>
      <c r="D633">
        <v>196</v>
      </c>
      <c r="E633" t="s">
        <v>45</v>
      </c>
      <c r="F633">
        <v>29</v>
      </c>
      <c r="G633" t="s">
        <v>95</v>
      </c>
      <c r="H633" t="s">
        <v>46</v>
      </c>
      <c r="I633">
        <v>1</v>
      </c>
      <c r="J633">
        <v>1784</v>
      </c>
      <c r="K633" t="s">
        <v>97</v>
      </c>
      <c r="L633" t="s">
        <v>55</v>
      </c>
      <c r="M633">
        <v>91</v>
      </c>
      <c r="N633" t="s">
        <v>98</v>
      </c>
      <c r="O633" t="s">
        <v>102</v>
      </c>
      <c r="P633" t="s">
        <v>58</v>
      </c>
      <c r="Q633" s="20" t="s">
        <v>100</v>
      </c>
      <c r="R633" t="s">
        <v>52</v>
      </c>
      <c r="S633">
        <v>5468</v>
      </c>
      <c r="T633">
        <v>13402</v>
      </c>
      <c r="U633">
        <v>1</v>
      </c>
      <c r="V633" t="s">
        <v>42</v>
      </c>
      <c r="W633" t="s">
        <v>35</v>
      </c>
      <c r="X633">
        <v>14</v>
      </c>
      <c r="Y633">
        <v>3</v>
      </c>
      <c r="Z633" s="20" t="s">
        <v>97</v>
      </c>
      <c r="AA633">
        <v>80</v>
      </c>
      <c r="AB633">
        <v>2</v>
      </c>
      <c r="AC633">
        <v>13</v>
      </c>
      <c r="AD633">
        <v>3</v>
      </c>
      <c r="AE633">
        <v>3</v>
      </c>
      <c r="AF633">
        <v>12</v>
      </c>
      <c r="AG633">
        <v>7</v>
      </c>
      <c r="AH633">
        <v>5</v>
      </c>
      <c r="AI633">
        <v>7</v>
      </c>
      <c r="AJ633" s="5" t="str">
        <f t="shared" si="27"/>
        <v>Sales</v>
      </c>
      <c r="AK633" s="9" t="str">
        <f>IF(S633="","",VLOOKUP(S633,matrice_M_I,2,TRUE))</f>
        <v>de 4 000 à 6 000</v>
      </c>
      <c r="AL633" s="7" t="str">
        <f t="shared" si="28"/>
        <v>Job_Very High + Relation_Low</v>
      </c>
      <c r="AM633" s="22">
        <f t="shared" si="29"/>
        <v>0.58333333333333337</v>
      </c>
    </row>
    <row r="634" spans="1:39" x14ac:dyDescent="0.3">
      <c r="A634">
        <v>27</v>
      </c>
      <c r="B634" t="s">
        <v>35</v>
      </c>
      <c r="C634" t="s">
        <v>36</v>
      </c>
      <c r="D634">
        <v>155</v>
      </c>
      <c r="E634" t="s">
        <v>37</v>
      </c>
      <c r="F634">
        <v>4</v>
      </c>
      <c r="G634" t="s">
        <v>94</v>
      </c>
      <c r="H634" t="s">
        <v>53</v>
      </c>
      <c r="I634">
        <v>1</v>
      </c>
      <c r="J634">
        <v>2064</v>
      </c>
      <c r="K634" t="s">
        <v>98</v>
      </c>
      <c r="L634" t="s">
        <v>39</v>
      </c>
      <c r="M634">
        <v>87</v>
      </c>
      <c r="N634" t="s">
        <v>100</v>
      </c>
      <c r="O634" t="s">
        <v>102</v>
      </c>
      <c r="P634" t="s">
        <v>43</v>
      </c>
      <c r="Q634" s="20" t="s">
        <v>98</v>
      </c>
      <c r="R634" t="s">
        <v>52</v>
      </c>
      <c r="S634">
        <v>6142</v>
      </c>
      <c r="T634">
        <v>5174</v>
      </c>
      <c r="U634">
        <v>1</v>
      </c>
      <c r="V634" t="s">
        <v>42</v>
      </c>
      <c r="W634" t="s">
        <v>44</v>
      </c>
      <c r="X634">
        <v>20</v>
      </c>
      <c r="Y634">
        <v>4</v>
      </c>
      <c r="Z634" s="20" t="s">
        <v>98</v>
      </c>
      <c r="AA634">
        <v>80</v>
      </c>
      <c r="AB634">
        <v>1</v>
      </c>
      <c r="AC634">
        <v>6</v>
      </c>
      <c r="AD634">
        <v>0</v>
      </c>
      <c r="AE634">
        <v>3</v>
      </c>
      <c r="AF634">
        <v>6</v>
      </c>
      <c r="AG634">
        <v>2</v>
      </c>
      <c r="AH634">
        <v>0</v>
      </c>
      <c r="AI634">
        <v>3</v>
      </c>
      <c r="AJ634" s="5" t="str">
        <f t="shared" si="27"/>
        <v>R&amp;D</v>
      </c>
      <c r="AK634" s="9" t="str">
        <f>IF(S634="","",VLOOKUP(S634,matrice_M_I,2,TRUE))</f>
        <v>de 6 000 à 8 000</v>
      </c>
      <c r="AL634" s="7" t="str">
        <f t="shared" si="28"/>
        <v>Job_Medium + Relation_Medium</v>
      </c>
      <c r="AM634" s="22">
        <f t="shared" si="29"/>
        <v>0.33333333333333331</v>
      </c>
    </row>
    <row r="635" spans="1:39" x14ac:dyDescent="0.3">
      <c r="A635">
        <v>44</v>
      </c>
      <c r="B635" t="s">
        <v>44</v>
      </c>
      <c r="C635" t="s">
        <v>36</v>
      </c>
      <c r="D635">
        <v>1376</v>
      </c>
      <c r="E635" t="s">
        <v>50</v>
      </c>
      <c r="F635">
        <v>1</v>
      </c>
      <c r="G635" t="s">
        <v>93</v>
      </c>
      <c r="H635" t="s">
        <v>38</v>
      </c>
      <c r="I635">
        <v>1</v>
      </c>
      <c r="J635">
        <v>1098</v>
      </c>
      <c r="K635" t="s">
        <v>98</v>
      </c>
      <c r="L635" t="s">
        <v>39</v>
      </c>
      <c r="M635">
        <v>91</v>
      </c>
      <c r="N635" t="s">
        <v>98</v>
      </c>
      <c r="O635" t="s">
        <v>103</v>
      </c>
      <c r="P635" t="s">
        <v>50</v>
      </c>
      <c r="Q635" s="20" t="s">
        <v>97</v>
      </c>
      <c r="R635" t="s">
        <v>52</v>
      </c>
      <c r="S635">
        <v>10482</v>
      </c>
      <c r="T635">
        <v>2326</v>
      </c>
      <c r="U635">
        <v>9</v>
      </c>
      <c r="V635" t="s">
        <v>42</v>
      </c>
      <c r="W635" t="s">
        <v>35</v>
      </c>
      <c r="X635">
        <v>14</v>
      </c>
      <c r="Y635">
        <v>3</v>
      </c>
      <c r="Z635" s="20" t="s">
        <v>100</v>
      </c>
      <c r="AA635">
        <v>80</v>
      </c>
      <c r="AB635">
        <v>1</v>
      </c>
      <c r="AC635">
        <v>24</v>
      </c>
      <c r="AD635">
        <v>1</v>
      </c>
      <c r="AE635">
        <v>3</v>
      </c>
      <c r="AF635">
        <v>20</v>
      </c>
      <c r="AG635">
        <v>6</v>
      </c>
      <c r="AH635">
        <v>3</v>
      </c>
      <c r="AI635">
        <v>6</v>
      </c>
      <c r="AJ635" s="5" t="str">
        <f t="shared" si="27"/>
        <v>RH</v>
      </c>
      <c r="AK635" s="9" t="str">
        <f>IF(S635="","",VLOOKUP(S635,matrice_M_I,2,TRUE))</f>
        <v>de 10 000 à 12 000</v>
      </c>
      <c r="AL635" s="7" t="str">
        <f t="shared" si="28"/>
        <v>Job_Low + Relation_Very High</v>
      </c>
      <c r="AM635" s="22">
        <f t="shared" si="29"/>
        <v>0.3</v>
      </c>
    </row>
    <row r="636" spans="1:39" x14ac:dyDescent="0.3">
      <c r="B636" t="s">
        <v>35</v>
      </c>
      <c r="C636" t="s">
        <v>36</v>
      </c>
      <c r="D636">
        <v>384</v>
      </c>
      <c r="E636" t="s">
        <v>45</v>
      </c>
      <c r="F636">
        <v>8</v>
      </c>
      <c r="G636" t="s">
        <v>95</v>
      </c>
      <c r="H636" t="s">
        <v>53</v>
      </c>
      <c r="I636">
        <v>1</v>
      </c>
      <c r="J636">
        <v>805</v>
      </c>
      <c r="K636" t="s">
        <v>97</v>
      </c>
      <c r="L636" t="s">
        <v>55</v>
      </c>
      <c r="M636">
        <v>72</v>
      </c>
      <c r="N636" t="s">
        <v>99</v>
      </c>
      <c r="O636" t="s">
        <v>101</v>
      </c>
      <c r="P636" t="s">
        <v>47</v>
      </c>
      <c r="Q636" s="20" t="s">
        <v>100</v>
      </c>
      <c r="R636" t="s">
        <v>52</v>
      </c>
      <c r="S636">
        <v>2572</v>
      </c>
      <c r="T636">
        <v>20317</v>
      </c>
      <c r="U636">
        <v>1</v>
      </c>
      <c r="V636" t="s">
        <v>42</v>
      </c>
      <c r="W636" t="s">
        <v>35</v>
      </c>
      <c r="X636">
        <v>16</v>
      </c>
      <c r="Y636">
        <v>3</v>
      </c>
      <c r="Z636" s="20" t="s">
        <v>98</v>
      </c>
      <c r="AA636">
        <v>80</v>
      </c>
      <c r="AB636">
        <v>1</v>
      </c>
      <c r="AC636">
        <v>3</v>
      </c>
      <c r="AD636">
        <v>1</v>
      </c>
      <c r="AE636">
        <v>2</v>
      </c>
      <c r="AF636">
        <v>3</v>
      </c>
      <c r="AG636">
        <v>2</v>
      </c>
      <c r="AH636">
        <v>0</v>
      </c>
      <c r="AI636">
        <v>2</v>
      </c>
      <c r="AJ636" s="5" t="str">
        <f t="shared" si="27"/>
        <v>Sales</v>
      </c>
      <c r="AK636" s="9" t="str">
        <f>IF(S636="","",VLOOKUP(S636,matrice_M_I,2,TRUE))</f>
        <v>de 2 000 à 4 000</v>
      </c>
      <c r="AL636" s="7" t="str">
        <f t="shared" si="28"/>
        <v>Job_Very High + Relation_Medium</v>
      </c>
      <c r="AM636" s="22">
        <f t="shared" si="29"/>
        <v>0.66666666666666663</v>
      </c>
    </row>
    <row r="637" spans="1:39" x14ac:dyDescent="0.3">
      <c r="A637">
        <v>38</v>
      </c>
      <c r="B637" t="s">
        <v>35</v>
      </c>
      <c r="C637" t="s">
        <v>57</v>
      </c>
      <c r="D637">
        <v>152</v>
      </c>
      <c r="E637" t="s">
        <v>45</v>
      </c>
      <c r="F637">
        <v>10</v>
      </c>
      <c r="G637" t="s">
        <v>94</v>
      </c>
      <c r="H637" t="s">
        <v>60</v>
      </c>
      <c r="I637">
        <v>1</v>
      </c>
      <c r="J637">
        <v>983</v>
      </c>
      <c r="K637" t="s">
        <v>99</v>
      </c>
      <c r="L637" t="s">
        <v>55</v>
      </c>
      <c r="M637">
        <v>85</v>
      </c>
      <c r="N637" t="s">
        <v>99</v>
      </c>
      <c r="O637" t="s">
        <v>102</v>
      </c>
      <c r="P637" t="s">
        <v>58</v>
      </c>
      <c r="Q637" s="20" t="s">
        <v>100</v>
      </c>
      <c r="R637" t="s">
        <v>48</v>
      </c>
      <c r="S637">
        <v>5666</v>
      </c>
      <c r="T637">
        <v>19899</v>
      </c>
      <c r="U637">
        <v>1</v>
      </c>
      <c r="V637" t="s">
        <v>42</v>
      </c>
      <c r="W637" t="s">
        <v>44</v>
      </c>
      <c r="X637">
        <v>13</v>
      </c>
      <c r="Y637">
        <v>3</v>
      </c>
      <c r="Z637" s="20" t="s">
        <v>98</v>
      </c>
      <c r="AA637">
        <v>80</v>
      </c>
      <c r="AB637">
        <v>0</v>
      </c>
      <c r="AC637">
        <v>6</v>
      </c>
      <c r="AD637">
        <v>1</v>
      </c>
      <c r="AE637">
        <v>3</v>
      </c>
      <c r="AF637">
        <v>5</v>
      </c>
      <c r="AG637">
        <v>3</v>
      </c>
      <c r="AH637">
        <v>1</v>
      </c>
      <c r="AI637">
        <v>3</v>
      </c>
      <c r="AJ637" s="5" t="str">
        <f t="shared" si="27"/>
        <v>Sales</v>
      </c>
      <c r="AK637" s="9" t="str">
        <f>IF(S637="","",VLOOKUP(S637,matrice_M_I,2,TRUE))</f>
        <v>de 4 000 à 6 000</v>
      </c>
      <c r="AL637" s="7" t="str">
        <f t="shared" si="28"/>
        <v>Job_Very High + Relation_Medium</v>
      </c>
      <c r="AM637" s="22">
        <f t="shared" si="29"/>
        <v>0.6</v>
      </c>
    </row>
    <row r="638" spans="1:39" x14ac:dyDescent="0.3">
      <c r="A638">
        <v>30</v>
      </c>
      <c r="B638" t="s">
        <v>35</v>
      </c>
      <c r="C638" t="s">
        <v>36</v>
      </c>
      <c r="D638">
        <v>793</v>
      </c>
      <c r="E638" t="s">
        <v>37</v>
      </c>
      <c r="F638">
        <v>16</v>
      </c>
      <c r="G638" t="s">
        <v>92</v>
      </c>
      <c r="H638" t="s">
        <v>53</v>
      </c>
      <c r="I638">
        <v>1</v>
      </c>
      <c r="J638">
        <v>1729</v>
      </c>
      <c r="K638" t="s">
        <v>98</v>
      </c>
      <c r="L638" t="s">
        <v>39</v>
      </c>
      <c r="M638">
        <v>33</v>
      </c>
      <c r="N638" t="s">
        <v>99</v>
      </c>
      <c r="O638" t="s">
        <v>101</v>
      </c>
      <c r="P638" t="s">
        <v>56</v>
      </c>
      <c r="Q638" s="20" t="s">
        <v>100</v>
      </c>
      <c r="R638" t="s">
        <v>52</v>
      </c>
      <c r="S638">
        <v>2862</v>
      </c>
      <c r="T638">
        <v>3811</v>
      </c>
      <c r="U638">
        <v>1</v>
      </c>
      <c r="V638" t="s">
        <v>42</v>
      </c>
      <c r="W638" t="s">
        <v>35</v>
      </c>
      <c r="X638">
        <v>12</v>
      </c>
      <c r="Y638">
        <v>3</v>
      </c>
      <c r="Z638" s="20" t="s">
        <v>98</v>
      </c>
      <c r="AA638">
        <v>80</v>
      </c>
      <c r="AB638">
        <v>1</v>
      </c>
      <c r="AC638">
        <v>10</v>
      </c>
      <c r="AD638">
        <v>2</v>
      </c>
      <c r="AE638">
        <v>2</v>
      </c>
      <c r="AF638">
        <v>10</v>
      </c>
      <c r="AG638">
        <v>0</v>
      </c>
      <c r="AH638">
        <v>0</v>
      </c>
      <c r="AI638">
        <v>8</v>
      </c>
      <c r="AJ638" s="5" t="str">
        <f t="shared" si="27"/>
        <v>R&amp;D</v>
      </c>
      <c r="AK638" s="9" t="str">
        <f>IF(S638="","",VLOOKUP(S638,matrice_M_I,2,TRUE))</f>
        <v>de 2 000 à 4 000</v>
      </c>
      <c r="AL638" s="7" t="str">
        <f t="shared" si="28"/>
        <v>Job_Very High + Relation_Medium</v>
      </c>
      <c r="AM638" s="22">
        <f t="shared" si="29"/>
        <v>0</v>
      </c>
    </row>
    <row r="639" spans="1:39" x14ac:dyDescent="0.3">
      <c r="A639">
        <v>20</v>
      </c>
      <c r="B639" t="s">
        <v>35</v>
      </c>
      <c r="C639" t="s">
        <v>36</v>
      </c>
      <c r="D639">
        <v>959</v>
      </c>
      <c r="E639" t="s">
        <v>37</v>
      </c>
      <c r="F639">
        <v>1</v>
      </c>
      <c r="G639" t="s">
        <v>94</v>
      </c>
      <c r="H639" t="s">
        <v>53</v>
      </c>
      <c r="I639">
        <v>1</v>
      </c>
      <c r="J639">
        <v>657</v>
      </c>
      <c r="K639" t="s">
        <v>100</v>
      </c>
      <c r="L639" t="s">
        <v>55</v>
      </c>
      <c r="M639">
        <v>83</v>
      </c>
      <c r="N639" t="s">
        <v>98</v>
      </c>
      <c r="O639" t="s">
        <v>101</v>
      </c>
      <c r="P639" t="s">
        <v>56</v>
      </c>
      <c r="Q639" s="20" t="s">
        <v>98</v>
      </c>
      <c r="R639" t="s">
        <v>48</v>
      </c>
      <c r="S639">
        <v>2836</v>
      </c>
      <c r="T639">
        <v>11757</v>
      </c>
      <c r="U639">
        <v>1</v>
      </c>
      <c r="V639" t="s">
        <v>42</v>
      </c>
      <c r="W639" t="s">
        <v>35</v>
      </c>
      <c r="X639">
        <v>13</v>
      </c>
      <c r="Y639">
        <v>3</v>
      </c>
      <c r="Z639" s="20" t="s">
        <v>100</v>
      </c>
      <c r="AA639">
        <v>80</v>
      </c>
      <c r="AB639">
        <v>0</v>
      </c>
      <c r="AC639">
        <v>1</v>
      </c>
      <c r="AD639">
        <v>0</v>
      </c>
      <c r="AE639">
        <v>4</v>
      </c>
      <c r="AF639">
        <v>1</v>
      </c>
      <c r="AG639">
        <v>0</v>
      </c>
      <c r="AH639">
        <v>0</v>
      </c>
      <c r="AI639">
        <v>0</v>
      </c>
      <c r="AJ639" s="5" t="str">
        <f t="shared" si="27"/>
        <v>R&amp;D</v>
      </c>
      <c r="AK639" s="9" t="str">
        <f>IF(S639="","",VLOOKUP(S639,matrice_M_I,2,TRUE))</f>
        <v>de 2 000 à 4 000</v>
      </c>
      <c r="AL639" s="7" t="str">
        <f t="shared" si="28"/>
        <v>Job_Medium + Relation_Very High</v>
      </c>
      <c r="AM639" s="22">
        <f t="shared" si="29"/>
        <v>0</v>
      </c>
    </row>
    <row r="640" spans="1:39" x14ac:dyDescent="0.3">
      <c r="A640">
        <v>38</v>
      </c>
      <c r="B640" t="s">
        <v>35</v>
      </c>
      <c r="C640" t="s">
        <v>36</v>
      </c>
      <c r="D640">
        <v>268</v>
      </c>
      <c r="E640" t="s">
        <v>37</v>
      </c>
      <c r="F640">
        <v>2</v>
      </c>
      <c r="G640" t="s">
        <v>96</v>
      </c>
      <c r="H640" t="s">
        <v>38</v>
      </c>
      <c r="I640">
        <v>1</v>
      </c>
      <c r="J640">
        <v>773</v>
      </c>
      <c r="K640" t="s">
        <v>100</v>
      </c>
      <c r="L640" t="s">
        <v>39</v>
      </c>
      <c r="M640">
        <v>92</v>
      </c>
      <c r="N640" t="s">
        <v>99</v>
      </c>
      <c r="O640" t="s">
        <v>101</v>
      </c>
      <c r="P640" t="s">
        <v>56</v>
      </c>
      <c r="Q640" s="20" t="s">
        <v>99</v>
      </c>
      <c r="R640" t="s">
        <v>52</v>
      </c>
      <c r="S640">
        <v>3057</v>
      </c>
      <c r="T640">
        <v>20471</v>
      </c>
      <c r="U640">
        <v>6</v>
      </c>
      <c r="V640" t="s">
        <v>42</v>
      </c>
      <c r="W640" t="s">
        <v>44</v>
      </c>
      <c r="X640">
        <v>13</v>
      </c>
      <c r="Y640">
        <v>3</v>
      </c>
      <c r="Z640" s="20" t="s">
        <v>98</v>
      </c>
      <c r="AA640">
        <v>80</v>
      </c>
      <c r="AB640">
        <v>1</v>
      </c>
      <c r="AC640">
        <v>6</v>
      </c>
      <c r="AD640">
        <v>0</v>
      </c>
      <c r="AE640">
        <v>1</v>
      </c>
      <c r="AF640">
        <v>1</v>
      </c>
      <c r="AG640">
        <v>0</v>
      </c>
      <c r="AH640">
        <v>0</v>
      </c>
      <c r="AI640">
        <v>1</v>
      </c>
      <c r="AJ640" s="5" t="str">
        <f t="shared" si="27"/>
        <v>R&amp;D</v>
      </c>
      <c r="AK640" s="9" t="str">
        <f>IF(S640="","",VLOOKUP(S640,matrice_M_I,2,TRUE))</f>
        <v>de 2 000 à 4 000</v>
      </c>
      <c r="AL640" s="7" t="str">
        <f t="shared" si="28"/>
        <v>Job_High + Relation_Medium</v>
      </c>
      <c r="AM640" s="22">
        <f t="shared" si="29"/>
        <v>0</v>
      </c>
    </row>
    <row r="641" spans="1:39" x14ac:dyDescent="0.3">
      <c r="A641">
        <v>50</v>
      </c>
      <c r="B641" t="s">
        <v>44</v>
      </c>
      <c r="C641" t="s">
        <v>49</v>
      </c>
      <c r="D641">
        <v>959</v>
      </c>
      <c r="E641" t="s">
        <v>45</v>
      </c>
      <c r="F641">
        <v>1</v>
      </c>
      <c r="G641" t="s">
        <v>95</v>
      </c>
      <c r="H641" t="s">
        <v>61</v>
      </c>
      <c r="I641">
        <v>1</v>
      </c>
      <c r="J641">
        <v>1113</v>
      </c>
      <c r="K641" t="s">
        <v>100</v>
      </c>
      <c r="L641" t="s">
        <v>39</v>
      </c>
      <c r="M641">
        <v>81</v>
      </c>
      <c r="N641" t="s">
        <v>99</v>
      </c>
      <c r="O641" t="s">
        <v>102</v>
      </c>
      <c r="P641" t="s">
        <v>58</v>
      </c>
      <c r="Q641" s="20" t="s">
        <v>99</v>
      </c>
      <c r="R641" t="s">
        <v>48</v>
      </c>
      <c r="S641">
        <v>4728</v>
      </c>
      <c r="T641">
        <v>17251</v>
      </c>
      <c r="U641">
        <v>3</v>
      </c>
      <c r="V641" t="s">
        <v>42</v>
      </c>
      <c r="W641" t="s">
        <v>44</v>
      </c>
      <c r="X641">
        <v>14</v>
      </c>
      <c r="Y641">
        <v>3</v>
      </c>
      <c r="Z641" s="20" t="s">
        <v>100</v>
      </c>
      <c r="AA641">
        <v>80</v>
      </c>
      <c r="AB641">
        <v>0</v>
      </c>
      <c r="AC641">
        <v>5</v>
      </c>
      <c r="AD641">
        <v>4</v>
      </c>
      <c r="AE641">
        <v>3</v>
      </c>
      <c r="AF641">
        <v>0</v>
      </c>
      <c r="AG641">
        <v>0</v>
      </c>
      <c r="AH641">
        <v>0</v>
      </c>
      <c r="AI641">
        <v>0</v>
      </c>
      <c r="AJ641" s="5" t="str">
        <f t="shared" si="27"/>
        <v>Sales</v>
      </c>
      <c r="AK641" s="9" t="str">
        <f>IF(S641="","",VLOOKUP(S641,matrice_M_I,2,TRUE))</f>
        <v>de 4 000 à 6 000</v>
      </c>
      <c r="AL641" s="7" t="str">
        <f t="shared" si="28"/>
        <v>Job_High + Relation_Very High</v>
      </c>
      <c r="AM641" s="22" t="str">
        <f t="shared" si="29"/>
        <v/>
      </c>
    </row>
    <row r="642" spans="1:39" x14ac:dyDescent="0.3">
      <c r="A642">
        <v>27</v>
      </c>
      <c r="B642" t="s">
        <v>35</v>
      </c>
      <c r="C642" t="s">
        <v>36</v>
      </c>
      <c r="D642">
        <v>1115</v>
      </c>
      <c r="E642" t="s">
        <v>37</v>
      </c>
      <c r="G642" t="s">
        <v>95</v>
      </c>
      <c r="H642" t="s">
        <v>38</v>
      </c>
      <c r="I642">
        <v>1</v>
      </c>
      <c r="J642">
        <v>700</v>
      </c>
      <c r="K642" t="s">
        <v>97</v>
      </c>
      <c r="L642" t="s">
        <v>39</v>
      </c>
      <c r="M642">
        <v>54</v>
      </c>
      <c r="N642" t="s">
        <v>98</v>
      </c>
      <c r="O642" t="s">
        <v>101</v>
      </c>
      <c r="P642" t="s">
        <v>56</v>
      </c>
      <c r="Q642" s="20" t="s">
        <v>100</v>
      </c>
      <c r="R642" t="s">
        <v>48</v>
      </c>
      <c r="S642">
        <v>2045</v>
      </c>
      <c r="T642">
        <v>15174</v>
      </c>
      <c r="U642">
        <v>0</v>
      </c>
      <c r="V642" t="s">
        <v>42</v>
      </c>
      <c r="W642" t="s">
        <v>35</v>
      </c>
      <c r="X642">
        <v>13</v>
      </c>
      <c r="Y642">
        <v>3</v>
      </c>
      <c r="Z642" s="20" t="s">
        <v>100</v>
      </c>
      <c r="AA642">
        <v>80</v>
      </c>
      <c r="AB642">
        <v>0</v>
      </c>
      <c r="AC642">
        <v>5</v>
      </c>
      <c r="AD642">
        <v>0</v>
      </c>
      <c r="AE642">
        <v>3</v>
      </c>
      <c r="AF642">
        <v>4</v>
      </c>
      <c r="AG642">
        <v>2</v>
      </c>
      <c r="AH642">
        <v>1</v>
      </c>
      <c r="AI642">
        <v>1</v>
      </c>
      <c r="AJ642" s="5" t="str">
        <f t="shared" ref="AJ642:AJ705" si="30">IF(E642="","",VLOOKUP(E642,Department_cod,2,FALSE))</f>
        <v>R&amp;D</v>
      </c>
      <c r="AK642" s="9" t="str">
        <f>IF(S642="","",VLOOKUP(S642,matrice_M_I,2,TRUE))</f>
        <v>de 2 000 à 4 000</v>
      </c>
      <c r="AL642" s="7" t="str">
        <f t="shared" si="28"/>
        <v>Job_Very High + Relation_Very High</v>
      </c>
      <c r="AM642" s="22">
        <f t="shared" si="29"/>
        <v>0.5</v>
      </c>
    </row>
    <row r="643" spans="1:39" x14ac:dyDescent="0.3">
      <c r="A643">
        <v>36</v>
      </c>
      <c r="B643" t="s">
        <v>35</v>
      </c>
      <c r="C643" t="s">
        <v>36</v>
      </c>
      <c r="D643">
        <v>1278</v>
      </c>
      <c r="E643" t="s">
        <v>50</v>
      </c>
      <c r="F643">
        <v>8</v>
      </c>
      <c r="G643" t="s">
        <v>94</v>
      </c>
      <c r="H643" t="s">
        <v>53</v>
      </c>
      <c r="I643">
        <v>1</v>
      </c>
      <c r="J643">
        <v>878</v>
      </c>
      <c r="K643" t="s">
        <v>97</v>
      </c>
      <c r="L643" t="s">
        <v>39</v>
      </c>
      <c r="M643">
        <v>77</v>
      </c>
      <c r="N643" t="s">
        <v>98</v>
      </c>
      <c r="O643" t="s">
        <v>101</v>
      </c>
      <c r="P643" t="s">
        <v>50</v>
      </c>
      <c r="Q643" s="20" t="s">
        <v>97</v>
      </c>
      <c r="R643" t="s">
        <v>52</v>
      </c>
      <c r="S643">
        <v>2342</v>
      </c>
      <c r="T643">
        <v>8635</v>
      </c>
      <c r="U643">
        <v>0</v>
      </c>
      <c r="V643" t="s">
        <v>42</v>
      </c>
      <c r="W643" t="s">
        <v>35</v>
      </c>
      <c r="X643">
        <v>21</v>
      </c>
      <c r="Y643">
        <v>4</v>
      </c>
      <c r="Z643" s="20" t="s">
        <v>99</v>
      </c>
      <c r="AA643">
        <v>80</v>
      </c>
      <c r="AB643">
        <v>0</v>
      </c>
      <c r="AC643">
        <v>6</v>
      </c>
      <c r="AD643">
        <v>3</v>
      </c>
      <c r="AE643">
        <v>3</v>
      </c>
      <c r="AF643">
        <v>5</v>
      </c>
      <c r="AG643">
        <v>4</v>
      </c>
      <c r="AH643">
        <v>0</v>
      </c>
      <c r="AI643">
        <v>3</v>
      </c>
      <c r="AJ643" s="5" t="str">
        <f t="shared" si="30"/>
        <v>RH</v>
      </c>
      <c r="AK643" s="9" t="str">
        <f>IF(S643="","",VLOOKUP(S643,matrice_M_I,2,TRUE))</f>
        <v>de 2 000 à 4 000</v>
      </c>
      <c r="AL643" s="7" t="str">
        <f t="shared" ref="AL643:AL706" si="31">CONCATENATE("Job_",Q643," + Relation_",Z643)</f>
        <v>Job_Low + Relation_High</v>
      </c>
      <c r="AM643" s="22">
        <f t="shared" ref="AM643:AM706" si="32">IF(AF643=0,"",AG643/AF643)</f>
        <v>0.8</v>
      </c>
    </row>
    <row r="644" spans="1:39" x14ac:dyDescent="0.3">
      <c r="A644">
        <v>42</v>
      </c>
      <c r="B644" t="s">
        <v>35</v>
      </c>
      <c r="C644" t="s">
        <v>36</v>
      </c>
      <c r="D644">
        <v>1210</v>
      </c>
      <c r="E644" t="s">
        <v>37</v>
      </c>
      <c r="F644">
        <v>2</v>
      </c>
      <c r="G644" t="s">
        <v>94</v>
      </c>
      <c r="H644" t="s">
        <v>38</v>
      </c>
      <c r="I644">
        <v>1</v>
      </c>
      <c r="J644">
        <v>1542</v>
      </c>
      <c r="K644" t="s">
        <v>99</v>
      </c>
      <c r="L644" t="s">
        <v>39</v>
      </c>
      <c r="M644">
        <v>68</v>
      </c>
      <c r="N644" t="s">
        <v>98</v>
      </c>
      <c r="O644" t="s">
        <v>101</v>
      </c>
      <c r="P644" t="s">
        <v>59</v>
      </c>
      <c r="Q644" s="20" t="s">
        <v>98</v>
      </c>
      <c r="R644" t="s">
        <v>52</v>
      </c>
      <c r="S644">
        <v>4841</v>
      </c>
      <c r="T644">
        <v>24052</v>
      </c>
      <c r="U644">
        <v>4</v>
      </c>
      <c r="V644" t="s">
        <v>42</v>
      </c>
      <c r="W644" t="s">
        <v>35</v>
      </c>
      <c r="X644">
        <v>14</v>
      </c>
      <c r="Y644">
        <v>3</v>
      </c>
      <c r="Z644" s="20" t="s">
        <v>98</v>
      </c>
      <c r="AA644">
        <v>80</v>
      </c>
      <c r="AB644">
        <v>1</v>
      </c>
      <c r="AC644">
        <v>4</v>
      </c>
      <c r="AD644">
        <v>3</v>
      </c>
      <c r="AE644">
        <v>3</v>
      </c>
      <c r="AF644">
        <v>1</v>
      </c>
      <c r="AG644">
        <v>0</v>
      </c>
      <c r="AH644">
        <v>0</v>
      </c>
      <c r="AI644">
        <v>0</v>
      </c>
      <c r="AJ644" s="5" t="str">
        <f t="shared" si="30"/>
        <v>R&amp;D</v>
      </c>
      <c r="AK644" s="9" t="str">
        <f>IF(S644="","",VLOOKUP(S644,matrice_M_I,2,TRUE))</f>
        <v>de 4 000 à 6 000</v>
      </c>
      <c r="AL644" s="7" t="str">
        <f t="shared" si="31"/>
        <v>Job_Medium + Relation_Medium</v>
      </c>
      <c r="AM644" s="22">
        <f t="shared" si="32"/>
        <v>0</v>
      </c>
    </row>
    <row r="645" spans="1:39" x14ac:dyDescent="0.3">
      <c r="A645">
        <v>58</v>
      </c>
      <c r="B645" t="s">
        <v>35</v>
      </c>
      <c r="C645" t="s">
        <v>49</v>
      </c>
      <c r="D645">
        <v>1216</v>
      </c>
      <c r="E645" t="s">
        <v>37</v>
      </c>
      <c r="F645">
        <v>15</v>
      </c>
      <c r="G645" t="s">
        <v>95</v>
      </c>
      <c r="H645" t="s">
        <v>53</v>
      </c>
      <c r="I645">
        <v>1</v>
      </c>
      <c r="J645">
        <v>1837</v>
      </c>
      <c r="K645" t="s">
        <v>97</v>
      </c>
      <c r="L645" t="s">
        <v>39</v>
      </c>
      <c r="M645">
        <v>87</v>
      </c>
      <c r="N645" t="s">
        <v>99</v>
      </c>
      <c r="O645" t="s">
        <v>104</v>
      </c>
      <c r="P645" t="s">
        <v>40</v>
      </c>
      <c r="Q645" s="20" t="s">
        <v>99</v>
      </c>
      <c r="R645" t="s">
        <v>52</v>
      </c>
      <c r="S645">
        <v>15787</v>
      </c>
      <c r="T645">
        <v>21624</v>
      </c>
      <c r="U645">
        <v>2</v>
      </c>
      <c r="V645" t="s">
        <v>42</v>
      </c>
      <c r="W645" t="s">
        <v>44</v>
      </c>
      <c r="X645">
        <v>14</v>
      </c>
      <c r="Y645">
        <v>3</v>
      </c>
      <c r="Z645" s="20" t="s">
        <v>98</v>
      </c>
      <c r="AA645">
        <v>80</v>
      </c>
      <c r="AB645">
        <v>0</v>
      </c>
      <c r="AC645">
        <v>23</v>
      </c>
      <c r="AD645">
        <v>3</v>
      </c>
      <c r="AE645">
        <v>3</v>
      </c>
      <c r="AF645">
        <v>2</v>
      </c>
      <c r="AG645">
        <v>2</v>
      </c>
      <c r="AH645">
        <v>2</v>
      </c>
      <c r="AI645">
        <v>2</v>
      </c>
      <c r="AJ645" s="5" t="str">
        <f t="shared" si="30"/>
        <v>R&amp;D</v>
      </c>
      <c r="AK645" s="9" t="str">
        <f>IF(S645="","",VLOOKUP(S645,matrice_M_I,2,TRUE))</f>
        <v>de 14 000 à 16 000</v>
      </c>
      <c r="AL645" s="7" t="str">
        <f t="shared" si="31"/>
        <v>Job_High + Relation_Medium</v>
      </c>
      <c r="AM645" s="22">
        <f t="shared" si="32"/>
        <v>1</v>
      </c>
    </row>
    <row r="646" spans="1:39" x14ac:dyDescent="0.3">
      <c r="A646">
        <v>33</v>
      </c>
      <c r="B646" t="s">
        <v>35</v>
      </c>
      <c r="C646" t="s">
        <v>36</v>
      </c>
      <c r="D646">
        <v>654</v>
      </c>
      <c r="E646" t="s">
        <v>37</v>
      </c>
      <c r="G646" t="s">
        <v>94</v>
      </c>
      <c r="H646" t="s">
        <v>53</v>
      </c>
      <c r="I646">
        <v>1</v>
      </c>
      <c r="J646">
        <v>1099</v>
      </c>
      <c r="K646" t="s">
        <v>100</v>
      </c>
      <c r="L646" t="s">
        <v>39</v>
      </c>
      <c r="M646">
        <v>34</v>
      </c>
      <c r="N646" t="s">
        <v>98</v>
      </c>
      <c r="O646" t="s">
        <v>103</v>
      </c>
      <c r="P646" t="s">
        <v>54</v>
      </c>
      <c r="Q646" s="20" t="s">
        <v>100</v>
      </c>
      <c r="R646" t="s">
        <v>41</v>
      </c>
      <c r="S646">
        <v>7119</v>
      </c>
      <c r="T646">
        <v>21214</v>
      </c>
      <c r="U646">
        <v>4</v>
      </c>
      <c r="V646" t="s">
        <v>42</v>
      </c>
      <c r="W646" t="s">
        <v>35</v>
      </c>
      <c r="X646">
        <v>15</v>
      </c>
      <c r="Y646">
        <v>3</v>
      </c>
      <c r="Z646" s="20" t="s">
        <v>99</v>
      </c>
      <c r="AA646">
        <v>80</v>
      </c>
      <c r="AB646">
        <v>1</v>
      </c>
      <c r="AC646">
        <v>9</v>
      </c>
      <c r="AD646">
        <v>2</v>
      </c>
      <c r="AE646">
        <v>3</v>
      </c>
      <c r="AF646">
        <v>3</v>
      </c>
      <c r="AG646">
        <v>2</v>
      </c>
      <c r="AH646">
        <v>1</v>
      </c>
      <c r="AI646">
        <v>2</v>
      </c>
      <c r="AJ646" s="5" t="str">
        <f t="shared" si="30"/>
        <v>R&amp;D</v>
      </c>
      <c r="AK646" s="9" t="str">
        <f>IF(S646="","",VLOOKUP(S646,matrice_M_I,2,TRUE))</f>
        <v>de 6 000 à 8 000</v>
      </c>
      <c r="AL646" s="7" t="str">
        <f t="shared" si="31"/>
        <v>Job_Very High + Relation_High</v>
      </c>
      <c r="AM646" s="22">
        <f t="shared" si="32"/>
        <v>0.66666666666666663</v>
      </c>
    </row>
    <row r="647" spans="1:39" x14ac:dyDescent="0.3">
      <c r="A647">
        <v>34</v>
      </c>
      <c r="B647" t="s">
        <v>35</v>
      </c>
      <c r="C647" t="s">
        <v>36</v>
      </c>
      <c r="D647">
        <v>1354</v>
      </c>
      <c r="E647" t="s">
        <v>37</v>
      </c>
      <c r="G647" t="s">
        <v>94</v>
      </c>
      <c r="H647" t="s">
        <v>38</v>
      </c>
      <c r="I647">
        <v>1</v>
      </c>
      <c r="J647">
        <v>153</v>
      </c>
      <c r="K647" t="s">
        <v>99</v>
      </c>
      <c r="L647" t="s">
        <v>55</v>
      </c>
      <c r="M647">
        <v>45</v>
      </c>
      <c r="N647" t="s">
        <v>98</v>
      </c>
      <c r="O647" t="s">
        <v>103</v>
      </c>
      <c r="P647" t="s">
        <v>51</v>
      </c>
      <c r="Q647" s="20" t="s">
        <v>97</v>
      </c>
      <c r="R647" t="s">
        <v>48</v>
      </c>
      <c r="S647">
        <v>11631</v>
      </c>
      <c r="T647">
        <v>5615</v>
      </c>
      <c r="U647">
        <v>2</v>
      </c>
      <c r="V647" t="s">
        <v>42</v>
      </c>
      <c r="W647" t="s">
        <v>35</v>
      </c>
      <c r="X647">
        <v>12</v>
      </c>
      <c r="Y647">
        <v>3</v>
      </c>
      <c r="Z647" s="20" t="s">
        <v>100</v>
      </c>
      <c r="AA647">
        <v>80</v>
      </c>
      <c r="AB647">
        <v>0</v>
      </c>
      <c r="AC647">
        <v>14</v>
      </c>
      <c r="AD647">
        <v>6</v>
      </c>
      <c r="AE647">
        <v>3</v>
      </c>
      <c r="AF647">
        <v>11</v>
      </c>
      <c r="AG647">
        <v>10</v>
      </c>
      <c r="AH647">
        <v>5</v>
      </c>
      <c r="AI647">
        <v>8</v>
      </c>
      <c r="AJ647" s="5" t="str">
        <f t="shared" si="30"/>
        <v>R&amp;D</v>
      </c>
      <c r="AK647" s="9" t="str">
        <f>IF(S647="","",VLOOKUP(S647,matrice_M_I,2,TRUE))</f>
        <v>de 10 000 à 12 000</v>
      </c>
      <c r="AL647" s="7" t="str">
        <f t="shared" si="31"/>
        <v>Job_Low + Relation_Very High</v>
      </c>
      <c r="AM647" s="22">
        <f t="shared" si="32"/>
        <v>0.90909090909090906</v>
      </c>
    </row>
    <row r="648" spans="1:39" x14ac:dyDescent="0.3">
      <c r="B648" t="s">
        <v>35</v>
      </c>
      <c r="C648" t="s">
        <v>36</v>
      </c>
      <c r="D648">
        <v>802</v>
      </c>
      <c r="E648" t="s">
        <v>37</v>
      </c>
      <c r="F648">
        <v>10</v>
      </c>
      <c r="G648" t="s">
        <v>94</v>
      </c>
      <c r="H648" t="s">
        <v>61</v>
      </c>
      <c r="I648">
        <v>1</v>
      </c>
      <c r="J648">
        <v>1028</v>
      </c>
      <c r="K648" t="s">
        <v>98</v>
      </c>
      <c r="L648" t="s">
        <v>39</v>
      </c>
      <c r="M648">
        <v>45</v>
      </c>
      <c r="N648" t="s">
        <v>99</v>
      </c>
      <c r="O648" t="s">
        <v>101</v>
      </c>
      <c r="P648" t="s">
        <v>59</v>
      </c>
      <c r="Q648" s="20" t="s">
        <v>100</v>
      </c>
      <c r="R648" t="s">
        <v>41</v>
      </c>
      <c r="S648">
        <v>3917</v>
      </c>
      <c r="T648">
        <v>9541</v>
      </c>
      <c r="U648">
        <v>1</v>
      </c>
      <c r="V648" t="s">
        <v>42</v>
      </c>
      <c r="W648" t="s">
        <v>35</v>
      </c>
      <c r="X648">
        <v>20</v>
      </c>
      <c r="Y648">
        <v>4</v>
      </c>
      <c r="Z648" s="20" t="s">
        <v>97</v>
      </c>
      <c r="AA648">
        <v>80</v>
      </c>
      <c r="AB648">
        <v>1</v>
      </c>
      <c r="AC648">
        <v>3</v>
      </c>
      <c r="AD648">
        <v>4</v>
      </c>
      <c r="AE648">
        <v>2</v>
      </c>
      <c r="AF648">
        <v>3</v>
      </c>
      <c r="AG648">
        <v>2</v>
      </c>
      <c r="AH648">
        <v>1</v>
      </c>
      <c r="AI648">
        <v>2</v>
      </c>
      <c r="AJ648" s="5" t="str">
        <f t="shared" si="30"/>
        <v>R&amp;D</v>
      </c>
      <c r="AK648" s="9" t="str">
        <f>IF(S648="","",VLOOKUP(S648,matrice_M_I,2,TRUE))</f>
        <v>de 2 000 à 4 000</v>
      </c>
      <c r="AL648" s="7" t="str">
        <f t="shared" si="31"/>
        <v>Job_Very High + Relation_Low</v>
      </c>
      <c r="AM648" s="22">
        <f t="shared" si="32"/>
        <v>0.66666666666666663</v>
      </c>
    </row>
    <row r="649" spans="1:39" x14ac:dyDescent="0.3">
      <c r="B649" t="s">
        <v>35</v>
      </c>
      <c r="C649" t="s">
        <v>36</v>
      </c>
      <c r="D649">
        <v>1029</v>
      </c>
      <c r="E649" t="s">
        <v>37</v>
      </c>
      <c r="F649">
        <v>16</v>
      </c>
      <c r="G649" t="s">
        <v>94</v>
      </c>
      <c r="H649" t="s">
        <v>53</v>
      </c>
      <c r="I649">
        <v>1</v>
      </c>
      <c r="J649">
        <v>1529</v>
      </c>
      <c r="K649" t="s">
        <v>100</v>
      </c>
      <c r="L649" t="s">
        <v>55</v>
      </c>
      <c r="M649">
        <v>91</v>
      </c>
      <c r="N649" t="s">
        <v>98</v>
      </c>
      <c r="O649" t="s">
        <v>103</v>
      </c>
      <c r="P649" t="s">
        <v>54</v>
      </c>
      <c r="Q649" s="20" t="s">
        <v>98</v>
      </c>
      <c r="R649" t="s">
        <v>48</v>
      </c>
      <c r="S649">
        <v>8606</v>
      </c>
      <c r="T649">
        <v>21195</v>
      </c>
      <c r="U649">
        <v>1</v>
      </c>
      <c r="V649" t="s">
        <v>42</v>
      </c>
      <c r="W649" t="s">
        <v>35</v>
      </c>
      <c r="X649">
        <v>19</v>
      </c>
      <c r="Y649">
        <v>3</v>
      </c>
      <c r="Z649" s="20" t="s">
        <v>100</v>
      </c>
      <c r="AA649">
        <v>80</v>
      </c>
      <c r="AB649">
        <v>0</v>
      </c>
      <c r="AC649">
        <v>11</v>
      </c>
      <c r="AD649">
        <v>3</v>
      </c>
      <c r="AE649">
        <v>1</v>
      </c>
      <c r="AF649">
        <v>11</v>
      </c>
      <c r="AG649">
        <v>8</v>
      </c>
      <c r="AH649">
        <v>3</v>
      </c>
      <c r="AI649">
        <v>3</v>
      </c>
      <c r="AJ649" s="5" t="str">
        <f t="shared" si="30"/>
        <v>R&amp;D</v>
      </c>
      <c r="AK649" s="9" t="str">
        <f>IF(S649="","",VLOOKUP(S649,matrice_M_I,2,TRUE))</f>
        <v>de 8 000 à 10 000</v>
      </c>
      <c r="AL649" s="7" t="str">
        <f t="shared" si="31"/>
        <v>Job_Medium + Relation_Very High</v>
      </c>
      <c r="AM649" s="22">
        <f t="shared" si="32"/>
        <v>0.72727272727272729</v>
      </c>
    </row>
    <row r="650" spans="1:39" x14ac:dyDescent="0.3">
      <c r="A650">
        <v>41</v>
      </c>
      <c r="B650" t="s">
        <v>35</v>
      </c>
      <c r="C650" t="s">
        <v>36</v>
      </c>
      <c r="D650">
        <v>167</v>
      </c>
      <c r="E650" t="s">
        <v>37</v>
      </c>
      <c r="F650">
        <v>12</v>
      </c>
      <c r="G650" t="s">
        <v>95</v>
      </c>
      <c r="H650" t="s">
        <v>53</v>
      </c>
      <c r="I650">
        <v>1</v>
      </c>
      <c r="J650">
        <v>1158</v>
      </c>
      <c r="K650" t="s">
        <v>98</v>
      </c>
      <c r="L650" t="s">
        <v>39</v>
      </c>
      <c r="M650">
        <v>46</v>
      </c>
      <c r="N650" t="s">
        <v>99</v>
      </c>
      <c r="O650" t="s">
        <v>101</v>
      </c>
      <c r="P650" t="s">
        <v>59</v>
      </c>
      <c r="Q650" s="20" t="s">
        <v>100</v>
      </c>
      <c r="R650" t="s">
        <v>52</v>
      </c>
      <c r="S650">
        <v>4766</v>
      </c>
      <c r="T650">
        <v>9051</v>
      </c>
      <c r="U650">
        <v>3</v>
      </c>
      <c r="V650" t="s">
        <v>42</v>
      </c>
      <c r="W650" t="s">
        <v>44</v>
      </c>
      <c r="X650">
        <v>11</v>
      </c>
      <c r="Y650">
        <v>3</v>
      </c>
      <c r="Z650" s="20" t="s">
        <v>97</v>
      </c>
      <c r="AA650">
        <v>80</v>
      </c>
      <c r="AB650">
        <v>1</v>
      </c>
      <c r="AC650">
        <v>6</v>
      </c>
      <c r="AD650">
        <v>4</v>
      </c>
      <c r="AE650">
        <v>3</v>
      </c>
      <c r="AF650">
        <v>1</v>
      </c>
      <c r="AG650">
        <v>0</v>
      </c>
      <c r="AH650">
        <v>0</v>
      </c>
      <c r="AI650">
        <v>0</v>
      </c>
      <c r="AJ650" s="5" t="str">
        <f t="shared" si="30"/>
        <v>R&amp;D</v>
      </c>
      <c r="AK650" s="9" t="str">
        <f>IF(S650="","",VLOOKUP(S650,matrice_M_I,2,TRUE))</f>
        <v>de 4 000 à 6 000</v>
      </c>
      <c r="AL650" s="7" t="str">
        <f t="shared" si="31"/>
        <v>Job_Very High + Relation_Low</v>
      </c>
      <c r="AM650" s="22">
        <f t="shared" si="32"/>
        <v>0</v>
      </c>
    </row>
    <row r="651" spans="1:39" x14ac:dyDescent="0.3">
      <c r="A651">
        <v>43</v>
      </c>
      <c r="B651" t="s">
        <v>35</v>
      </c>
      <c r="C651" t="s">
        <v>49</v>
      </c>
      <c r="D651">
        <v>394</v>
      </c>
      <c r="E651" t="s">
        <v>45</v>
      </c>
      <c r="F651">
        <v>26</v>
      </c>
      <c r="G651" t="s">
        <v>93</v>
      </c>
      <c r="H651" t="s">
        <v>53</v>
      </c>
      <c r="I651">
        <v>1</v>
      </c>
      <c r="J651">
        <v>158</v>
      </c>
      <c r="K651" t="s">
        <v>99</v>
      </c>
      <c r="L651" t="s">
        <v>39</v>
      </c>
      <c r="M651">
        <v>92</v>
      </c>
      <c r="N651" t="s">
        <v>99</v>
      </c>
      <c r="O651" t="s">
        <v>104</v>
      </c>
      <c r="P651" t="s">
        <v>51</v>
      </c>
      <c r="Q651" s="20" t="s">
        <v>100</v>
      </c>
      <c r="R651" t="s">
        <v>52</v>
      </c>
      <c r="S651">
        <v>16959</v>
      </c>
      <c r="T651">
        <v>19494</v>
      </c>
      <c r="U651">
        <v>1</v>
      </c>
      <c r="V651" t="s">
        <v>42</v>
      </c>
      <c r="W651" t="s">
        <v>44</v>
      </c>
      <c r="X651">
        <v>12</v>
      </c>
      <c r="Y651">
        <v>3</v>
      </c>
      <c r="Z651" s="20" t="s">
        <v>100</v>
      </c>
      <c r="AA651">
        <v>80</v>
      </c>
      <c r="AB651">
        <v>2</v>
      </c>
      <c r="AC651">
        <v>25</v>
      </c>
      <c r="AD651">
        <v>3</v>
      </c>
      <c r="AE651">
        <v>4</v>
      </c>
      <c r="AF651">
        <v>25</v>
      </c>
      <c r="AG651">
        <v>12</v>
      </c>
      <c r="AH651">
        <v>4</v>
      </c>
      <c r="AI651">
        <v>12</v>
      </c>
      <c r="AJ651" s="5" t="str">
        <f t="shared" si="30"/>
        <v>Sales</v>
      </c>
      <c r="AK651" s="9" t="str">
        <f>IF(S651="","",VLOOKUP(S651,matrice_M_I,2,TRUE))</f>
        <v>de 16 000 à 18 000</v>
      </c>
      <c r="AL651" s="7" t="str">
        <f t="shared" si="31"/>
        <v>Job_Very High + Relation_Very High</v>
      </c>
      <c r="AM651" s="22">
        <f t="shared" si="32"/>
        <v>0.48</v>
      </c>
    </row>
    <row r="652" spans="1:39" x14ac:dyDescent="0.3">
      <c r="A652">
        <v>32</v>
      </c>
      <c r="B652" t="s">
        <v>44</v>
      </c>
      <c r="C652" t="s">
        <v>36</v>
      </c>
      <c r="D652">
        <v>374</v>
      </c>
      <c r="E652" t="s">
        <v>37</v>
      </c>
      <c r="F652">
        <v>25</v>
      </c>
      <c r="G652" t="s">
        <v>95</v>
      </c>
      <c r="H652" t="s">
        <v>53</v>
      </c>
      <c r="I652">
        <v>1</v>
      </c>
      <c r="J652">
        <v>911</v>
      </c>
      <c r="K652" t="s">
        <v>97</v>
      </c>
      <c r="L652" t="s">
        <v>39</v>
      </c>
      <c r="M652">
        <v>87</v>
      </c>
      <c r="N652" t="s">
        <v>99</v>
      </c>
      <c r="O652" t="s">
        <v>101</v>
      </c>
      <c r="P652" t="s">
        <v>59</v>
      </c>
      <c r="Q652" s="20" t="s">
        <v>100</v>
      </c>
      <c r="R652" t="s">
        <v>48</v>
      </c>
      <c r="S652">
        <v>2795</v>
      </c>
      <c r="T652">
        <v>18016</v>
      </c>
      <c r="U652">
        <v>1</v>
      </c>
      <c r="V652" t="s">
        <v>42</v>
      </c>
      <c r="W652" t="s">
        <v>44</v>
      </c>
      <c r="X652">
        <v>24</v>
      </c>
      <c r="Y652">
        <v>4</v>
      </c>
      <c r="Z652" s="20" t="s">
        <v>99</v>
      </c>
      <c r="AA652">
        <v>80</v>
      </c>
      <c r="AB652">
        <v>0</v>
      </c>
      <c r="AC652">
        <v>1</v>
      </c>
      <c r="AD652">
        <v>2</v>
      </c>
      <c r="AE652">
        <v>1</v>
      </c>
      <c r="AF652">
        <v>1</v>
      </c>
      <c r="AG652">
        <v>0</v>
      </c>
      <c r="AH652">
        <v>0</v>
      </c>
      <c r="AI652">
        <v>1</v>
      </c>
      <c r="AJ652" s="5" t="str">
        <f t="shared" si="30"/>
        <v>R&amp;D</v>
      </c>
      <c r="AK652" s="9" t="str">
        <f>IF(S652="","",VLOOKUP(S652,matrice_M_I,2,TRUE))</f>
        <v>de 2 000 à 4 000</v>
      </c>
      <c r="AL652" s="7" t="str">
        <f t="shared" si="31"/>
        <v>Job_Very High + Relation_High</v>
      </c>
      <c r="AM652" s="22">
        <f t="shared" si="32"/>
        <v>0</v>
      </c>
    </row>
    <row r="653" spans="1:39" x14ac:dyDescent="0.3">
      <c r="B653" t="s">
        <v>35</v>
      </c>
      <c r="C653" t="s">
        <v>36</v>
      </c>
      <c r="D653">
        <v>607</v>
      </c>
      <c r="E653" t="s">
        <v>37</v>
      </c>
      <c r="F653">
        <v>9</v>
      </c>
      <c r="G653" t="s">
        <v>94</v>
      </c>
      <c r="H653" t="s">
        <v>53</v>
      </c>
      <c r="I653">
        <v>1</v>
      </c>
      <c r="J653">
        <v>880</v>
      </c>
      <c r="K653" t="s">
        <v>100</v>
      </c>
      <c r="L653" t="s">
        <v>55</v>
      </c>
      <c r="M653">
        <v>66</v>
      </c>
      <c r="N653" t="s">
        <v>98</v>
      </c>
      <c r="O653" t="s">
        <v>103</v>
      </c>
      <c r="P653" t="s">
        <v>43</v>
      </c>
      <c r="Q653" s="20" t="s">
        <v>99</v>
      </c>
      <c r="R653" t="s">
        <v>52</v>
      </c>
      <c r="S653">
        <v>10685</v>
      </c>
      <c r="T653">
        <v>23457</v>
      </c>
      <c r="U653">
        <v>1</v>
      </c>
      <c r="V653" t="s">
        <v>42</v>
      </c>
      <c r="W653" t="s">
        <v>44</v>
      </c>
      <c r="X653">
        <v>20</v>
      </c>
      <c r="Y653">
        <v>4</v>
      </c>
      <c r="Z653" s="20" t="s">
        <v>98</v>
      </c>
      <c r="AA653">
        <v>80</v>
      </c>
      <c r="AB653">
        <v>1</v>
      </c>
      <c r="AC653">
        <v>17</v>
      </c>
      <c r="AD653">
        <v>2</v>
      </c>
      <c r="AE653">
        <v>3</v>
      </c>
      <c r="AF653">
        <v>17</v>
      </c>
      <c r="AG653">
        <v>14</v>
      </c>
      <c r="AH653">
        <v>5</v>
      </c>
      <c r="AI653">
        <v>15</v>
      </c>
      <c r="AJ653" s="5" t="str">
        <f t="shared" si="30"/>
        <v>R&amp;D</v>
      </c>
      <c r="AK653" s="9" t="str">
        <f>IF(S653="","",VLOOKUP(S653,matrice_M_I,2,TRUE))</f>
        <v>de 10 000 à 12 000</v>
      </c>
      <c r="AL653" s="7" t="str">
        <f t="shared" si="31"/>
        <v>Job_High + Relation_Medium</v>
      </c>
      <c r="AM653" s="22">
        <f t="shared" si="32"/>
        <v>0.82352941176470584</v>
      </c>
    </row>
    <row r="654" spans="1:39" x14ac:dyDescent="0.3">
      <c r="A654">
        <v>31</v>
      </c>
      <c r="B654" t="s">
        <v>35</v>
      </c>
      <c r="C654" t="s">
        <v>36</v>
      </c>
      <c r="D654">
        <v>408</v>
      </c>
      <c r="E654" t="s">
        <v>37</v>
      </c>
      <c r="F654">
        <v>9</v>
      </c>
      <c r="G654" t="s">
        <v>95</v>
      </c>
      <c r="H654" t="s">
        <v>53</v>
      </c>
      <c r="I654">
        <v>1</v>
      </c>
      <c r="J654">
        <v>493</v>
      </c>
      <c r="K654" t="s">
        <v>99</v>
      </c>
      <c r="L654" t="s">
        <v>39</v>
      </c>
      <c r="M654">
        <v>42</v>
      </c>
      <c r="N654" t="s">
        <v>98</v>
      </c>
      <c r="O654" t="s">
        <v>101</v>
      </c>
      <c r="P654" t="s">
        <v>56</v>
      </c>
      <c r="Q654" s="20" t="s">
        <v>98</v>
      </c>
      <c r="R654" t="s">
        <v>48</v>
      </c>
      <c r="S654">
        <v>2657</v>
      </c>
      <c r="T654">
        <v>7551</v>
      </c>
      <c r="U654">
        <v>0</v>
      </c>
      <c r="V654" t="s">
        <v>42</v>
      </c>
      <c r="W654" t="s">
        <v>44</v>
      </c>
      <c r="X654">
        <v>16</v>
      </c>
      <c r="Y654">
        <v>3</v>
      </c>
      <c r="Z654" s="20" t="s">
        <v>100</v>
      </c>
      <c r="AA654">
        <v>80</v>
      </c>
      <c r="AB654">
        <v>0</v>
      </c>
      <c r="AC654">
        <v>3</v>
      </c>
      <c r="AD654">
        <v>5</v>
      </c>
      <c r="AE654">
        <v>3</v>
      </c>
      <c r="AF654">
        <v>2</v>
      </c>
      <c r="AG654">
        <v>2</v>
      </c>
      <c r="AH654">
        <v>2</v>
      </c>
      <c r="AI654">
        <v>2</v>
      </c>
      <c r="AJ654" s="5" t="str">
        <f t="shared" si="30"/>
        <v>R&amp;D</v>
      </c>
      <c r="AK654" s="9" t="str">
        <f>IF(S654="","",VLOOKUP(S654,matrice_M_I,2,TRUE))</f>
        <v>de 2 000 à 4 000</v>
      </c>
      <c r="AL654" s="7" t="str">
        <f t="shared" si="31"/>
        <v>Job_Medium + Relation_Very High</v>
      </c>
      <c r="AM654" s="22">
        <f t="shared" si="32"/>
        <v>1</v>
      </c>
    </row>
    <row r="655" spans="1:39" x14ac:dyDescent="0.3">
      <c r="A655">
        <v>45</v>
      </c>
      <c r="B655" t="s">
        <v>35</v>
      </c>
      <c r="C655" t="s">
        <v>36</v>
      </c>
      <c r="D655">
        <v>1385</v>
      </c>
      <c r="E655" t="s">
        <v>37</v>
      </c>
      <c r="F655">
        <v>20</v>
      </c>
      <c r="G655" t="s">
        <v>93</v>
      </c>
      <c r="H655" t="s">
        <v>38</v>
      </c>
      <c r="I655">
        <v>1</v>
      </c>
      <c r="J655">
        <v>372</v>
      </c>
      <c r="K655" t="s">
        <v>99</v>
      </c>
      <c r="L655" t="s">
        <v>39</v>
      </c>
      <c r="M655">
        <v>79</v>
      </c>
      <c r="N655" t="s">
        <v>99</v>
      </c>
      <c r="O655" t="s">
        <v>104</v>
      </c>
      <c r="P655" t="s">
        <v>54</v>
      </c>
      <c r="Q655" s="20" t="s">
        <v>100</v>
      </c>
      <c r="R655" t="s">
        <v>52</v>
      </c>
      <c r="S655">
        <v>13496</v>
      </c>
      <c r="T655">
        <v>7501</v>
      </c>
      <c r="U655">
        <v>0</v>
      </c>
      <c r="V655" t="s">
        <v>42</v>
      </c>
      <c r="W655" t="s">
        <v>44</v>
      </c>
      <c r="X655">
        <v>14</v>
      </c>
      <c r="Y655">
        <v>3</v>
      </c>
      <c r="Z655" s="20" t="s">
        <v>98</v>
      </c>
      <c r="AA655">
        <v>80</v>
      </c>
      <c r="AB655">
        <v>0</v>
      </c>
      <c r="AC655">
        <v>21</v>
      </c>
      <c r="AD655">
        <v>2</v>
      </c>
      <c r="AE655">
        <v>3</v>
      </c>
      <c r="AF655">
        <v>20</v>
      </c>
      <c r="AG655">
        <v>7</v>
      </c>
      <c r="AH655">
        <v>4</v>
      </c>
      <c r="AI655">
        <v>10</v>
      </c>
      <c r="AJ655" s="5" t="str">
        <f t="shared" si="30"/>
        <v>R&amp;D</v>
      </c>
      <c r="AK655" s="9" t="str">
        <f>IF(S655="","",VLOOKUP(S655,matrice_M_I,2,TRUE))</f>
        <v>de 12 000 à 14 000</v>
      </c>
      <c r="AL655" s="7" t="str">
        <f t="shared" si="31"/>
        <v>Job_Very High + Relation_Medium</v>
      </c>
      <c r="AM655" s="22">
        <f t="shared" si="32"/>
        <v>0.35</v>
      </c>
    </row>
    <row r="656" spans="1:39" x14ac:dyDescent="0.3">
      <c r="A656">
        <v>33</v>
      </c>
      <c r="B656" t="s">
        <v>35</v>
      </c>
      <c r="C656" t="s">
        <v>36</v>
      </c>
      <c r="D656">
        <v>1075</v>
      </c>
      <c r="E656" t="s">
        <v>50</v>
      </c>
      <c r="G656" t="s">
        <v>93</v>
      </c>
      <c r="H656" t="s">
        <v>50</v>
      </c>
      <c r="I656">
        <v>1</v>
      </c>
      <c r="J656">
        <v>910</v>
      </c>
      <c r="K656" t="s">
        <v>100</v>
      </c>
      <c r="L656" t="s">
        <v>39</v>
      </c>
      <c r="M656">
        <v>57</v>
      </c>
      <c r="N656" t="s">
        <v>99</v>
      </c>
      <c r="O656" t="s">
        <v>101</v>
      </c>
      <c r="P656" t="s">
        <v>50</v>
      </c>
      <c r="Q656" s="20" t="s">
        <v>98</v>
      </c>
      <c r="R656" t="s">
        <v>41</v>
      </c>
      <c r="S656">
        <v>2277</v>
      </c>
      <c r="T656">
        <v>22650</v>
      </c>
      <c r="U656">
        <v>3</v>
      </c>
      <c r="V656" t="s">
        <v>42</v>
      </c>
      <c r="W656" t="s">
        <v>44</v>
      </c>
      <c r="X656">
        <v>11</v>
      </c>
      <c r="Y656">
        <v>3</v>
      </c>
      <c r="Z656" s="20" t="s">
        <v>99</v>
      </c>
      <c r="AA656">
        <v>80</v>
      </c>
      <c r="AB656">
        <v>1</v>
      </c>
      <c r="AC656">
        <v>7</v>
      </c>
      <c r="AD656">
        <v>4</v>
      </c>
      <c r="AE656">
        <v>4</v>
      </c>
      <c r="AF656">
        <v>4</v>
      </c>
      <c r="AG656">
        <v>3</v>
      </c>
      <c r="AH656">
        <v>0</v>
      </c>
      <c r="AI656">
        <v>3</v>
      </c>
      <c r="AJ656" s="5" t="str">
        <f t="shared" si="30"/>
        <v>RH</v>
      </c>
      <c r="AK656" s="9" t="str">
        <f>IF(S656="","",VLOOKUP(S656,matrice_M_I,2,TRUE))</f>
        <v>de 2 000 à 4 000</v>
      </c>
      <c r="AL656" s="7" t="str">
        <f t="shared" si="31"/>
        <v>Job_Medium + Relation_High</v>
      </c>
      <c r="AM656" s="22">
        <f t="shared" si="32"/>
        <v>0.75</v>
      </c>
    </row>
    <row r="657" spans="1:39" x14ac:dyDescent="0.3">
      <c r="A657">
        <v>32</v>
      </c>
      <c r="B657" t="s">
        <v>35</v>
      </c>
      <c r="C657" t="s">
        <v>36</v>
      </c>
      <c r="D657">
        <v>604</v>
      </c>
      <c r="E657" t="s">
        <v>45</v>
      </c>
      <c r="F657">
        <v>8</v>
      </c>
      <c r="G657" t="s">
        <v>94</v>
      </c>
      <c r="H657" t="s">
        <v>38</v>
      </c>
      <c r="I657">
        <v>1</v>
      </c>
      <c r="J657">
        <v>1304</v>
      </c>
      <c r="K657" t="s">
        <v>99</v>
      </c>
      <c r="L657" t="s">
        <v>39</v>
      </c>
      <c r="M657">
        <v>56</v>
      </c>
      <c r="N657" t="s">
        <v>100</v>
      </c>
      <c r="O657" t="s">
        <v>102</v>
      </c>
      <c r="P657" t="s">
        <v>58</v>
      </c>
      <c r="Q657" s="20" t="s">
        <v>100</v>
      </c>
      <c r="R657" t="s">
        <v>52</v>
      </c>
      <c r="S657">
        <v>6209</v>
      </c>
      <c r="T657">
        <v>11693</v>
      </c>
      <c r="U657">
        <v>1</v>
      </c>
      <c r="V657" t="s">
        <v>42</v>
      </c>
      <c r="W657" t="s">
        <v>35</v>
      </c>
      <c r="X657">
        <v>15</v>
      </c>
      <c r="Y657">
        <v>3</v>
      </c>
      <c r="Z657" s="20" t="s">
        <v>99</v>
      </c>
      <c r="AA657">
        <v>80</v>
      </c>
      <c r="AB657">
        <v>2</v>
      </c>
      <c r="AC657">
        <v>10</v>
      </c>
      <c r="AD657">
        <v>4</v>
      </c>
      <c r="AE657">
        <v>4</v>
      </c>
      <c r="AF657">
        <v>10</v>
      </c>
      <c r="AG657">
        <v>7</v>
      </c>
      <c r="AH657">
        <v>0</v>
      </c>
      <c r="AI657">
        <v>8</v>
      </c>
      <c r="AJ657" s="5" t="str">
        <f t="shared" si="30"/>
        <v>Sales</v>
      </c>
      <c r="AK657" s="9" t="str">
        <f>IF(S657="","",VLOOKUP(S657,matrice_M_I,2,TRUE))</f>
        <v>de 6 000 à 8 000</v>
      </c>
      <c r="AL657" s="7" t="str">
        <f t="shared" si="31"/>
        <v>Job_Very High + Relation_High</v>
      </c>
      <c r="AM657" s="22">
        <f t="shared" si="32"/>
        <v>0.7</v>
      </c>
    </row>
    <row r="658" spans="1:39" x14ac:dyDescent="0.3">
      <c r="A658">
        <v>34</v>
      </c>
      <c r="B658" t="s">
        <v>35</v>
      </c>
      <c r="C658" t="s">
        <v>49</v>
      </c>
      <c r="D658">
        <v>1003</v>
      </c>
      <c r="E658" t="s">
        <v>37</v>
      </c>
      <c r="F658">
        <v>2</v>
      </c>
      <c r="G658" t="s">
        <v>93</v>
      </c>
      <c r="H658" t="s">
        <v>53</v>
      </c>
      <c r="I658">
        <v>1</v>
      </c>
      <c r="J658">
        <v>1140</v>
      </c>
      <c r="K658" t="s">
        <v>100</v>
      </c>
      <c r="L658" t="s">
        <v>39</v>
      </c>
      <c r="M658">
        <v>95</v>
      </c>
      <c r="N658" t="s">
        <v>99</v>
      </c>
      <c r="O658" t="s">
        <v>102</v>
      </c>
      <c r="P658" t="s">
        <v>43</v>
      </c>
      <c r="Q658" s="20" t="s">
        <v>99</v>
      </c>
      <c r="R658" t="s">
        <v>48</v>
      </c>
      <c r="S658">
        <v>4033</v>
      </c>
      <c r="T658">
        <v>15834</v>
      </c>
      <c r="U658">
        <v>2</v>
      </c>
      <c r="V658" t="s">
        <v>42</v>
      </c>
      <c r="W658" t="s">
        <v>35</v>
      </c>
      <c r="X658">
        <v>11</v>
      </c>
      <c r="Y658">
        <v>3</v>
      </c>
      <c r="Z658" s="20" t="s">
        <v>100</v>
      </c>
      <c r="AA658">
        <v>80</v>
      </c>
      <c r="AB658">
        <v>0</v>
      </c>
      <c r="AC658">
        <v>5</v>
      </c>
      <c r="AD658">
        <v>3</v>
      </c>
      <c r="AE658">
        <v>2</v>
      </c>
      <c r="AF658">
        <v>3</v>
      </c>
      <c r="AG658">
        <v>2</v>
      </c>
      <c r="AH658">
        <v>0</v>
      </c>
      <c r="AI658">
        <v>2</v>
      </c>
      <c r="AJ658" s="5" t="str">
        <f t="shared" si="30"/>
        <v>R&amp;D</v>
      </c>
      <c r="AK658" s="9" t="str">
        <f>IF(S658="","",VLOOKUP(S658,matrice_M_I,2,TRUE))</f>
        <v>de 4 000 à 6 000</v>
      </c>
      <c r="AL658" s="7" t="str">
        <f t="shared" si="31"/>
        <v>Job_High + Relation_Very High</v>
      </c>
      <c r="AM658" s="22">
        <f t="shared" si="32"/>
        <v>0.66666666666666663</v>
      </c>
    </row>
    <row r="659" spans="1:39" x14ac:dyDescent="0.3">
      <c r="A659">
        <v>40</v>
      </c>
      <c r="B659" t="s">
        <v>35</v>
      </c>
      <c r="C659" t="s">
        <v>49</v>
      </c>
      <c r="D659">
        <v>1184</v>
      </c>
      <c r="E659" t="s">
        <v>45</v>
      </c>
      <c r="F659">
        <v>2</v>
      </c>
      <c r="G659" t="s">
        <v>95</v>
      </c>
      <c r="H659" t="s">
        <v>38</v>
      </c>
      <c r="I659">
        <v>1</v>
      </c>
      <c r="J659">
        <v>1212</v>
      </c>
      <c r="K659" t="s">
        <v>98</v>
      </c>
      <c r="L659" t="s">
        <v>39</v>
      </c>
      <c r="M659">
        <v>62</v>
      </c>
      <c r="N659" t="s">
        <v>99</v>
      </c>
      <c r="O659" t="s">
        <v>102</v>
      </c>
      <c r="P659" t="s">
        <v>58</v>
      </c>
      <c r="Q659" s="20" t="s">
        <v>98</v>
      </c>
      <c r="R659" t="s">
        <v>52</v>
      </c>
      <c r="S659">
        <v>4327</v>
      </c>
      <c r="T659">
        <v>25440</v>
      </c>
      <c r="U659">
        <v>5</v>
      </c>
      <c r="V659" t="s">
        <v>42</v>
      </c>
      <c r="W659" t="s">
        <v>35</v>
      </c>
      <c r="X659">
        <v>12</v>
      </c>
      <c r="Y659">
        <v>3</v>
      </c>
      <c r="Z659" s="20" t="s">
        <v>100</v>
      </c>
      <c r="AA659">
        <v>80</v>
      </c>
      <c r="AB659">
        <v>3</v>
      </c>
      <c r="AC659">
        <v>5</v>
      </c>
      <c r="AD659">
        <v>2</v>
      </c>
      <c r="AE659">
        <v>3</v>
      </c>
      <c r="AF659">
        <v>0</v>
      </c>
      <c r="AG659">
        <v>0</v>
      </c>
      <c r="AH659">
        <v>0</v>
      </c>
      <c r="AI659">
        <v>0</v>
      </c>
      <c r="AJ659" s="5" t="str">
        <f t="shared" si="30"/>
        <v>Sales</v>
      </c>
      <c r="AK659" s="9" t="str">
        <f>IF(S659="","",VLOOKUP(S659,matrice_M_I,2,TRUE))</f>
        <v>de 4 000 à 6 000</v>
      </c>
      <c r="AL659" s="7" t="str">
        <f t="shared" si="31"/>
        <v>Job_Medium + Relation_Very High</v>
      </c>
      <c r="AM659" s="22" t="str">
        <f t="shared" si="32"/>
        <v/>
      </c>
    </row>
    <row r="660" spans="1:39" x14ac:dyDescent="0.3">
      <c r="A660">
        <v>34</v>
      </c>
      <c r="B660" t="s">
        <v>35</v>
      </c>
      <c r="C660" t="s">
        <v>57</v>
      </c>
      <c r="D660">
        <v>1065</v>
      </c>
      <c r="E660" t="s">
        <v>45</v>
      </c>
      <c r="F660">
        <v>23</v>
      </c>
      <c r="G660" t="s">
        <v>95</v>
      </c>
      <c r="H660" t="s">
        <v>46</v>
      </c>
      <c r="I660">
        <v>1</v>
      </c>
      <c r="J660">
        <v>60</v>
      </c>
      <c r="K660" t="s">
        <v>98</v>
      </c>
      <c r="L660" t="s">
        <v>39</v>
      </c>
      <c r="M660">
        <v>72</v>
      </c>
      <c r="N660" t="s">
        <v>99</v>
      </c>
      <c r="O660" t="s">
        <v>102</v>
      </c>
      <c r="P660" t="s">
        <v>58</v>
      </c>
      <c r="Q660" s="20" t="s">
        <v>99</v>
      </c>
      <c r="R660" t="s">
        <v>48</v>
      </c>
      <c r="S660">
        <v>4568</v>
      </c>
      <c r="T660">
        <v>10034</v>
      </c>
      <c r="U660">
        <v>0</v>
      </c>
      <c r="V660" t="s">
        <v>42</v>
      </c>
      <c r="W660" t="s">
        <v>35</v>
      </c>
      <c r="X660">
        <v>20</v>
      </c>
      <c r="Y660">
        <v>4</v>
      </c>
      <c r="Z660" s="20" t="s">
        <v>99</v>
      </c>
      <c r="AA660">
        <v>80</v>
      </c>
      <c r="AB660">
        <v>0</v>
      </c>
      <c r="AC660">
        <v>10</v>
      </c>
      <c r="AD660">
        <v>2</v>
      </c>
      <c r="AE660">
        <v>3</v>
      </c>
      <c r="AF660">
        <v>9</v>
      </c>
      <c r="AG660">
        <v>5</v>
      </c>
      <c r="AH660">
        <v>8</v>
      </c>
      <c r="AI660">
        <v>7</v>
      </c>
      <c r="AJ660" s="5" t="str">
        <f t="shared" si="30"/>
        <v>Sales</v>
      </c>
      <c r="AK660" s="9" t="str">
        <f>IF(S660="","",VLOOKUP(S660,matrice_M_I,2,TRUE))</f>
        <v>de 4 000 à 6 000</v>
      </c>
      <c r="AL660" s="7" t="str">
        <f t="shared" si="31"/>
        <v>Job_High + Relation_High</v>
      </c>
      <c r="AM660" s="22">
        <f t="shared" si="32"/>
        <v>0.55555555555555558</v>
      </c>
    </row>
    <row r="661" spans="1:39" x14ac:dyDescent="0.3">
      <c r="A661">
        <v>33</v>
      </c>
      <c r="B661" t="s">
        <v>35</v>
      </c>
      <c r="C661" t="s">
        <v>57</v>
      </c>
      <c r="D661">
        <v>775</v>
      </c>
      <c r="E661" t="s">
        <v>37</v>
      </c>
      <c r="F661">
        <v>4</v>
      </c>
      <c r="G661" t="s">
        <v>94</v>
      </c>
      <c r="H661" t="s">
        <v>60</v>
      </c>
      <c r="I661">
        <v>1</v>
      </c>
      <c r="J661">
        <v>1771</v>
      </c>
      <c r="K661" t="s">
        <v>100</v>
      </c>
      <c r="L661" t="s">
        <v>39</v>
      </c>
      <c r="M661">
        <v>90</v>
      </c>
      <c r="N661" t="s">
        <v>99</v>
      </c>
      <c r="O661" t="s">
        <v>102</v>
      </c>
      <c r="P661" t="s">
        <v>56</v>
      </c>
      <c r="Q661" s="20" t="s">
        <v>98</v>
      </c>
      <c r="R661" t="s">
        <v>41</v>
      </c>
      <c r="S661">
        <v>3055</v>
      </c>
      <c r="T661">
        <v>6194</v>
      </c>
      <c r="U661">
        <v>5</v>
      </c>
      <c r="V661" t="s">
        <v>42</v>
      </c>
      <c r="W661" t="s">
        <v>35</v>
      </c>
      <c r="X661">
        <v>15</v>
      </c>
      <c r="Y661">
        <v>3</v>
      </c>
      <c r="Z661" s="20" t="s">
        <v>100</v>
      </c>
      <c r="AA661">
        <v>80</v>
      </c>
      <c r="AB661">
        <v>2</v>
      </c>
      <c r="AC661">
        <v>11</v>
      </c>
      <c r="AD661">
        <v>2</v>
      </c>
      <c r="AE661">
        <v>2</v>
      </c>
      <c r="AF661">
        <v>9</v>
      </c>
      <c r="AG661">
        <v>8</v>
      </c>
      <c r="AH661">
        <v>1</v>
      </c>
      <c r="AI661">
        <v>7</v>
      </c>
      <c r="AJ661" s="5" t="str">
        <f t="shared" si="30"/>
        <v>R&amp;D</v>
      </c>
      <c r="AK661" s="9" t="str">
        <f>IF(S661="","",VLOOKUP(S661,matrice_M_I,2,TRUE))</f>
        <v>de 2 000 à 4 000</v>
      </c>
      <c r="AL661" s="7" t="str">
        <f t="shared" si="31"/>
        <v>Job_Medium + Relation_Very High</v>
      </c>
      <c r="AM661" s="22">
        <f t="shared" si="32"/>
        <v>0.88888888888888884</v>
      </c>
    </row>
    <row r="662" spans="1:39" x14ac:dyDescent="0.3">
      <c r="A662">
        <v>32</v>
      </c>
      <c r="B662" t="s">
        <v>35</v>
      </c>
      <c r="C662" t="s">
        <v>36</v>
      </c>
      <c r="D662">
        <v>499</v>
      </c>
      <c r="E662" t="s">
        <v>45</v>
      </c>
      <c r="F662">
        <v>2</v>
      </c>
      <c r="G662" t="s">
        <v>92</v>
      </c>
      <c r="H662" t="s">
        <v>46</v>
      </c>
      <c r="I662">
        <v>1</v>
      </c>
      <c r="J662">
        <v>1396</v>
      </c>
      <c r="K662" t="s">
        <v>99</v>
      </c>
      <c r="L662" t="s">
        <v>39</v>
      </c>
      <c r="M662">
        <v>36</v>
      </c>
      <c r="N662" t="s">
        <v>99</v>
      </c>
      <c r="O662" t="s">
        <v>102</v>
      </c>
      <c r="P662" t="s">
        <v>58</v>
      </c>
      <c r="Q662" s="20" t="s">
        <v>98</v>
      </c>
      <c r="R662" t="s">
        <v>52</v>
      </c>
      <c r="S662">
        <v>4078</v>
      </c>
      <c r="T662">
        <v>20497</v>
      </c>
      <c r="U662">
        <v>0</v>
      </c>
      <c r="V662" t="s">
        <v>42</v>
      </c>
      <c r="W662" t="s">
        <v>44</v>
      </c>
      <c r="X662">
        <v>13</v>
      </c>
      <c r="Y662">
        <v>3</v>
      </c>
      <c r="Z662" s="20" t="s">
        <v>97</v>
      </c>
      <c r="AA662">
        <v>80</v>
      </c>
      <c r="AB662">
        <v>3</v>
      </c>
      <c r="AC662">
        <v>4</v>
      </c>
      <c r="AD662">
        <v>3</v>
      </c>
      <c r="AE662">
        <v>2</v>
      </c>
      <c r="AF662">
        <v>3</v>
      </c>
      <c r="AG662">
        <v>2</v>
      </c>
      <c r="AH662">
        <v>1</v>
      </c>
      <c r="AI662">
        <v>2</v>
      </c>
      <c r="AJ662" s="5" t="str">
        <f t="shared" si="30"/>
        <v>Sales</v>
      </c>
      <c r="AK662" s="9" t="str">
        <f>IF(S662="","",VLOOKUP(S662,matrice_M_I,2,TRUE))</f>
        <v>de 4 000 à 6 000</v>
      </c>
      <c r="AL662" s="7" t="str">
        <f t="shared" si="31"/>
        <v>Job_Medium + Relation_Low</v>
      </c>
      <c r="AM662" s="22">
        <f t="shared" si="32"/>
        <v>0.66666666666666663</v>
      </c>
    </row>
    <row r="663" spans="1:39" x14ac:dyDescent="0.3">
      <c r="A663">
        <v>20</v>
      </c>
      <c r="B663" t="s">
        <v>35</v>
      </c>
      <c r="C663" t="s">
        <v>36</v>
      </c>
      <c r="D663">
        <v>654</v>
      </c>
      <c r="E663" t="s">
        <v>45</v>
      </c>
      <c r="F663">
        <v>21</v>
      </c>
      <c r="G663" t="s">
        <v>94</v>
      </c>
      <c r="H663" t="s">
        <v>46</v>
      </c>
      <c r="I663">
        <v>1</v>
      </c>
      <c r="J663">
        <v>1226</v>
      </c>
      <c r="K663" t="s">
        <v>99</v>
      </c>
      <c r="L663" t="s">
        <v>39</v>
      </c>
      <c r="M663">
        <v>43</v>
      </c>
      <c r="N663" t="s">
        <v>100</v>
      </c>
      <c r="O663" t="s">
        <v>101</v>
      </c>
      <c r="P663" t="s">
        <v>47</v>
      </c>
      <c r="Q663" s="20" t="s">
        <v>100</v>
      </c>
      <c r="R663" t="s">
        <v>48</v>
      </c>
      <c r="S663">
        <v>2678</v>
      </c>
      <c r="T663">
        <v>5050</v>
      </c>
      <c r="U663">
        <v>1</v>
      </c>
      <c r="V663" t="s">
        <v>42</v>
      </c>
      <c r="W663" t="s">
        <v>35</v>
      </c>
      <c r="X663">
        <v>17</v>
      </c>
      <c r="Y663">
        <v>3</v>
      </c>
      <c r="Z663" s="20" t="s">
        <v>100</v>
      </c>
      <c r="AA663">
        <v>80</v>
      </c>
      <c r="AB663">
        <v>0</v>
      </c>
      <c r="AC663">
        <v>2</v>
      </c>
      <c r="AD663">
        <v>2</v>
      </c>
      <c r="AE663">
        <v>3</v>
      </c>
      <c r="AF663">
        <v>2</v>
      </c>
      <c r="AG663">
        <v>1</v>
      </c>
      <c r="AH663">
        <v>2</v>
      </c>
      <c r="AI663">
        <v>2</v>
      </c>
      <c r="AJ663" s="5" t="str">
        <f t="shared" si="30"/>
        <v>Sales</v>
      </c>
      <c r="AK663" s="9" t="str">
        <f>IF(S663="","",VLOOKUP(S663,matrice_M_I,2,TRUE))</f>
        <v>de 2 000 à 4 000</v>
      </c>
      <c r="AL663" s="7" t="str">
        <f t="shared" si="31"/>
        <v>Job_Very High + Relation_Very High</v>
      </c>
      <c r="AM663" s="22">
        <f t="shared" si="32"/>
        <v>0.5</v>
      </c>
    </row>
    <row r="664" spans="1:39" x14ac:dyDescent="0.3">
      <c r="A664">
        <v>36</v>
      </c>
      <c r="B664" t="s">
        <v>35</v>
      </c>
      <c r="C664" t="s">
        <v>36</v>
      </c>
      <c r="D664">
        <v>796</v>
      </c>
      <c r="E664" t="s">
        <v>37</v>
      </c>
      <c r="F664">
        <v>12</v>
      </c>
      <c r="G664" t="s">
        <v>96</v>
      </c>
      <c r="H664" t="s">
        <v>38</v>
      </c>
      <c r="I664">
        <v>1</v>
      </c>
      <c r="J664">
        <v>1073</v>
      </c>
      <c r="K664" t="s">
        <v>100</v>
      </c>
      <c r="L664" t="s">
        <v>55</v>
      </c>
      <c r="M664">
        <v>51</v>
      </c>
      <c r="N664" t="s">
        <v>98</v>
      </c>
      <c r="O664" t="s">
        <v>103</v>
      </c>
      <c r="P664" t="s">
        <v>43</v>
      </c>
      <c r="Q664" s="20" t="s">
        <v>100</v>
      </c>
      <c r="R664" t="s">
        <v>48</v>
      </c>
      <c r="S664">
        <v>8858</v>
      </c>
      <c r="T664">
        <v>15669</v>
      </c>
      <c r="U664">
        <v>0</v>
      </c>
      <c r="V664" t="s">
        <v>42</v>
      </c>
      <c r="W664" t="s">
        <v>35</v>
      </c>
      <c r="X664">
        <v>11</v>
      </c>
      <c r="Y664">
        <v>3</v>
      </c>
      <c r="Z664" s="20" t="s">
        <v>98</v>
      </c>
      <c r="AA664">
        <v>80</v>
      </c>
      <c r="AB664">
        <v>0</v>
      </c>
      <c r="AC664">
        <v>15</v>
      </c>
      <c r="AD664">
        <v>2</v>
      </c>
      <c r="AE664">
        <v>2</v>
      </c>
      <c r="AF664">
        <v>14</v>
      </c>
      <c r="AG664">
        <v>8</v>
      </c>
      <c r="AH664">
        <v>7</v>
      </c>
      <c r="AI664">
        <v>8</v>
      </c>
      <c r="AJ664" s="5" t="str">
        <f t="shared" si="30"/>
        <v>R&amp;D</v>
      </c>
      <c r="AK664" s="9" t="str">
        <f>IF(S664="","",VLOOKUP(S664,matrice_M_I,2,TRUE))</f>
        <v>de 8 000 à 10 000</v>
      </c>
      <c r="AL664" s="7" t="str">
        <f t="shared" si="31"/>
        <v>Job_Very High + Relation_Medium</v>
      </c>
      <c r="AM664" s="22">
        <f t="shared" si="32"/>
        <v>0.5714285714285714</v>
      </c>
    </row>
    <row r="665" spans="1:39" x14ac:dyDescent="0.3">
      <c r="A665">
        <v>27</v>
      </c>
      <c r="B665" t="s">
        <v>35</v>
      </c>
      <c r="C665" t="s">
        <v>36</v>
      </c>
      <c r="D665">
        <v>591</v>
      </c>
      <c r="E665" t="s">
        <v>37</v>
      </c>
      <c r="F665">
        <v>2</v>
      </c>
      <c r="G665" t="s">
        <v>92</v>
      </c>
      <c r="H665" t="s">
        <v>38</v>
      </c>
      <c r="I665">
        <v>1</v>
      </c>
      <c r="J665">
        <v>7</v>
      </c>
      <c r="K665" t="s">
        <v>97</v>
      </c>
      <c r="L665" t="s">
        <v>39</v>
      </c>
      <c r="M665">
        <v>40</v>
      </c>
      <c r="N665" t="s">
        <v>99</v>
      </c>
      <c r="O665" t="s">
        <v>101</v>
      </c>
      <c r="P665" t="s">
        <v>59</v>
      </c>
      <c r="Q665" s="20" t="s">
        <v>98</v>
      </c>
      <c r="R665" t="s">
        <v>52</v>
      </c>
      <c r="S665">
        <v>3468</v>
      </c>
      <c r="T665">
        <v>16632</v>
      </c>
      <c r="U665">
        <v>9</v>
      </c>
      <c r="V665" t="s">
        <v>42</v>
      </c>
      <c r="W665" t="s">
        <v>35</v>
      </c>
      <c r="X665">
        <v>12</v>
      </c>
      <c r="Y665">
        <v>3</v>
      </c>
      <c r="Z665" s="20" t="s">
        <v>100</v>
      </c>
      <c r="AA665">
        <v>80</v>
      </c>
      <c r="AB665">
        <v>1</v>
      </c>
      <c r="AC665">
        <v>6</v>
      </c>
      <c r="AD665">
        <v>3</v>
      </c>
      <c r="AE665">
        <v>3</v>
      </c>
      <c r="AF665">
        <v>2</v>
      </c>
      <c r="AG665">
        <v>2</v>
      </c>
      <c r="AH665">
        <v>2</v>
      </c>
      <c r="AI665">
        <v>2</v>
      </c>
      <c r="AJ665" s="5" t="str">
        <f t="shared" si="30"/>
        <v>R&amp;D</v>
      </c>
      <c r="AK665" s="9" t="str">
        <f>IF(S665="","",VLOOKUP(S665,matrice_M_I,2,TRUE))</f>
        <v>de 2 000 à 4 000</v>
      </c>
      <c r="AL665" s="7" t="str">
        <f t="shared" si="31"/>
        <v>Job_Medium + Relation_Very High</v>
      </c>
      <c r="AM665" s="22">
        <f t="shared" si="32"/>
        <v>1</v>
      </c>
    </row>
    <row r="666" spans="1:39" x14ac:dyDescent="0.3">
      <c r="B666" t="s">
        <v>35</v>
      </c>
      <c r="C666" t="s">
        <v>36</v>
      </c>
      <c r="D666">
        <v>949</v>
      </c>
      <c r="E666" t="s">
        <v>37</v>
      </c>
      <c r="F666">
        <v>1</v>
      </c>
      <c r="G666" t="s">
        <v>94</v>
      </c>
      <c r="H666" t="s">
        <v>60</v>
      </c>
      <c r="I666">
        <v>1</v>
      </c>
      <c r="J666">
        <v>1415</v>
      </c>
      <c r="K666" t="s">
        <v>97</v>
      </c>
      <c r="L666" t="s">
        <v>39</v>
      </c>
      <c r="M666">
        <v>81</v>
      </c>
      <c r="N666" t="s">
        <v>99</v>
      </c>
      <c r="O666" t="s">
        <v>101</v>
      </c>
      <c r="P666" t="s">
        <v>59</v>
      </c>
      <c r="Q666" s="20" t="s">
        <v>100</v>
      </c>
      <c r="R666" t="s">
        <v>52</v>
      </c>
      <c r="S666">
        <v>3229</v>
      </c>
      <c r="T666">
        <v>4910</v>
      </c>
      <c r="U666">
        <v>4</v>
      </c>
      <c r="V666" t="s">
        <v>42</v>
      </c>
      <c r="W666" t="s">
        <v>35</v>
      </c>
      <c r="X666">
        <v>11</v>
      </c>
      <c r="Y666">
        <v>3</v>
      </c>
      <c r="Z666" s="20" t="s">
        <v>98</v>
      </c>
      <c r="AA666">
        <v>80</v>
      </c>
      <c r="AB666">
        <v>1</v>
      </c>
      <c r="AC666">
        <v>7</v>
      </c>
      <c r="AD666">
        <v>2</v>
      </c>
      <c r="AE666">
        <v>2</v>
      </c>
      <c r="AF666">
        <v>3</v>
      </c>
      <c r="AG666">
        <v>2</v>
      </c>
      <c r="AH666">
        <v>0</v>
      </c>
      <c r="AI666">
        <v>2</v>
      </c>
      <c r="AJ666" s="5" t="str">
        <f t="shared" si="30"/>
        <v>R&amp;D</v>
      </c>
      <c r="AK666" s="9" t="str">
        <f>IF(S666="","",VLOOKUP(S666,matrice_M_I,2,TRUE))</f>
        <v>de 2 000 à 4 000</v>
      </c>
      <c r="AL666" s="7" t="str">
        <f t="shared" si="31"/>
        <v>Job_Very High + Relation_Medium</v>
      </c>
      <c r="AM666" s="22">
        <f t="shared" si="32"/>
        <v>0.66666666666666663</v>
      </c>
    </row>
    <row r="667" spans="1:39" x14ac:dyDescent="0.3">
      <c r="A667">
        <v>37</v>
      </c>
      <c r="B667" t="s">
        <v>35</v>
      </c>
      <c r="C667" t="s">
        <v>36</v>
      </c>
      <c r="D667">
        <v>589</v>
      </c>
      <c r="E667" t="s">
        <v>45</v>
      </c>
      <c r="F667">
        <v>9</v>
      </c>
      <c r="G667" t="s">
        <v>93</v>
      </c>
      <c r="H667" t="s">
        <v>46</v>
      </c>
      <c r="I667">
        <v>1</v>
      </c>
      <c r="J667">
        <v>1787</v>
      </c>
      <c r="K667" t="s">
        <v>98</v>
      </c>
      <c r="L667" t="s">
        <v>39</v>
      </c>
      <c r="M667">
        <v>46</v>
      </c>
      <c r="N667" t="s">
        <v>98</v>
      </c>
      <c r="O667" t="s">
        <v>102</v>
      </c>
      <c r="P667" t="s">
        <v>58</v>
      </c>
      <c r="Q667" s="20" t="s">
        <v>98</v>
      </c>
      <c r="R667" t="s">
        <v>52</v>
      </c>
      <c r="S667">
        <v>4189</v>
      </c>
      <c r="T667">
        <v>8800</v>
      </c>
      <c r="U667">
        <v>1</v>
      </c>
      <c r="V667" t="s">
        <v>42</v>
      </c>
      <c r="W667" t="s">
        <v>35</v>
      </c>
      <c r="X667">
        <v>14</v>
      </c>
      <c r="Y667">
        <v>3</v>
      </c>
      <c r="Z667" s="20" t="s">
        <v>97</v>
      </c>
      <c r="AA667">
        <v>80</v>
      </c>
      <c r="AB667">
        <v>2</v>
      </c>
      <c r="AC667">
        <v>5</v>
      </c>
      <c r="AD667">
        <v>2</v>
      </c>
      <c r="AE667">
        <v>3</v>
      </c>
      <c r="AF667">
        <v>5</v>
      </c>
      <c r="AG667">
        <v>2</v>
      </c>
      <c r="AH667">
        <v>0</v>
      </c>
      <c r="AI667">
        <v>3</v>
      </c>
      <c r="AJ667" s="5" t="str">
        <f t="shared" si="30"/>
        <v>Sales</v>
      </c>
      <c r="AK667" s="9" t="str">
        <f>IF(S667="","",VLOOKUP(S667,matrice_M_I,2,TRUE))</f>
        <v>de 4 000 à 6 000</v>
      </c>
      <c r="AL667" s="7" t="str">
        <f t="shared" si="31"/>
        <v>Job_Medium + Relation_Low</v>
      </c>
      <c r="AM667" s="22">
        <f t="shared" si="32"/>
        <v>0.4</v>
      </c>
    </row>
    <row r="668" spans="1:39" x14ac:dyDescent="0.3">
      <c r="A668">
        <v>46</v>
      </c>
      <c r="B668" t="s">
        <v>35</v>
      </c>
      <c r="C668" t="s">
        <v>36</v>
      </c>
      <c r="D668">
        <v>488</v>
      </c>
      <c r="E668" t="s">
        <v>45</v>
      </c>
      <c r="F668">
        <v>2</v>
      </c>
      <c r="G668" t="s">
        <v>94</v>
      </c>
      <c r="H668" t="s">
        <v>60</v>
      </c>
      <c r="I668">
        <v>1</v>
      </c>
      <c r="J668">
        <v>363</v>
      </c>
      <c r="K668" t="s">
        <v>99</v>
      </c>
      <c r="L668" t="s">
        <v>55</v>
      </c>
      <c r="M668">
        <v>75</v>
      </c>
      <c r="N668" t="s">
        <v>97</v>
      </c>
      <c r="O668" t="s">
        <v>104</v>
      </c>
      <c r="P668" t="s">
        <v>51</v>
      </c>
      <c r="Q668" s="20" t="s">
        <v>98</v>
      </c>
      <c r="R668" t="s">
        <v>52</v>
      </c>
      <c r="S668">
        <v>16872</v>
      </c>
      <c r="T668">
        <v>14977</v>
      </c>
      <c r="U668">
        <v>3</v>
      </c>
      <c r="V668" t="s">
        <v>42</v>
      </c>
      <c r="W668" t="s">
        <v>44</v>
      </c>
      <c r="X668">
        <v>12</v>
      </c>
      <c r="Y668">
        <v>3</v>
      </c>
      <c r="Z668" s="20" t="s">
        <v>98</v>
      </c>
      <c r="AA668">
        <v>80</v>
      </c>
      <c r="AB668">
        <v>1</v>
      </c>
      <c r="AC668">
        <v>28</v>
      </c>
      <c r="AD668">
        <v>2</v>
      </c>
      <c r="AE668">
        <v>2</v>
      </c>
      <c r="AF668">
        <v>7</v>
      </c>
      <c r="AG668">
        <v>7</v>
      </c>
      <c r="AH668">
        <v>7</v>
      </c>
      <c r="AI668">
        <v>7</v>
      </c>
      <c r="AJ668" s="5" t="str">
        <f t="shared" si="30"/>
        <v>Sales</v>
      </c>
      <c r="AK668" s="9" t="str">
        <f>IF(S668="","",VLOOKUP(S668,matrice_M_I,2,TRUE))</f>
        <v>de 16 000 à 18 000</v>
      </c>
      <c r="AL668" s="7" t="str">
        <f t="shared" si="31"/>
        <v>Job_Medium + Relation_Medium</v>
      </c>
      <c r="AM668" s="22">
        <f t="shared" si="32"/>
        <v>1</v>
      </c>
    </row>
    <row r="669" spans="1:39" x14ac:dyDescent="0.3">
      <c r="A669">
        <v>45</v>
      </c>
      <c r="B669" t="s">
        <v>35</v>
      </c>
      <c r="C669" t="s">
        <v>36</v>
      </c>
      <c r="D669">
        <v>1329</v>
      </c>
      <c r="E669" t="s">
        <v>37</v>
      </c>
      <c r="F669">
        <v>2</v>
      </c>
      <c r="G669" t="s">
        <v>93</v>
      </c>
      <c r="H669" t="s">
        <v>61</v>
      </c>
      <c r="I669">
        <v>1</v>
      </c>
      <c r="J669">
        <v>1635</v>
      </c>
      <c r="K669" t="s">
        <v>100</v>
      </c>
      <c r="L669" t="s">
        <v>55</v>
      </c>
      <c r="M669">
        <v>59</v>
      </c>
      <c r="N669" t="s">
        <v>98</v>
      </c>
      <c r="O669" t="s">
        <v>102</v>
      </c>
      <c r="P669" t="s">
        <v>43</v>
      </c>
      <c r="Q669" s="20" t="s">
        <v>100</v>
      </c>
      <c r="R669" t="s">
        <v>41</v>
      </c>
      <c r="S669">
        <v>5770</v>
      </c>
      <c r="T669">
        <v>5388</v>
      </c>
      <c r="U669">
        <v>1</v>
      </c>
      <c r="V669" t="s">
        <v>42</v>
      </c>
      <c r="W669" t="s">
        <v>35</v>
      </c>
      <c r="X669">
        <v>19</v>
      </c>
      <c r="Y669">
        <v>3</v>
      </c>
      <c r="Z669" s="20" t="s">
        <v>97</v>
      </c>
      <c r="AA669">
        <v>80</v>
      </c>
      <c r="AB669">
        <v>2</v>
      </c>
      <c r="AC669">
        <v>10</v>
      </c>
      <c r="AD669">
        <v>3</v>
      </c>
      <c r="AE669">
        <v>3</v>
      </c>
      <c r="AF669">
        <v>10</v>
      </c>
      <c r="AG669">
        <v>7</v>
      </c>
      <c r="AH669">
        <v>3</v>
      </c>
      <c r="AI669">
        <v>9</v>
      </c>
      <c r="AJ669" s="5" t="str">
        <f t="shared" si="30"/>
        <v>R&amp;D</v>
      </c>
      <c r="AK669" s="9" t="str">
        <f>IF(S669="","",VLOOKUP(S669,matrice_M_I,2,TRUE))</f>
        <v>de 4 000 à 6 000</v>
      </c>
      <c r="AL669" s="7" t="str">
        <f t="shared" si="31"/>
        <v>Job_Very High + Relation_Low</v>
      </c>
      <c r="AM669" s="22">
        <f t="shared" si="32"/>
        <v>0.7</v>
      </c>
    </row>
    <row r="670" spans="1:39" x14ac:dyDescent="0.3">
      <c r="A670">
        <v>34</v>
      </c>
      <c r="B670" t="s">
        <v>35</v>
      </c>
      <c r="C670" t="s">
        <v>36</v>
      </c>
      <c r="D670">
        <v>1480</v>
      </c>
      <c r="E670" t="s">
        <v>45</v>
      </c>
      <c r="F670">
        <v>4</v>
      </c>
      <c r="G670" t="s">
        <v>94</v>
      </c>
      <c r="H670" t="s">
        <v>53</v>
      </c>
      <c r="I670">
        <v>1</v>
      </c>
      <c r="J670">
        <v>1882</v>
      </c>
      <c r="K670" t="s">
        <v>99</v>
      </c>
      <c r="L670" t="s">
        <v>39</v>
      </c>
      <c r="M670">
        <v>64</v>
      </c>
      <c r="N670" t="s">
        <v>99</v>
      </c>
      <c r="O670" t="s">
        <v>103</v>
      </c>
      <c r="P670" t="s">
        <v>58</v>
      </c>
      <c r="Q670" s="20" t="s">
        <v>100</v>
      </c>
      <c r="R670" t="s">
        <v>52</v>
      </c>
      <c r="S670">
        <v>9713</v>
      </c>
      <c r="T670">
        <v>24444</v>
      </c>
      <c r="U670">
        <v>2</v>
      </c>
      <c r="V670" t="s">
        <v>42</v>
      </c>
      <c r="W670" t="s">
        <v>44</v>
      </c>
      <c r="X670">
        <v>13</v>
      </c>
      <c r="Y670">
        <v>3</v>
      </c>
      <c r="Z670" s="20" t="s">
        <v>100</v>
      </c>
      <c r="AA670">
        <v>80</v>
      </c>
      <c r="AB670">
        <v>3</v>
      </c>
      <c r="AC670">
        <v>9</v>
      </c>
      <c r="AD670">
        <v>3</v>
      </c>
      <c r="AE670">
        <v>3</v>
      </c>
      <c r="AF670">
        <v>5</v>
      </c>
      <c r="AG670">
        <v>3</v>
      </c>
      <c r="AH670">
        <v>1</v>
      </c>
      <c r="AI670">
        <v>0</v>
      </c>
      <c r="AJ670" s="5" t="str">
        <f t="shared" si="30"/>
        <v>Sales</v>
      </c>
      <c r="AK670" s="9" t="str">
        <f>IF(S670="","",VLOOKUP(S670,matrice_M_I,2,TRUE))</f>
        <v>de 8 000 à 10 000</v>
      </c>
      <c r="AL670" s="7" t="str">
        <f t="shared" si="31"/>
        <v>Job_Very High + Relation_Very High</v>
      </c>
      <c r="AM670" s="22">
        <f t="shared" si="32"/>
        <v>0.6</v>
      </c>
    </row>
    <row r="671" spans="1:39" x14ac:dyDescent="0.3">
      <c r="A671">
        <v>22</v>
      </c>
      <c r="B671" t="s">
        <v>44</v>
      </c>
      <c r="C671" t="s">
        <v>49</v>
      </c>
      <c r="D671">
        <v>1368</v>
      </c>
      <c r="E671" t="s">
        <v>37</v>
      </c>
      <c r="F671">
        <v>4</v>
      </c>
      <c r="G671" t="s">
        <v>92</v>
      </c>
      <c r="H671" t="s">
        <v>60</v>
      </c>
      <c r="I671">
        <v>1</v>
      </c>
      <c r="J671">
        <v>593</v>
      </c>
      <c r="K671" t="s">
        <v>99</v>
      </c>
      <c r="L671" t="s">
        <v>39</v>
      </c>
      <c r="M671">
        <v>99</v>
      </c>
      <c r="N671" t="s">
        <v>98</v>
      </c>
      <c r="O671" t="s">
        <v>101</v>
      </c>
      <c r="P671" t="s">
        <v>59</v>
      </c>
      <c r="Q671" s="20" t="s">
        <v>99</v>
      </c>
      <c r="R671" t="s">
        <v>48</v>
      </c>
      <c r="S671">
        <v>3894</v>
      </c>
      <c r="T671">
        <v>9129</v>
      </c>
      <c r="U671">
        <v>5</v>
      </c>
      <c r="V671" t="s">
        <v>42</v>
      </c>
      <c r="W671" t="s">
        <v>35</v>
      </c>
      <c r="X671">
        <v>16</v>
      </c>
      <c r="Y671">
        <v>3</v>
      </c>
      <c r="Z671" s="20" t="s">
        <v>99</v>
      </c>
      <c r="AA671">
        <v>80</v>
      </c>
      <c r="AB671">
        <v>0</v>
      </c>
      <c r="AC671">
        <v>4</v>
      </c>
      <c r="AD671">
        <v>3</v>
      </c>
      <c r="AE671">
        <v>3</v>
      </c>
      <c r="AF671">
        <v>2</v>
      </c>
      <c r="AG671">
        <v>2</v>
      </c>
      <c r="AH671">
        <v>1</v>
      </c>
      <c r="AI671">
        <v>2</v>
      </c>
      <c r="AJ671" s="5" t="str">
        <f t="shared" si="30"/>
        <v>R&amp;D</v>
      </c>
      <c r="AK671" s="9" t="str">
        <f>IF(S671="","",VLOOKUP(S671,matrice_M_I,2,TRUE))</f>
        <v>de 2 000 à 4 000</v>
      </c>
      <c r="AL671" s="7" t="str">
        <f t="shared" si="31"/>
        <v>Job_High + Relation_High</v>
      </c>
      <c r="AM671" s="22">
        <f t="shared" si="32"/>
        <v>1</v>
      </c>
    </row>
    <row r="672" spans="1:39" x14ac:dyDescent="0.3">
      <c r="B672" t="s">
        <v>35</v>
      </c>
      <c r="C672" t="s">
        <v>49</v>
      </c>
      <c r="D672">
        <v>200</v>
      </c>
      <c r="E672" t="s">
        <v>37</v>
      </c>
      <c r="F672">
        <v>18</v>
      </c>
      <c r="G672" t="s">
        <v>93</v>
      </c>
      <c r="H672" t="s">
        <v>53</v>
      </c>
      <c r="I672">
        <v>1</v>
      </c>
      <c r="J672">
        <v>1412</v>
      </c>
      <c r="K672" t="s">
        <v>99</v>
      </c>
      <c r="L672" t="s">
        <v>39</v>
      </c>
      <c r="M672">
        <v>60</v>
      </c>
      <c r="N672" t="s">
        <v>99</v>
      </c>
      <c r="O672" t="s">
        <v>103</v>
      </c>
      <c r="P672" t="s">
        <v>43</v>
      </c>
      <c r="Q672" s="20" t="s">
        <v>100</v>
      </c>
      <c r="R672" t="s">
        <v>48</v>
      </c>
      <c r="S672">
        <v>9362</v>
      </c>
      <c r="T672">
        <v>19944</v>
      </c>
      <c r="U672">
        <v>2</v>
      </c>
      <c r="V672" t="s">
        <v>42</v>
      </c>
      <c r="W672" t="s">
        <v>35</v>
      </c>
      <c r="X672">
        <v>11</v>
      </c>
      <c r="Y672">
        <v>3</v>
      </c>
      <c r="Z672" s="20" t="s">
        <v>99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2</v>
      </c>
      <c r="AG672">
        <v>2</v>
      </c>
      <c r="AH672">
        <v>2</v>
      </c>
      <c r="AI672">
        <v>2</v>
      </c>
      <c r="AJ672" s="5" t="str">
        <f t="shared" si="30"/>
        <v>R&amp;D</v>
      </c>
      <c r="AK672" s="9" t="str">
        <f>IF(S672="","",VLOOKUP(S672,matrice_M_I,2,TRUE))</f>
        <v>de 8 000 à 10 000</v>
      </c>
      <c r="AL672" s="7" t="str">
        <f t="shared" si="31"/>
        <v>Job_Very High + Relation_High</v>
      </c>
      <c r="AM672" s="22">
        <f t="shared" si="32"/>
        <v>1</v>
      </c>
    </row>
    <row r="673" spans="1:39" x14ac:dyDescent="0.3">
      <c r="A673">
        <v>29</v>
      </c>
      <c r="B673" t="s">
        <v>44</v>
      </c>
      <c r="C673" t="s">
        <v>36</v>
      </c>
      <c r="D673">
        <v>224</v>
      </c>
      <c r="E673" t="s">
        <v>37</v>
      </c>
      <c r="F673">
        <v>1</v>
      </c>
      <c r="G673" t="s">
        <v>95</v>
      </c>
      <c r="H673" t="s">
        <v>60</v>
      </c>
      <c r="I673">
        <v>1</v>
      </c>
      <c r="J673">
        <v>1522</v>
      </c>
      <c r="K673" t="s">
        <v>97</v>
      </c>
      <c r="L673" t="s">
        <v>39</v>
      </c>
      <c r="M673">
        <v>100</v>
      </c>
      <c r="N673" t="s">
        <v>98</v>
      </c>
      <c r="O673" t="s">
        <v>101</v>
      </c>
      <c r="P673" t="s">
        <v>56</v>
      </c>
      <c r="Q673" s="20" t="s">
        <v>97</v>
      </c>
      <c r="R673" t="s">
        <v>48</v>
      </c>
      <c r="S673">
        <v>2362</v>
      </c>
      <c r="T673">
        <v>7568</v>
      </c>
      <c r="U673">
        <v>6</v>
      </c>
      <c r="V673" t="s">
        <v>42</v>
      </c>
      <c r="W673" t="s">
        <v>35</v>
      </c>
      <c r="X673">
        <v>13</v>
      </c>
      <c r="Y673">
        <v>3</v>
      </c>
      <c r="Z673" s="20" t="s">
        <v>99</v>
      </c>
      <c r="AA673">
        <v>80</v>
      </c>
      <c r="AB673">
        <v>0</v>
      </c>
      <c r="AC673">
        <v>11</v>
      </c>
      <c r="AD673">
        <v>2</v>
      </c>
      <c r="AE673">
        <v>1</v>
      </c>
      <c r="AF673">
        <v>9</v>
      </c>
      <c r="AG673">
        <v>7</v>
      </c>
      <c r="AH673">
        <v>0</v>
      </c>
      <c r="AI673">
        <v>7</v>
      </c>
      <c r="AJ673" s="5" t="str">
        <f t="shared" si="30"/>
        <v>R&amp;D</v>
      </c>
      <c r="AK673" s="9" t="str">
        <f>IF(S673="","",VLOOKUP(S673,matrice_M_I,2,TRUE))</f>
        <v>de 2 000 à 4 000</v>
      </c>
      <c r="AL673" s="7" t="str">
        <f t="shared" si="31"/>
        <v>Job_Low + Relation_High</v>
      </c>
      <c r="AM673" s="22">
        <f t="shared" si="32"/>
        <v>0.77777777777777779</v>
      </c>
    </row>
    <row r="674" spans="1:39" x14ac:dyDescent="0.3">
      <c r="A674">
        <v>40</v>
      </c>
      <c r="B674" t="s">
        <v>35</v>
      </c>
      <c r="C674" t="s">
        <v>49</v>
      </c>
      <c r="D674">
        <v>593</v>
      </c>
      <c r="E674" t="s">
        <v>37</v>
      </c>
      <c r="F674">
        <v>9</v>
      </c>
      <c r="G674" t="s">
        <v>95</v>
      </c>
      <c r="H674" t="s">
        <v>38</v>
      </c>
      <c r="I674">
        <v>1</v>
      </c>
      <c r="J674">
        <v>1166</v>
      </c>
      <c r="K674" t="s">
        <v>98</v>
      </c>
      <c r="L674" t="s">
        <v>55</v>
      </c>
      <c r="M674">
        <v>88</v>
      </c>
      <c r="N674" t="s">
        <v>99</v>
      </c>
      <c r="O674" t="s">
        <v>103</v>
      </c>
      <c r="P674" t="s">
        <v>40</v>
      </c>
      <c r="Q674" s="20" t="s">
        <v>99</v>
      </c>
      <c r="R674" t="s">
        <v>48</v>
      </c>
      <c r="S674">
        <v>13499</v>
      </c>
      <c r="T674">
        <v>13782</v>
      </c>
      <c r="U674">
        <v>9</v>
      </c>
      <c r="V674" t="s">
        <v>42</v>
      </c>
      <c r="W674" t="s">
        <v>35</v>
      </c>
      <c r="X674">
        <v>17</v>
      </c>
      <c r="Y674">
        <v>3</v>
      </c>
      <c r="Z674" s="20" t="s">
        <v>99</v>
      </c>
      <c r="AA674">
        <v>80</v>
      </c>
      <c r="AB674">
        <v>0</v>
      </c>
      <c r="AC674">
        <v>20</v>
      </c>
      <c r="AD674">
        <v>3</v>
      </c>
      <c r="AE674">
        <v>2</v>
      </c>
      <c r="AF674">
        <v>18</v>
      </c>
      <c r="AG674">
        <v>7</v>
      </c>
      <c r="AH674">
        <v>2</v>
      </c>
      <c r="AI674">
        <v>13</v>
      </c>
      <c r="AJ674" s="5" t="str">
        <f t="shared" si="30"/>
        <v>R&amp;D</v>
      </c>
      <c r="AK674" s="9" t="str">
        <f>IF(S674="","",VLOOKUP(S674,matrice_M_I,2,TRUE))</f>
        <v>de 12 000 à 14 000</v>
      </c>
      <c r="AL674" s="7" t="str">
        <f t="shared" si="31"/>
        <v>Job_High + Relation_High</v>
      </c>
      <c r="AM674" s="22">
        <f t="shared" si="32"/>
        <v>0.3888888888888889</v>
      </c>
    </row>
    <row r="675" spans="1:39" x14ac:dyDescent="0.3">
      <c r="A675">
        <v>31</v>
      </c>
      <c r="B675" t="s">
        <v>44</v>
      </c>
      <c r="C675" t="s">
        <v>36</v>
      </c>
      <c r="D675">
        <v>359</v>
      </c>
      <c r="E675" t="s">
        <v>50</v>
      </c>
      <c r="F675">
        <v>18</v>
      </c>
      <c r="G675" t="s">
        <v>96</v>
      </c>
      <c r="H675" t="s">
        <v>50</v>
      </c>
      <c r="I675">
        <v>1</v>
      </c>
      <c r="J675">
        <v>1842</v>
      </c>
      <c r="K675" t="s">
        <v>100</v>
      </c>
      <c r="L675" t="s">
        <v>39</v>
      </c>
      <c r="M675">
        <v>89</v>
      </c>
      <c r="N675" t="s">
        <v>100</v>
      </c>
      <c r="O675" t="s">
        <v>101</v>
      </c>
      <c r="P675" t="s">
        <v>50</v>
      </c>
      <c r="Q675" s="20" t="s">
        <v>97</v>
      </c>
      <c r="R675" t="s">
        <v>52</v>
      </c>
      <c r="S675">
        <v>2956</v>
      </c>
      <c r="T675">
        <v>21495</v>
      </c>
      <c r="U675">
        <v>0</v>
      </c>
      <c r="V675" t="s">
        <v>42</v>
      </c>
      <c r="W675" t="s">
        <v>35</v>
      </c>
      <c r="X675">
        <v>17</v>
      </c>
      <c r="Y675">
        <v>3</v>
      </c>
      <c r="Z675" s="20" t="s">
        <v>99</v>
      </c>
      <c r="AA675">
        <v>80</v>
      </c>
      <c r="AB675">
        <v>0</v>
      </c>
      <c r="AC675">
        <v>2</v>
      </c>
      <c r="AD675">
        <v>4</v>
      </c>
      <c r="AE675">
        <v>3</v>
      </c>
      <c r="AF675">
        <v>1</v>
      </c>
      <c r="AG675">
        <v>0</v>
      </c>
      <c r="AH675">
        <v>0</v>
      </c>
      <c r="AI675">
        <v>0</v>
      </c>
      <c r="AJ675" s="5" t="str">
        <f t="shared" si="30"/>
        <v>RH</v>
      </c>
      <c r="AK675" s="9" t="str">
        <f>IF(S675="","",VLOOKUP(S675,matrice_M_I,2,TRUE))</f>
        <v>de 2 000 à 4 000</v>
      </c>
      <c r="AL675" s="7" t="str">
        <f t="shared" si="31"/>
        <v>Job_Low + Relation_High</v>
      </c>
      <c r="AM675" s="22">
        <f t="shared" si="32"/>
        <v>0</v>
      </c>
    </row>
    <row r="676" spans="1:39" x14ac:dyDescent="0.3">
      <c r="A676">
        <v>39</v>
      </c>
      <c r="B676" t="s">
        <v>35</v>
      </c>
      <c r="C676" t="s">
        <v>36</v>
      </c>
      <c r="D676">
        <v>1132</v>
      </c>
      <c r="E676" t="s">
        <v>37</v>
      </c>
      <c r="F676">
        <v>1</v>
      </c>
      <c r="G676" t="s">
        <v>94</v>
      </c>
      <c r="H676" t="s">
        <v>38</v>
      </c>
      <c r="I676">
        <v>1</v>
      </c>
      <c r="J676">
        <v>417</v>
      </c>
      <c r="K676" t="s">
        <v>99</v>
      </c>
      <c r="L676" t="s">
        <v>39</v>
      </c>
      <c r="M676">
        <v>48</v>
      </c>
      <c r="N676" t="s">
        <v>100</v>
      </c>
      <c r="O676" t="s">
        <v>103</v>
      </c>
      <c r="P676" t="s">
        <v>54</v>
      </c>
      <c r="Q676" s="20" t="s">
        <v>100</v>
      </c>
      <c r="R676" t="s">
        <v>41</v>
      </c>
      <c r="S676">
        <v>9613</v>
      </c>
      <c r="T676">
        <v>10942</v>
      </c>
      <c r="U676">
        <v>0</v>
      </c>
      <c r="V676" t="s">
        <v>42</v>
      </c>
      <c r="W676" t="s">
        <v>35</v>
      </c>
      <c r="X676">
        <v>17</v>
      </c>
      <c r="Y676">
        <v>3</v>
      </c>
      <c r="Z676" s="20" t="s">
        <v>97</v>
      </c>
      <c r="AA676">
        <v>80</v>
      </c>
      <c r="AB676">
        <v>3</v>
      </c>
      <c r="AC676">
        <v>19</v>
      </c>
      <c r="AD676">
        <v>5</v>
      </c>
      <c r="AE676">
        <v>2</v>
      </c>
      <c r="AF676">
        <v>18</v>
      </c>
      <c r="AG676">
        <v>10</v>
      </c>
      <c r="AH676">
        <v>3</v>
      </c>
      <c r="AI676">
        <v>7</v>
      </c>
      <c r="AJ676" s="5" t="str">
        <f t="shared" si="30"/>
        <v>R&amp;D</v>
      </c>
      <c r="AK676" s="9" t="str">
        <f>IF(S676="","",VLOOKUP(S676,matrice_M_I,2,TRUE))</f>
        <v>de 8 000 à 10 000</v>
      </c>
      <c r="AL676" s="7" t="str">
        <f t="shared" si="31"/>
        <v>Job_Very High + Relation_Low</v>
      </c>
      <c r="AM676" s="22">
        <f t="shared" si="32"/>
        <v>0.55555555555555558</v>
      </c>
    </row>
    <row r="677" spans="1:39" x14ac:dyDescent="0.3">
      <c r="B677" t="s">
        <v>35</v>
      </c>
      <c r="C677" t="s">
        <v>36</v>
      </c>
      <c r="D677">
        <v>580</v>
      </c>
      <c r="E677" t="s">
        <v>37</v>
      </c>
      <c r="F677">
        <v>27</v>
      </c>
      <c r="G677" t="s">
        <v>94</v>
      </c>
      <c r="H677" t="s">
        <v>38</v>
      </c>
      <c r="I677">
        <v>1</v>
      </c>
      <c r="J677">
        <v>1622</v>
      </c>
      <c r="K677" t="s">
        <v>98</v>
      </c>
      <c r="L677" t="s">
        <v>55</v>
      </c>
      <c r="M677">
        <v>39</v>
      </c>
      <c r="N677" t="s">
        <v>97</v>
      </c>
      <c r="O677" t="s">
        <v>102</v>
      </c>
      <c r="P677" t="s">
        <v>43</v>
      </c>
      <c r="Q677" s="20" t="s">
        <v>97</v>
      </c>
      <c r="R677" t="s">
        <v>41</v>
      </c>
      <c r="S677">
        <v>4877</v>
      </c>
      <c r="T677">
        <v>20460</v>
      </c>
      <c r="U677">
        <v>0</v>
      </c>
      <c r="V677" t="s">
        <v>42</v>
      </c>
      <c r="W677" t="s">
        <v>35</v>
      </c>
      <c r="X677">
        <v>21</v>
      </c>
      <c r="Y677">
        <v>4</v>
      </c>
      <c r="Z677" s="20" t="s">
        <v>98</v>
      </c>
      <c r="AA677">
        <v>80</v>
      </c>
      <c r="AB677">
        <v>1</v>
      </c>
      <c r="AC677">
        <v>6</v>
      </c>
      <c r="AD677">
        <v>5</v>
      </c>
      <c r="AE677">
        <v>2</v>
      </c>
      <c r="AF677">
        <v>5</v>
      </c>
      <c r="AG677">
        <v>3</v>
      </c>
      <c r="AH677">
        <v>0</v>
      </c>
      <c r="AI677">
        <v>0</v>
      </c>
      <c r="AJ677" s="5" t="str">
        <f t="shared" si="30"/>
        <v>R&amp;D</v>
      </c>
      <c r="AK677" s="9" t="str">
        <f>IF(S677="","",VLOOKUP(S677,matrice_M_I,2,TRUE))</f>
        <v>de 4 000 à 6 000</v>
      </c>
      <c r="AL677" s="7" t="str">
        <f t="shared" si="31"/>
        <v>Job_Low + Relation_Medium</v>
      </c>
      <c r="AM677" s="22">
        <f t="shared" si="32"/>
        <v>0.6</v>
      </c>
    </row>
    <row r="678" spans="1:39" x14ac:dyDescent="0.3">
      <c r="A678">
        <v>33</v>
      </c>
      <c r="B678" t="s">
        <v>35</v>
      </c>
      <c r="C678" t="s">
        <v>49</v>
      </c>
      <c r="D678">
        <v>553</v>
      </c>
      <c r="E678" t="s">
        <v>37</v>
      </c>
      <c r="G678" t="s">
        <v>95</v>
      </c>
      <c r="H678" t="s">
        <v>53</v>
      </c>
      <c r="I678">
        <v>1</v>
      </c>
      <c r="J678">
        <v>428</v>
      </c>
      <c r="K678" t="s">
        <v>100</v>
      </c>
      <c r="L678" t="s">
        <v>55</v>
      </c>
      <c r="M678">
        <v>74</v>
      </c>
      <c r="N678" t="s">
        <v>99</v>
      </c>
      <c r="O678" t="s">
        <v>103</v>
      </c>
      <c r="P678" t="s">
        <v>51</v>
      </c>
      <c r="Q678" s="20" t="s">
        <v>98</v>
      </c>
      <c r="R678" t="s">
        <v>52</v>
      </c>
      <c r="S678">
        <v>11878</v>
      </c>
      <c r="T678">
        <v>23364</v>
      </c>
      <c r="U678">
        <v>6</v>
      </c>
      <c r="V678" t="s">
        <v>42</v>
      </c>
      <c r="W678" t="s">
        <v>35</v>
      </c>
      <c r="X678">
        <v>11</v>
      </c>
      <c r="Y678">
        <v>3</v>
      </c>
      <c r="Z678" s="20" t="s">
        <v>98</v>
      </c>
      <c r="AA678">
        <v>80</v>
      </c>
      <c r="AB678">
        <v>2</v>
      </c>
      <c r="AC678">
        <v>12</v>
      </c>
      <c r="AD678">
        <v>2</v>
      </c>
      <c r="AE678">
        <v>3</v>
      </c>
      <c r="AF678">
        <v>10</v>
      </c>
      <c r="AG678">
        <v>6</v>
      </c>
      <c r="AH678">
        <v>8</v>
      </c>
      <c r="AI678">
        <v>8</v>
      </c>
      <c r="AJ678" s="5" t="str">
        <f t="shared" si="30"/>
        <v>R&amp;D</v>
      </c>
      <c r="AK678" s="9" t="str">
        <f>IF(S678="","",VLOOKUP(S678,matrice_M_I,2,TRUE))</f>
        <v>de 10 000 à 12 000</v>
      </c>
      <c r="AL678" s="7" t="str">
        <f t="shared" si="31"/>
        <v>Job_Medium + Relation_Medium</v>
      </c>
      <c r="AM678" s="22">
        <f t="shared" si="32"/>
        <v>0.6</v>
      </c>
    </row>
    <row r="679" spans="1:39" x14ac:dyDescent="0.3">
      <c r="A679">
        <v>19</v>
      </c>
      <c r="B679" t="s">
        <v>35</v>
      </c>
      <c r="C679" t="s">
        <v>36</v>
      </c>
      <c r="D679">
        <v>1181</v>
      </c>
      <c r="E679" t="s">
        <v>37</v>
      </c>
      <c r="G679" t="s">
        <v>92</v>
      </c>
      <c r="H679" t="s">
        <v>38</v>
      </c>
      <c r="I679">
        <v>1</v>
      </c>
      <c r="J679">
        <v>201</v>
      </c>
      <c r="K679" t="s">
        <v>98</v>
      </c>
      <c r="L679" t="s">
        <v>55</v>
      </c>
      <c r="M679">
        <v>79</v>
      </c>
      <c r="N679" t="s">
        <v>99</v>
      </c>
      <c r="O679" t="s">
        <v>101</v>
      </c>
      <c r="P679" t="s">
        <v>59</v>
      </c>
      <c r="Q679" s="20" t="s">
        <v>98</v>
      </c>
      <c r="R679" t="s">
        <v>48</v>
      </c>
      <c r="S679">
        <v>1483</v>
      </c>
      <c r="T679">
        <v>16102</v>
      </c>
      <c r="U679">
        <v>1</v>
      </c>
      <c r="V679" t="s">
        <v>42</v>
      </c>
      <c r="W679" t="s">
        <v>35</v>
      </c>
      <c r="X679">
        <v>14</v>
      </c>
      <c r="Y679">
        <v>3</v>
      </c>
      <c r="Z679" s="20" t="s">
        <v>100</v>
      </c>
      <c r="AA679">
        <v>80</v>
      </c>
      <c r="AB679">
        <v>0</v>
      </c>
      <c r="AC679">
        <v>1</v>
      </c>
      <c r="AD679">
        <v>3</v>
      </c>
      <c r="AE679">
        <v>3</v>
      </c>
      <c r="AF679">
        <v>1</v>
      </c>
      <c r="AG679">
        <v>0</v>
      </c>
      <c r="AH679">
        <v>0</v>
      </c>
      <c r="AI679">
        <v>0</v>
      </c>
      <c r="AJ679" s="5" t="str">
        <f t="shared" si="30"/>
        <v>R&amp;D</v>
      </c>
      <c r="AK679" s="9" t="str">
        <f>IF(S679="","",VLOOKUP(S679,matrice_M_I,2,TRUE))</f>
        <v>moins de 2 000</v>
      </c>
      <c r="AL679" s="7" t="str">
        <f t="shared" si="31"/>
        <v>Job_Medium + Relation_Very High</v>
      </c>
      <c r="AM679" s="22">
        <f t="shared" si="32"/>
        <v>0</v>
      </c>
    </row>
    <row r="680" spans="1:39" x14ac:dyDescent="0.3">
      <c r="A680">
        <v>34</v>
      </c>
      <c r="B680" t="s">
        <v>35</v>
      </c>
      <c r="C680" t="s">
        <v>36</v>
      </c>
      <c r="D680">
        <v>182</v>
      </c>
      <c r="E680" t="s">
        <v>37</v>
      </c>
      <c r="F680">
        <v>1</v>
      </c>
      <c r="G680" t="s">
        <v>95</v>
      </c>
      <c r="H680" t="s">
        <v>53</v>
      </c>
      <c r="I680">
        <v>1</v>
      </c>
      <c r="J680">
        <v>797</v>
      </c>
      <c r="K680" t="s">
        <v>98</v>
      </c>
      <c r="L680" t="s">
        <v>55</v>
      </c>
      <c r="M680">
        <v>72</v>
      </c>
      <c r="N680" t="s">
        <v>100</v>
      </c>
      <c r="O680" t="s">
        <v>101</v>
      </c>
      <c r="P680" t="s">
        <v>56</v>
      </c>
      <c r="Q680" s="20" t="s">
        <v>100</v>
      </c>
      <c r="R680" t="s">
        <v>48</v>
      </c>
      <c r="S680">
        <v>3280</v>
      </c>
      <c r="T680">
        <v>13551</v>
      </c>
      <c r="U680">
        <v>2</v>
      </c>
      <c r="V680" t="s">
        <v>42</v>
      </c>
      <c r="W680" t="s">
        <v>35</v>
      </c>
      <c r="X680">
        <v>16</v>
      </c>
      <c r="Y680">
        <v>3</v>
      </c>
      <c r="Z680" s="20" t="s">
        <v>99</v>
      </c>
      <c r="AA680">
        <v>80</v>
      </c>
      <c r="AB680">
        <v>0</v>
      </c>
      <c r="AC680">
        <v>10</v>
      </c>
      <c r="AD680">
        <v>2</v>
      </c>
      <c r="AE680">
        <v>3</v>
      </c>
      <c r="AF680">
        <v>4</v>
      </c>
      <c r="AG680">
        <v>2</v>
      </c>
      <c r="AH680">
        <v>1</v>
      </c>
      <c r="AI680">
        <v>3</v>
      </c>
      <c r="AJ680" s="5" t="str">
        <f t="shared" si="30"/>
        <v>R&amp;D</v>
      </c>
      <c r="AK680" s="9" t="str">
        <f>IF(S680="","",VLOOKUP(S680,matrice_M_I,2,TRUE))</f>
        <v>de 2 000 à 4 000</v>
      </c>
      <c r="AL680" s="7" t="str">
        <f t="shared" si="31"/>
        <v>Job_Very High + Relation_High</v>
      </c>
      <c r="AM680" s="22">
        <f t="shared" si="32"/>
        <v>0.5</v>
      </c>
    </row>
    <row r="681" spans="1:39" x14ac:dyDescent="0.3">
      <c r="A681">
        <v>48</v>
      </c>
      <c r="B681" t="s">
        <v>44</v>
      </c>
      <c r="C681" t="s">
        <v>36</v>
      </c>
      <c r="D681">
        <v>626</v>
      </c>
      <c r="E681" t="s">
        <v>37</v>
      </c>
      <c r="F681">
        <v>1</v>
      </c>
      <c r="G681" t="s">
        <v>93</v>
      </c>
      <c r="H681" t="s">
        <v>53</v>
      </c>
      <c r="I681">
        <v>1</v>
      </c>
      <c r="J681">
        <v>64</v>
      </c>
      <c r="K681" t="s">
        <v>97</v>
      </c>
      <c r="L681" t="s">
        <v>39</v>
      </c>
      <c r="M681">
        <v>98</v>
      </c>
      <c r="N681" t="s">
        <v>98</v>
      </c>
      <c r="O681" t="s">
        <v>103</v>
      </c>
      <c r="P681" t="s">
        <v>59</v>
      </c>
      <c r="Q681" s="20" t="s">
        <v>99</v>
      </c>
      <c r="R681" t="s">
        <v>48</v>
      </c>
      <c r="S681">
        <v>5381</v>
      </c>
      <c r="T681">
        <v>19294</v>
      </c>
      <c r="U681">
        <v>9</v>
      </c>
      <c r="V681" t="s">
        <v>42</v>
      </c>
      <c r="W681" t="s">
        <v>44</v>
      </c>
      <c r="X681">
        <v>13</v>
      </c>
      <c r="Y681">
        <v>3</v>
      </c>
      <c r="Z681" s="20" t="s">
        <v>100</v>
      </c>
      <c r="AA681">
        <v>80</v>
      </c>
      <c r="AB681">
        <v>0</v>
      </c>
      <c r="AC681">
        <v>23</v>
      </c>
      <c r="AD681">
        <v>2</v>
      </c>
      <c r="AE681">
        <v>3</v>
      </c>
      <c r="AF681">
        <v>1</v>
      </c>
      <c r="AG681">
        <v>0</v>
      </c>
      <c r="AH681">
        <v>0</v>
      </c>
      <c r="AI681">
        <v>0</v>
      </c>
      <c r="AJ681" s="5" t="str">
        <f t="shared" si="30"/>
        <v>R&amp;D</v>
      </c>
      <c r="AK681" s="9" t="str">
        <f>IF(S681="","",VLOOKUP(S681,matrice_M_I,2,TRUE))</f>
        <v>de 4 000 à 6 000</v>
      </c>
      <c r="AL681" s="7" t="str">
        <f t="shared" si="31"/>
        <v>Job_High + Relation_Very High</v>
      </c>
      <c r="AM681" s="22">
        <f t="shared" si="32"/>
        <v>0</v>
      </c>
    </row>
    <row r="682" spans="1:39" x14ac:dyDescent="0.3">
      <c r="A682">
        <v>39</v>
      </c>
      <c r="B682" t="s">
        <v>35</v>
      </c>
      <c r="C682" t="s">
        <v>36</v>
      </c>
      <c r="D682">
        <v>1387</v>
      </c>
      <c r="E682" t="s">
        <v>37</v>
      </c>
      <c r="F682">
        <v>10</v>
      </c>
      <c r="G682" t="s">
        <v>96</v>
      </c>
      <c r="H682" t="s">
        <v>38</v>
      </c>
      <c r="I682">
        <v>1</v>
      </c>
      <c r="J682">
        <v>1618</v>
      </c>
      <c r="K682" t="s">
        <v>98</v>
      </c>
      <c r="L682" t="s">
        <v>39</v>
      </c>
      <c r="M682">
        <v>76</v>
      </c>
      <c r="N682" t="s">
        <v>99</v>
      </c>
      <c r="O682" t="s">
        <v>102</v>
      </c>
      <c r="P682" t="s">
        <v>43</v>
      </c>
      <c r="Q682" s="20" t="s">
        <v>97</v>
      </c>
      <c r="R682" t="s">
        <v>52</v>
      </c>
      <c r="S682">
        <v>5377</v>
      </c>
      <c r="T682">
        <v>3835</v>
      </c>
      <c r="U682">
        <v>2</v>
      </c>
      <c r="V682" t="s">
        <v>42</v>
      </c>
      <c r="W682" t="s">
        <v>35</v>
      </c>
      <c r="X682">
        <v>13</v>
      </c>
      <c r="Y682">
        <v>3</v>
      </c>
      <c r="Z682" s="20" t="s">
        <v>100</v>
      </c>
      <c r="AA682">
        <v>80</v>
      </c>
      <c r="AB682">
        <v>3</v>
      </c>
      <c r="AC682">
        <v>10</v>
      </c>
      <c r="AD682">
        <v>3</v>
      </c>
      <c r="AE682">
        <v>3</v>
      </c>
      <c r="AF682">
        <v>7</v>
      </c>
      <c r="AG682">
        <v>7</v>
      </c>
      <c r="AH682">
        <v>7</v>
      </c>
      <c r="AI682">
        <v>7</v>
      </c>
      <c r="AJ682" s="5" t="str">
        <f t="shared" si="30"/>
        <v>R&amp;D</v>
      </c>
      <c r="AK682" s="9" t="str">
        <f>IF(S682="","",VLOOKUP(S682,matrice_M_I,2,TRUE))</f>
        <v>de 4 000 à 6 000</v>
      </c>
      <c r="AL682" s="7" t="str">
        <f t="shared" si="31"/>
        <v>Job_Low + Relation_Very High</v>
      </c>
      <c r="AM682" s="22">
        <f t="shared" si="32"/>
        <v>1</v>
      </c>
    </row>
    <row r="683" spans="1:39" x14ac:dyDescent="0.3">
      <c r="A683">
        <v>31</v>
      </c>
      <c r="B683" t="s">
        <v>35</v>
      </c>
      <c r="C683" t="s">
        <v>49</v>
      </c>
      <c r="D683">
        <v>853</v>
      </c>
      <c r="E683" t="s">
        <v>37</v>
      </c>
      <c r="F683">
        <v>1</v>
      </c>
      <c r="G683" t="s">
        <v>92</v>
      </c>
      <c r="H683" t="s">
        <v>53</v>
      </c>
      <c r="I683">
        <v>1</v>
      </c>
      <c r="J683">
        <v>1011</v>
      </c>
      <c r="K683" t="s">
        <v>99</v>
      </c>
      <c r="L683" t="s">
        <v>55</v>
      </c>
      <c r="M683">
        <v>96</v>
      </c>
      <c r="N683" t="s">
        <v>99</v>
      </c>
      <c r="O683" t="s">
        <v>102</v>
      </c>
      <c r="P683" t="s">
        <v>43</v>
      </c>
      <c r="Q683" s="20" t="s">
        <v>97</v>
      </c>
      <c r="R683" t="s">
        <v>52</v>
      </c>
      <c r="S683">
        <v>4148</v>
      </c>
      <c r="T683">
        <v>11275</v>
      </c>
      <c r="U683">
        <v>1</v>
      </c>
      <c r="V683" t="s">
        <v>42</v>
      </c>
      <c r="W683" t="s">
        <v>35</v>
      </c>
      <c r="X683">
        <v>12</v>
      </c>
      <c r="Y683">
        <v>3</v>
      </c>
      <c r="Z683" s="20" t="s">
        <v>99</v>
      </c>
      <c r="AA683">
        <v>80</v>
      </c>
      <c r="AB683">
        <v>1</v>
      </c>
      <c r="AC683">
        <v>4</v>
      </c>
      <c r="AD683">
        <v>1</v>
      </c>
      <c r="AE683">
        <v>3</v>
      </c>
      <c r="AF683">
        <v>4</v>
      </c>
      <c r="AG683">
        <v>3</v>
      </c>
      <c r="AH683">
        <v>0</v>
      </c>
      <c r="AI683">
        <v>3</v>
      </c>
      <c r="AJ683" s="5" t="str">
        <f t="shared" si="30"/>
        <v>R&amp;D</v>
      </c>
      <c r="AK683" s="9" t="str">
        <f>IF(S683="","",VLOOKUP(S683,matrice_M_I,2,TRUE))</f>
        <v>de 4 000 à 6 000</v>
      </c>
      <c r="AL683" s="7" t="str">
        <f t="shared" si="31"/>
        <v>Job_Low + Relation_High</v>
      </c>
      <c r="AM683" s="22">
        <f t="shared" si="32"/>
        <v>0.75</v>
      </c>
    </row>
    <row r="684" spans="1:39" x14ac:dyDescent="0.3">
      <c r="A684">
        <v>27</v>
      </c>
      <c r="B684" t="s">
        <v>35</v>
      </c>
      <c r="C684" t="s">
        <v>36</v>
      </c>
      <c r="D684">
        <v>199</v>
      </c>
      <c r="E684" t="s">
        <v>37</v>
      </c>
      <c r="F684">
        <v>6</v>
      </c>
      <c r="G684" t="s">
        <v>94</v>
      </c>
      <c r="H684" t="s">
        <v>53</v>
      </c>
      <c r="I684">
        <v>1</v>
      </c>
      <c r="J684">
        <v>1162</v>
      </c>
      <c r="K684" t="s">
        <v>100</v>
      </c>
      <c r="L684" t="s">
        <v>39</v>
      </c>
      <c r="M684">
        <v>55</v>
      </c>
      <c r="N684" t="s">
        <v>98</v>
      </c>
      <c r="O684" t="s">
        <v>101</v>
      </c>
      <c r="P684" t="s">
        <v>56</v>
      </c>
      <c r="Q684" s="20" t="s">
        <v>99</v>
      </c>
      <c r="R684" t="s">
        <v>52</v>
      </c>
      <c r="S684">
        <v>2539</v>
      </c>
      <c r="T684">
        <v>7950</v>
      </c>
      <c r="U684">
        <v>1</v>
      </c>
      <c r="V684" t="s">
        <v>42</v>
      </c>
      <c r="W684" t="s">
        <v>35</v>
      </c>
      <c r="X684">
        <v>13</v>
      </c>
      <c r="Y684">
        <v>3</v>
      </c>
      <c r="Z684" s="20" t="s">
        <v>99</v>
      </c>
      <c r="AA684">
        <v>80</v>
      </c>
      <c r="AB684">
        <v>1</v>
      </c>
      <c r="AC684">
        <v>4</v>
      </c>
      <c r="AD684">
        <v>0</v>
      </c>
      <c r="AE684">
        <v>3</v>
      </c>
      <c r="AF684">
        <v>4</v>
      </c>
      <c r="AG684">
        <v>2</v>
      </c>
      <c r="AH684">
        <v>2</v>
      </c>
      <c r="AI684">
        <v>2</v>
      </c>
      <c r="AJ684" s="5" t="str">
        <f t="shared" si="30"/>
        <v>R&amp;D</v>
      </c>
      <c r="AK684" s="9" t="str">
        <f>IF(S684="","",VLOOKUP(S684,matrice_M_I,2,TRUE))</f>
        <v>de 2 000 à 4 000</v>
      </c>
      <c r="AL684" s="7" t="str">
        <f t="shared" si="31"/>
        <v>Job_High + Relation_High</v>
      </c>
      <c r="AM684" s="22">
        <f t="shared" si="32"/>
        <v>0.5</v>
      </c>
    </row>
    <row r="685" spans="1:39" x14ac:dyDescent="0.3">
      <c r="A685">
        <v>34</v>
      </c>
      <c r="B685" t="s">
        <v>35</v>
      </c>
      <c r="C685" t="s">
        <v>36</v>
      </c>
      <c r="D685">
        <v>479</v>
      </c>
      <c r="E685" t="s">
        <v>37</v>
      </c>
      <c r="F685">
        <v>7</v>
      </c>
      <c r="G685" t="s">
        <v>95</v>
      </c>
      <c r="H685" t="s">
        <v>38</v>
      </c>
      <c r="I685">
        <v>1</v>
      </c>
      <c r="J685">
        <v>1577</v>
      </c>
      <c r="K685" t="s">
        <v>97</v>
      </c>
      <c r="L685" t="s">
        <v>39</v>
      </c>
      <c r="M685">
        <v>35</v>
      </c>
      <c r="N685" t="s">
        <v>99</v>
      </c>
      <c r="O685" t="s">
        <v>101</v>
      </c>
      <c r="P685" t="s">
        <v>56</v>
      </c>
      <c r="Q685" s="20" t="s">
        <v>100</v>
      </c>
      <c r="R685" t="s">
        <v>48</v>
      </c>
      <c r="S685">
        <v>2972</v>
      </c>
      <c r="T685">
        <v>22061</v>
      </c>
      <c r="U685">
        <v>1</v>
      </c>
      <c r="V685" t="s">
        <v>42</v>
      </c>
      <c r="W685" t="s">
        <v>35</v>
      </c>
      <c r="X685">
        <v>13</v>
      </c>
      <c r="Y685">
        <v>3</v>
      </c>
      <c r="Z685" s="20" t="s">
        <v>99</v>
      </c>
      <c r="AA685">
        <v>80</v>
      </c>
      <c r="AB685">
        <v>0</v>
      </c>
      <c r="AC685">
        <v>1</v>
      </c>
      <c r="AD685">
        <v>4</v>
      </c>
      <c r="AE685">
        <v>1</v>
      </c>
      <c r="AF685">
        <v>1</v>
      </c>
      <c r="AG685">
        <v>0</v>
      </c>
      <c r="AH685">
        <v>0</v>
      </c>
      <c r="AI685">
        <v>0</v>
      </c>
      <c r="AJ685" s="5" t="str">
        <f t="shared" si="30"/>
        <v>R&amp;D</v>
      </c>
      <c r="AK685" s="9" t="str">
        <f>IF(S685="","",VLOOKUP(S685,matrice_M_I,2,TRUE))</f>
        <v>de 2 000 à 4 000</v>
      </c>
      <c r="AL685" s="7" t="str">
        <f t="shared" si="31"/>
        <v>Job_Very High + Relation_High</v>
      </c>
      <c r="AM685" s="22">
        <f t="shared" si="32"/>
        <v>0</v>
      </c>
    </row>
    <row r="686" spans="1:39" x14ac:dyDescent="0.3">
      <c r="A686">
        <v>24</v>
      </c>
      <c r="B686" t="s">
        <v>35</v>
      </c>
      <c r="C686" t="s">
        <v>49</v>
      </c>
      <c r="D686">
        <v>535</v>
      </c>
      <c r="E686" t="s">
        <v>45</v>
      </c>
      <c r="F686">
        <v>24</v>
      </c>
      <c r="G686" t="s">
        <v>94</v>
      </c>
      <c r="H686" t="s">
        <v>38</v>
      </c>
      <c r="I686">
        <v>1</v>
      </c>
      <c r="J686">
        <v>632</v>
      </c>
      <c r="K686" t="s">
        <v>100</v>
      </c>
      <c r="L686" t="s">
        <v>39</v>
      </c>
      <c r="M686">
        <v>38</v>
      </c>
      <c r="N686" t="s">
        <v>99</v>
      </c>
      <c r="O686" t="s">
        <v>101</v>
      </c>
      <c r="P686" t="s">
        <v>47</v>
      </c>
      <c r="Q686" s="20" t="s">
        <v>100</v>
      </c>
      <c r="R686" t="s">
        <v>52</v>
      </c>
      <c r="S686">
        <v>2400</v>
      </c>
      <c r="T686">
        <v>5530</v>
      </c>
      <c r="U686">
        <v>0</v>
      </c>
      <c r="V686" t="s">
        <v>42</v>
      </c>
      <c r="W686" t="s">
        <v>35</v>
      </c>
      <c r="X686">
        <v>13</v>
      </c>
      <c r="Y686">
        <v>3</v>
      </c>
      <c r="Z686" s="20" t="s">
        <v>99</v>
      </c>
      <c r="AA686">
        <v>80</v>
      </c>
      <c r="AB686">
        <v>2</v>
      </c>
      <c r="AC686">
        <v>3</v>
      </c>
      <c r="AD686">
        <v>3</v>
      </c>
      <c r="AE686">
        <v>3</v>
      </c>
      <c r="AF686">
        <v>2</v>
      </c>
      <c r="AG686">
        <v>2</v>
      </c>
      <c r="AH686">
        <v>2</v>
      </c>
      <c r="AI686">
        <v>1</v>
      </c>
      <c r="AJ686" s="5" t="str">
        <f t="shared" si="30"/>
        <v>Sales</v>
      </c>
      <c r="AK686" s="9" t="str">
        <f>IF(S686="","",VLOOKUP(S686,matrice_M_I,2,TRUE))</f>
        <v>de 2 000 à 4 000</v>
      </c>
      <c r="AL686" s="7" t="str">
        <f t="shared" si="31"/>
        <v>Job_Very High + Relation_High</v>
      </c>
      <c r="AM686" s="22">
        <f t="shared" si="32"/>
        <v>1</v>
      </c>
    </row>
    <row r="687" spans="1:39" x14ac:dyDescent="0.3">
      <c r="A687">
        <v>51</v>
      </c>
      <c r="B687" t="s">
        <v>35</v>
      </c>
      <c r="C687" t="s">
        <v>36</v>
      </c>
      <c r="D687">
        <v>1405</v>
      </c>
      <c r="E687" t="s">
        <v>37</v>
      </c>
      <c r="F687">
        <v>11</v>
      </c>
      <c r="G687" t="s">
        <v>93</v>
      </c>
      <c r="H687" t="s">
        <v>60</v>
      </c>
      <c r="I687">
        <v>1</v>
      </c>
      <c r="J687">
        <v>1367</v>
      </c>
      <c r="K687" t="s">
        <v>100</v>
      </c>
      <c r="L687" t="s">
        <v>55</v>
      </c>
      <c r="M687">
        <v>82</v>
      </c>
      <c r="N687" t="s">
        <v>98</v>
      </c>
      <c r="O687" t="s">
        <v>104</v>
      </c>
      <c r="P687" t="s">
        <v>43</v>
      </c>
      <c r="Q687" s="20" t="s">
        <v>98</v>
      </c>
      <c r="R687" t="s">
        <v>48</v>
      </c>
      <c r="S687">
        <v>13142</v>
      </c>
      <c r="T687">
        <v>24439</v>
      </c>
      <c r="U687">
        <v>3</v>
      </c>
      <c r="V687" t="s">
        <v>42</v>
      </c>
      <c r="W687" t="s">
        <v>35</v>
      </c>
      <c r="X687">
        <v>16</v>
      </c>
      <c r="Y687">
        <v>3</v>
      </c>
      <c r="Z687" s="20" t="s">
        <v>98</v>
      </c>
      <c r="AA687">
        <v>80</v>
      </c>
      <c r="AB687">
        <v>0</v>
      </c>
      <c r="AC687">
        <v>29</v>
      </c>
      <c r="AD687">
        <v>1</v>
      </c>
      <c r="AE687">
        <v>2</v>
      </c>
      <c r="AF687">
        <v>5</v>
      </c>
      <c r="AG687">
        <v>2</v>
      </c>
      <c r="AH687">
        <v>0</v>
      </c>
      <c r="AI687">
        <v>3</v>
      </c>
      <c r="AJ687" s="5" t="str">
        <f t="shared" si="30"/>
        <v>R&amp;D</v>
      </c>
      <c r="AK687" s="9" t="str">
        <f>IF(S687="","",VLOOKUP(S687,matrice_M_I,2,TRUE))</f>
        <v>de 12 000 à 14 000</v>
      </c>
      <c r="AL687" s="7" t="str">
        <f t="shared" si="31"/>
        <v>Job_Medium + Relation_Medium</v>
      </c>
      <c r="AM687" s="22">
        <f t="shared" si="32"/>
        <v>0.4</v>
      </c>
    </row>
    <row r="688" spans="1:39" x14ac:dyDescent="0.3">
      <c r="A688">
        <v>50</v>
      </c>
      <c r="B688" t="s">
        <v>35</v>
      </c>
      <c r="C688" t="s">
        <v>57</v>
      </c>
      <c r="D688">
        <v>881</v>
      </c>
      <c r="E688" t="s">
        <v>37</v>
      </c>
      <c r="F688">
        <v>2</v>
      </c>
      <c r="G688" t="s">
        <v>95</v>
      </c>
      <c r="H688" t="s">
        <v>53</v>
      </c>
      <c r="I688">
        <v>1</v>
      </c>
      <c r="J688">
        <v>905</v>
      </c>
      <c r="K688" t="s">
        <v>97</v>
      </c>
      <c r="L688" t="s">
        <v>39</v>
      </c>
      <c r="M688">
        <v>98</v>
      </c>
      <c r="N688" t="s">
        <v>99</v>
      </c>
      <c r="O688" t="s">
        <v>104</v>
      </c>
      <c r="P688" t="s">
        <v>51</v>
      </c>
      <c r="Q688" s="20" t="s">
        <v>97</v>
      </c>
      <c r="R688" t="s">
        <v>41</v>
      </c>
      <c r="S688">
        <v>17924</v>
      </c>
      <c r="T688">
        <v>4544</v>
      </c>
      <c r="U688">
        <v>1</v>
      </c>
      <c r="V688" t="s">
        <v>42</v>
      </c>
      <c r="W688" t="s">
        <v>35</v>
      </c>
      <c r="X688">
        <v>11</v>
      </c>
      <c r="Y688">
        <v>3</v>
      </c>
      <c r="Z688" s="20" t="s">
        <v>100</v>
      </c>
      <c r="AA688">
        <v>80</v>
      </c>
      <c r="AB688">
        <v>1</v>
      </c>
      <c r="AC688">
        <v>31</v>
      </c>
      <c r="AD688">
        <v>3</v>
      </c>
      <c r="AE688">
        <v>3</v>
      </c>
      <c r="AF688">
        <v>31</v>
      </c>
      <c r="AG688">
        <v>6</v>
      </c>
      <c r="AH688">
        <v>14</v>
      </c>
      <c r="AI688">
        <v>7</v>
      </c>
      <c r="AJ688" s="5" t="str">
        <f t="shared" si="30"/>
        <v>R&amp;D</v>
      </c>
      <c r="AK688" s="9" t="str">
        <f>IF(S688="","",VLOOKUP(S688,matrice_M_I,2,TRUE))</f>
        <v>de 16 000 à 18 000</v>
      </c>
      <c r="AL688" s="7" t="str">
        <f t="shared" si="31"/>
        <v>Job_Low + Relation_Very High</v>
      </c>
      <c r="AM688" s="22">
        <f t="shared" si="32"/>
        <v>0.19354838709677419</v>
      </c>
    </row>
    <row r="689" spans="1:39" x14ac:dyDescent="0.3">
      <c r="A689">
        <v>31</v>
      </c>
      <c r="B689" t="s">
        <v>35</v>
      </c>
      <c r="C689" t="s">
        <v>36</v>
      </c>
      <c r="D689">
        <v>329</v>
      </c>
      <c r="E689" t="s">
        <v>37</v>
      </c>
      <c r="F689">
        <v>1</v>
      </c>
      <c r="G689" t="s">
        <v>93</v>
      </c>
      <c r="H689" t="s">
        <v>53</v>
      </c>
      <c r="I689">
        <v>1</v>
      </c>
      <c r="J689">
        <v>530</v>
      </c>
      <c r="K689" t="s">
        <v>100</v>
      </c>
      <c r="L689" t="s">
        <v>39</v>
      </c>
      <c r="M689">
        <v>98</v>
      </c>
      <c r="N689" t="s">
        <v>98</v>
      </c>
      <c r="O689" t="s">
        <v>101</v>
      </c>
      <c r="P689" t="s">
        <v>59</v>
      </c>
      <c r="Q689" s="20" t="s">
        <v>97</v>
      </c>
      <c r="R689" t="s">
        <v>52</v>
      </c>
      <c r="S689">
        <v>2218</v>
      </c>
      <c r="T689">
        <v>16193</v>
      </c>
      <c r="U689">
        <v>1</v>
      </c>
      <c r="V689" t="s">
        <v>42</v>
      </c>
      <c r="W689" t="s">
        <v>35</v>
      </c>
      <c r="X689">
        <v>12</v>
      </c>
      <c r="Y689">
        <v>3</v>
      </c>
      <c r="Z689" s="20" t="s">
        <v>99</v>
      </c>
      <c r="AA689">
        <v>80</v>
      </c>
      <c r="AB689">
        <v>1</v>
      </c>
      <c r="AC689">
        <v>4</v>
      </c>
      <c r="AD689">
        <v>3</v>
      </c>
      <c r="AE689">
        <v>3</v>
      </c>
      <c r="AF689">
        <v>4</v>
      </c>
      <c r="AG689">
        <v>2</v>
      </c>
      <c r="AH689">
        <v>3</v>
      </c>
      <c r="AI689">
        <v>2</v>
      </c>
      <c r="AJ689" s="5" t="str">
        <f t="shared" si="30"/>
        <v>R&amp;D</v>
      </c>
      <c r="AK689" s="9" t="str">
        <f>IF(S689="","",VLOOKUP(S689,matrice_M_I,2,TRUE))</f>
        <v>de 2 000 à 4 000</v>
      </c>
      <c r="AL689" s="7" t="str">
        <f t="shared" si="31"/>
        <v>Job_Low + Relation_High</v>
      </c>
      <c r="AM689" s="22">
        <f t="shared" si="32"/>
        <v>0.5</v>
      </c>
    </row>
    <row r="690" spans="1:39" x14ac:dyDescent="0.3">
      <c r="A690">
        <v>36</v>
      </c>
      <c r="B690" t="s">
        <v>35</v>
      </c>
      <c r="C690" t="s">
        <v>36</v>
      </c>
      <c r="D690">
        <v>913</v>
      </c>
      <c r="E690" t="s">
        <v>37</v>
      </c>
      <c r="F690">
        <v>9</v>
      </c>
      <c r="G690" t="s">
        <v>93</v>
      </c>
      <c r="H690" t="s">
        <v>38</v>
      </c>
      <c r="I690">
        <v>1</v>
      </c>
      <c r="J690">
        <v>699</v>
      </c>
      <c r="K690" t="s">
        <v>98</v>
      </c>
      <c r="L690" t="s">
        <v>39</v>
      </c>
      <c r="M690">
        <v>48</v>
      </c>
      <c r="N690" t="s">
        <v>98</v>
      </c>
      <c r="O690" t="s">
        <v>102</v>
      </c>
      <c r="P690" t="s">
        <v>43</v>
      </c>
      <c r="Q690" s="20" t="s">
        <v>98</v>
      </c>
      <c r="R690" t="s">
        <v>41</v>
      </c>
      <c r="S690">
        <v>8847</v>
      </c>
      <c r="T690">
        <v>13934</v>
      </c>
      <c r="U690">
        <v>2</v>
      </c>
      <c r="V690" t="s">
        <v>42</v>
      </c>
      <c r="W690" t="s">
        <v>44</v>
      </c>
      <c r="X690">
        <v>11</v>
      </c>
      <c r="Y690">
        <v>3</v>
      </c>
      <c r="Z690" s="20" t="s">
        <v>99</v>
      </c>
      <c r="AA690">
        <v>80</v>
      </c>
      <c r="AB690">
        <v>1</v>
      </c>
      <c r="AC690">
        <v>13</v>
      </c>
      <c r="AD690">
        <v>2</v>
      </c>
      <c r="AE690">
        <v>3</v>
      </c>
      <c r="AF690">
        <v>3</v>
      </c>
      <c r="AG690">
        <v>2</v>
      </c>
      <c r="AH690">
        <v>0</v>
      </c>
      <c r="AI690">
        <v>2</v>
      </c>
      <c r="AJ690" s="5" t="str">
        <f t="shared" si="30"/>
        <v>R&amp;D</v>
      </c>
      <c r="AK690" s="9" t="str">
        <f>IF(S690="","",VLOOKUP(S690,matrice_M_I,2,TRUE))</f>
        <v>de 8 000 à 10 000</v>
      </c>
      <c r="AL690" s="7" t="str">
        <f t="shared" si="31"/>
        <v>Job_Medium + Relation_High</v>
      </c>
      <c r="AM690" s="22">
        <f t="shared" si="32"/>
        <v>0.66666666666666663</v>
      </c>
    </row>
    <row r="691" spans="1:39" x14ac:dyDescent="0.3">
      <c r="A691">
        <v>27</v>
      </c>
      <c r="B691" t="s">
        <v>35</v>
      </c>
      <c r="C691" t="s">
        <v>36</v>
      </c>
      <c r="D691">
        <v>1377</v>
      </c>
      <c r="E691" t="s">
        <v>45</v>
      </c>
      <c r="F691">
        <v>2</v>
      </c>
      <c r="G691" t="s">
        <v>94</v>
      </c>
      <c r="H691" t="s">
        <v>53</v>
      </c>
      <c r="I691">
        <v>1</v>
      </c>
      <c r="J691">
        <v>437</v>
      </c>
      <c r="K691" t="s">
        <v>100</v>
      </c>
      <c r="L691" t="s">
        <v>39</v>
      </c>
      <c r="M691">
        <v>74</v>
      </c>
      <c r="N691" t="s">
        <v>99</v>
      </c>
      <c r="O691" t="s">
        <v>102</v>
      </c>
      <c r="P691" t="s">
        <v>58</v>
      </c>
      <c r="Q691" s="20" t="s">
        <v>99</v>
      </c>
      <c r="R691" t="s">
        <v>48</v>
      </c>
      <c r="S691">
        <v>4478</v>
      </c>
      <c r="T691">
        <v>5242</v>
      </c>
      <c r="U691">
        <v>1</v>
      </c>
      <c r="V691" t="s">
        <v>42</v>
      </c>
      <c r="W691" t="s">
        <v>44</v>
      </c>
      <c r="X691">
        <v>11</v>
      </c>
      <c r="Y691">
        <v>3</v>
      </c>
      <c r="Z691" s="20" t="s">
        <v>97</v>
      </c>
      <c r="AA691">
        <v>80</v>
      </c>
      <c r="AB691">
        <v>0</v>
      </c>
      <c r="AC691">
        <v>5</v>
      </c>
      <c r="AD691">
        <v>3</v>
      </c>
      <c r="AE691">
        <v>3</v>
      </c>
      <c r="AF691">
        <v>5</v>
      </c>
      <c r="AG691">
        <v>4</v>
      </c>
      <c r="AH691">
        <v>0</v>
      </c>
      <c r="AI691">
        <v>4</v>
      </c>
      <c r="AJ691" s="5" t="str">
        <f t="shared" si="30"/>
        <v>Sales</v>
      </c>
      <c r="AK691" s="9" t="str">
        <f>IF(S691="","",VLOOKUP(S691,matrice_M_I,2,TRUE))</f>
        <v>de 4 000 à 6 000</v>
      </c>
      <c r="AL691" s="7" t="str">
        <f t="shared" si="31"/>
        <v>Job_High + Relation_Low</v>
      </c>
      <c r="AM691" s="22">
        <f t="shared" si="32"/>
        <v>0.8</v>
      </c>
    </row>
    <row r="692" spans="1:39" x14ac:dyDescent="0.3">
      <c r="A692">
        <v>38</v>
      </c>
      <c r="B692" t="s">
        <v>35</v>
      </c>
      <c r="C692" t="s">
        <v>36</v>
      </c>
      <c r="D692">
        <v>371</v>
      </c>
      <c r="E692" t="s">
        <v>37</v>
      </c>
      <c r="F692">
        <v>2</v>
      </c>
      <c r="G692" t="s">
        <v>94</v>
      </c>
      <c r="H692" t="s">
        <v>53</v>
      </c>
      <c r="I692">
        <v>1</v>
      </c>
      <c r="J692">
        <v>24</v>
      </c>
      <c r="K692" t="s">
        <v>100</v>
      </c>
      <c r="L692" t="s">
        <v>39</v>
      </c>
      <c r="M692">
        <v>45</v>
      </c>
      <c r="N692" t="s">
        <v>99</v>
      </c>
      <c r="O692" t="s">
        <v>101</v>
      </c>
      <c r="P692" t="s">
        <v>56</v>
      </c>
      <c r="Q692" s="20" t="s">
        <v>100</v>
      </c>
      <c r="R692" t="s">
        <v>48</v>
      </c>
      <c r="S692">
        <v>3944</v>
      </c>
      <c r="T692">
        <v>4306</v>
      </c>
      <c r="U692">
        <v>5</v>
      </c>
      <c r="V692" t="s">
        <v>42</v>
      </c>
      <c r="W692" t="s">
        <v>44</v>
      </c>
      <c r="X692">
        <v>11</v>
      </c>
      <c r="Y692">
        <v>3</v>
      </c>
      <c r="Z692" s="20" t="s">
        <v>99</v>
      </c>
      <c r="AA692">
        <v>80</v>
      </c>
      <c r="AB692">
        <v>0</v>
      </c>
      <c r="AC692">
        <v>6</v>
      </c>
      <c r="AD692">
        <v>3</v>
      </c>
      <c r="AE692">
        <v>3</v>
      </c>
      <c r="AF692">
        <v>3</v>
      </c>
      <c r="AG692">
        <v>2</v>
      </c>
      <c r="AH692">
        <v>1</v>
      </c>
      <c r="AI692">
        <v>2</v>
      </c>
      <c r="AJ692" s="5" t="str">
        <f t="shared" si="30"/>
        <v>R&amp;D</v>
      </c>
      <c r="AK692" s="9" t="str">
        <f>IF(S692="","",VLOOKUP(S692,matrice_M_I,2,TRUE))</f>
        <v>de 2 000 à 4 000</v>
      </c>
      <c r="AL692" s="7" t="str">
        <f t="shared" si="31"/>
        <v>Job_Very High + Relation_High</v>
      </c>
      <c r="AM692" s="22">
        <f t="shared" si="32"/>
        <v>0.66666666666666663</v>
      </c>
    </row>
    <row r="693" spans="1:39" x14ac:dyDescent="0.3">
      <c r="A693">
        <v>40</v>
      </c>
      <c r="B693" t="s">
        <v>35</v>
      </c>
      <c r="C693" t="s">
        <v>36</v>
      </c>
      <c r="D693">
        <v>658</v>
      </c>
      <c r="E693" t="s">
        <v>45</v>
      </c>
      <c r="F693">
        <v>10</v>
      </c>
      <c r="G693" t="s">
        <v>95</v>
      </c>
      <c r="H693" t="s">
        <v>46</v>
      </c>
      <c r="I693">
        <v>1</v>
      </c>
      <c r="J693">
        <v>954</v>
      </c>
      <c r="K693" t="s">
        <v>97</v>
      </c>
      <c r="L693" t="s">
        <v>39</v>
      </c>
      <c r="M693">
        <v>67</v>
      </c>
      <c r="N693" t="s">
        <v>98</v>
      </c>
      <c r="O693" t="s">
        <v>103</v>
      </c>
      <c r="P693" t="s">
        <v>58</v>
      </c>
      <c r="Q693" s="20" t="s">
        <v>98</v>
      </c>
      <c r="R693" t="s">
        <v>41</v>
      </c>
      <c r="S693">
        <v>9705</v>
      </c>
      <c r="T693">
        <v>20652</v>
      </c>
      <c r="U693">
        <v>2</v>
      </c>
      <c r="V693" t="s">
        <v>42</v>
      </c>
      <c r="W693" t="s">
        <v>35</v>
      </c>
      <c r="X693">
        <v>12</v>
      </c>
      <c r="Y693">
        <v>3</v>
      </c>
      <c r="Z693" s="20" t="s">
        <v>98</v>
      </c>
      <c r="AA693">
        <v>80</v>
      </c>
      <c r="AB693">
        <v>1</v>
      </c>
      <c r="AC693">
        <v>11</v>
      </c>
      <c r="AD693">
        <v>2</v>
      </c>
      <c r="AE693">
        <v>2</v>
      </c>
      <c r="AF693">
        <v>1</v>
      </c>
      <c r="AG693">
        <v>0</v>
      </c>
      <c r="AH693">
        <v>0</v>
      </c>
      <c r="AI693">
        <v>0</v>
      </c>
      <c r="AJ693" s="5" t="str">
        <f t="shared" si="30"/>
        <v>Sales</v>
      </c>
      <c r="AK693" s="9" t="str">
        <f>IF(S693="","",VLOOKUP(S693,matrice_M_I,2,TRUE))</f>
        <v>de 8 000 à 10 000</v>
      </c>
      <c r="AL693" s="7" t="str">
        <f t="shared" si="31"/>
        <v>Job_Medium + Relation_Medium</v>
      </c>
      <c r="AM693" s="22">
        <f t="shared" si="32"/>
        <v>0</v>
      </c>
    </row>
    <row r="694" spans="1:39" x14ac:dyDescent="0.3">
      <c r="A694">
        <v>43</v>
      </c>
      <c r="B694" t="s">
        <v>35</v>
      </c>
      <c r="C694" t="s">
        <v>36</v>
      </c>
      <c r="D694">
        <v>1273</v>
      </c>
      <c r="E694" t="s">
        <v>37</v>
      </c>
      <c r="F694">
        <v>2</v>
      </c>
      <c r="G694" t="s">
        <v>93</v>
      </c>
      <c r="H694" t="s">
        <v>38</v>
      </c>
      <c r="I694">
        <v>1</v>
      </c>
      <c r="J694">
        <v>46</v>
      </c>
      <c r="K694" t="s">
        <v>100</v>
      </c>
      <c r="L694" t="s">
        <v>55</v>
      </c>
      <c r="M694">
        <v>72</v>
      </c>
      <c r="N694" t="s">
        <v>100</v>
      </c>
      <c r="O694" t="s">
        <v>101</v>
      </c>
      <c r="P694" t="s">
        <v>56</v>
      </c>
      <c r="Q694" s="20" t="s">
        <v>99</v>
      </c>
      <c r="R694" t="s">
        <v>41</v>
      </c>
      <c r="S694">
        <v>2645</v>
      </c>
      <c r="T694">
        <v>21923</v>
      </c>
      <c r="U694">
        <v>1</v>
      </c>
      <c r="V694" t="s">
        <v>42</v>
      </c>
      <c r="W694" t="s">
        <v>35</v>
      </c>
      <c r="X694">
        <v>12</v>
      </c>
      <c r="Y694">
        <v>3</v>
      </c>
      <c r="Z694" s="20" t="s">
        <v>100</v>
      </c>
      <c r="AA694">
        <v>80</v>
      </c>
      <c r="AB694">
        <v>2</v>
      </c>
      <c r="AC694">
        <v>6</v>
      </c>
      <c r="AD694">
        <v>3</v>
      </c>
      <c r="AE694">
        <v>2</v>
      </c>
      <c r="AF694">
        <v>5</v>
      </c>
      <c r="AG694">
        <v>3</v>
      </c>
      <c r="AH694">
        <v>1</v>
      </c>
      <c r="AI694">
        <v>4</v>
      </c>
      <c r="AJ694" s="5" t="str">
        <f t="shared" si="30"/>
        <v>R&amp;D</v>
      </c>
      <c r="AK694" s="9" t="str">
        <f>IF(S694="","",VLOOKUP(S694,matrice_M_I,2,TRUE))</f>
        <v>de 2 000 à 4 000</v>
      </c>
      <c r="AL694" s="7" t="str">
        <f t="shared" si="31"/>
        <v>Job_High + Relation_Very High</v>
      </c>
      <c r="AM694" s="22">
        <f t="shared" si="32"/>
        <v>0.6</v>
      </c>
    </row>
    <row r="695" spans="1:39" x14ac:dyDescent="0.3">
      <c r="A695">
        <v>27</v>
      </c>
      <c r="B695" t="s">
        <v>35</v>
      </c>
      <c r="C695" t="s">
        <v>36</v>
      </c>
      <c r="D695">
        <v>1167</v>
      </c>
      <c r="E695" t="s">
        <v>37</v>
      </c>
      <c r="F695">
        <v>4</v>
      </c>
      <c r="G695" t="s">
        <v>93</v>
      </c>
      <c r="H695" t="s">
        <v>53</v>
      </c>
      <c r="I695">
        <v>1</v>
      </c>
      <c r="J695">
        <v>1259</v>
      </c>
      <c r="K695" t="s">
        <v>97</v>
      </c>
      <c r="L695" t="s">
        <v>39</v>
      </c>
      <c r="M695">
        <v>76</v>
      </c>
      <c r="N695" t="s">
        <v>99</v>
      </c>
      <c r="O695" t="s">
        <v>101</v>
      </c>
      <c r="P695" t="s">
        <v>56</v>
      </c>
      <c r="Q695" s="20" t="s">
        <v>99</v>
      </c>
      <c r="R695" t="s">
        <v>41</v>
      </c>
      <c r="S695">
        <v>2517</v>
      </c>
      <c r="T695">
        <v>3208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 s="20" t="s">
        <v>98</v>
      </c>
      <c r="AA695">
        <v>80</v>
      </c>
      <c r="AB695">
        <v>3</v>
      </c>
      <c r="AC695">
        <v>5</v>
      </c>
      <c r="AD695">
        <v>2</v>
      </c>
      <c r="AE695">
        <v>3</v>
      </c>
      <c r="AF695">
        <v>5</v>
      </c>
      <c r="AG695">
        <v>3</v>
      </c>
      <c r="AH695">
        <v>0</v>
      </c>
      <c r="AI695">
        <v>3</v>
      </c>
      <c r="AJ695" s="5" t="str">
        <f t="shared" si="30"/>
        <v>R&amp;D</v>
      </c>
      <c r="AK695" s="9" t="str">
        <f>IF(S695="","",VLOOKUP(S695,matrice_M_I,2,TRUE))</f>
        <v>de 2 000 à 4 000</v>
      </c>
      <c r="AL695" s="7" t="str">
        <f t="shared" si="31"/>
        <v>Job_High + Relation_Medium</v>
      </c>
      <c r="AM695" s="22">
        <f t="shared" si="32"/>
        <v>0.6</v>
      </c>
    </row>
    <row r="696" spans="1:39" x14ac:dyDescent="0.3">
      <c r="B696" t="s">
        <v>35</v>
      </c>
      <c r="C696" t="s">
        <v>49</v>
      </c>
      <c r="D696">
        <v>773</v>
      </c>
      <c r="E696" t="s">
        <v>37</v>
      </c>
      <c r="F696">
        <v>6</v>
      </c>
      <c r="G696" t="s">
        <v>94</v>
      </c>
      <c r="H696" t="s">
        <v>53</v>
      </c>
      <c r="I696">
        <v>1</v>
      </c>
      <c r="J696">
        <v>1154</v>
      </c>
      <c r="K696" t="s">
        <v>99</v>
      </c>
      <c r="L696" t="s">
        <v>39</v>
      </c>
      <c r="M696">
        <v>39</v>
      </c>
      <c r="N696" t="s">
        <v>98</v>
      </c>
      <c r="O696" t="s">
        <v>101</v>
      </c>
      <c r="P696" t="s">
        <v>56</v>
      </c>
      <c r="Q696" s="20" t="s">
        <v>99</v>
      </c>
      <c r="R696" t="s">
        <v>41</v>
      </c>
      <c r="S696">
        <v>2703</v>
      </c>
      <c r="T696">
        <v>22088</v>
      </c>
      <c r="U696">
        <v>1</v>
      </c>
      <c r="V696" t="s">
        <v>42</v>
      </c>
      <c r="W696" t="s">
        <v>44</v>
      </c>
      <c r="X696">
        <v>14</v>
      </c>
      <c r="Y696">
        <v>3</v>
      </c>
      <c r="Z696" s="20" t="s">
        <v>100</v>
      </c>
      <c r="AA696">
        <v>80</v>
      </c>
      <c r="AB696">
        <v>1</v>
      </c>
      <c r="AC696">
        <v>3</v>
      </c>
      <c r="AD696">
        <v>2</v>
      </c>
      <c r="AE696">
        <v>3</v>
      </c>
      <c r="AF696">
        <v>3</v>
      </c>
      <c r="AG696">
        <v>1</v>
      </c>
      <c r="AH696">
        <v>0</v>
      </c>
      <c r="AI696">
        <v>2</v>
      </c>
      <c r="AJ696" s="5" t="str">
        <f t="shared" si="30"/>
        <v>R&amp;D</v>
      </c>
      <c r="AK696" s="9" t="str">
        <f>IF(S696="","",VLOOKUP(S696,matrice_M_I,2,TRUE))</f>
        <v>de 2 000 à 4 000</v>
      </c>
      <c r="AL696" s="7" t="str">
        <f t="shared" si="31"/>
        <v>Job_High + Relation_Very High</v>
      </c>
      <c r="AM696" s="22">
        <f t="shared" si="32"/>
        <v>0.33333333333333331</v>
      </c>
    </row>
    <row r="697" spans="1:39" x14ac:dyDescent="0.3">
      <c r="A697">
        <v>27</v>
      </c>
      <c r="B697" t="s">
        <v>35</v>
      </c>
      <c r="C697" t="s">
        <v>49</v>
      </c>
      <c r="D697">
        <v>1297</v>
      </c>
      <c r="E697" t="s">
        <v>37</v>
      </c>
      <c r="G697" t="s">
        <v>93</v>
      </c>
      <c r="H697" t="s">
        <v>53</v>
      </c>
      <c r="I697">
        <v>1</v>
      </c>
      <c r="J697">
        <v>1850</v>
      </c>
      <c r="K697" t="s">
        <v>100</v>
      </c>
      <c r="L697" t="s">
        <v>55</v>
      </c>
      <c r="M697">
        <v>53</v>
      </c>
      <c r="N697" t="s">
        <v>99</v>
      </c>
      <c r="O697" t="s">
        <v>101</v>
      </c>
      <c r="P697" t="s">
        <v>59</v>
      </c>
      <c r="Q697" s="20" t="s">
        <v>100</v>
      </c>
      <c r="R697" t="s">
        <v>48</v>
      </c>
      <c r="S697">
        <v>2379</v>
      </c>
      <c r="T697">
        <v>19826</v>
      </c>
      <c r="U697">
        <v>0</v>
      </c>
      <c r="V697" t="s">
        <v>42</v>
      </c>
      <c r="W697" t="s">
        <v>44</v>
      </c>
      <c r="X697">
        <v>14</v>
      </c>
      <c r="Y697">
        <v>3</v>
      </c>
      <c r="Z697" s="20" t="s">
        <v>99</v>
      </c>
      <c r="AA697">
        <v>80</v>
      </c>
      <c r="AB697">
        <v>0</v>
      </c>
      <c r="AC697">
        <v>6</v>
      </c>
      <c r="AD697">
        <v>3</v>
      </c>
      <c r="AE697">
        <v>2</v>
      </c>
      <c r="AF697">
        <v>5</v>
      </c>
      <c r="AG697">
        <v>4</v>
      </c>
      <c r="AH697">
        <v>0</v>
      </c>
      <c r="AI697">
        <v>2</v>
      </c>
      <c r="AJ697" s="5" t="str">
        <f t="shared" si="30"/>
        <v>R&amp;D</v>
      </c>
      <c r="AK697" s="9" t="str">
        <f>IF(S697="","",VLOOKUP(S697,matrice_M_I,2,TRUE))</f>
        <v>de 2 000 à 4 000</v>
      </c>
      <c r="AL697" s="7" t="str">
        <f t="shared" si="31"/>
        <v>Job_Very High + Relation_High</v>
      </c>
      <c r="AM697" s="22">
        <f t="shared" si="32"/>
        <v>0.8</v>
      </c>
    </row>
    <row r="698" spans="1:39" x14ac:dyDescent="0.3">
      <c r="A698">
        <v>45</v>
      </c>
      <c r="B698" t="s">
        <v>35</v>
      </c>
      <c r="C698" t="s">
        <v>36</v>
      </c>
      <c r="E698" t="s">
        <v>37</v>
      </c>
      <c r="F698">
        <v>10</v>
      </c>
      <c r="G698" t="s">
        <v>93</v>
      </c>
      <c r="H698" t="s">
        <v>53</v>
      </c>
      <c r="I698">
        <v>1</v>
      </c>
      <c r="J698">
        <v>544</v>
      </c>
      <c r="K698" t="s">
        <v>97</v>
      </c>
      <c r="L698" t="s">
        <v>39</v>
      </c>
      <c r="M698">
        <v>69</v>
      </c>
      <c r="N698" t="s">
        <v>99</v>
      </c>
      <c r="O698" t="s">
        <v>101</v>
      </c>
      <c r="P698" t="s">
        <v>56</v>
      </c>
      <c r="Q698" s="20" t="s">
        <v>100</v>
      </c>
      <c r="R698" t="s">
        <v>52</v>
      </c>
      <c r="S698">
        <v>2654</v>
      </c>
      <c r="T698">
        <v>9655</v>
      </c>
      <c r="U698">
        <v>3</v>
      </c>
      <c r="V698" t="s">
        <v>42</v>
      </c>
      <c r="W698" t="s">
        <v>35</v>
      </c>
      <c r="X698">
        <v>21</v>
      </c>
      <c r="Y698">
        <v>4</v>
      </c>
      <c r="Z698" s="20" t="s">
        <v>100</v>
      </c>
      <c r="AA698">
        <v>80</v>
      </c>
      <c r="AB698">
        <v>2</v>
      </c>
      <c r="AC698">
        <v>8</v>
      </c>
      <c r="AD698">
        <v>3</v>
      </c>
      <c r="AE698">
        <v>2</v>
      </c>
      <c r="AF698">
        <v>2</v>
      </c>
      <c r="AG698">
        <v>2</v>
      </c>
      <c r="AH698">
        <v>0</v>
      </c>
      <c r="AI698">
        <v>2</v>
      </c>
      <c r="AJ698" s="5" t="str">
        <f t="shared" si="30"/>
        <v>R&amp;D</v>
      </c>
      <c r="AK698" s="9" t="str">
        <f>IF(S698="","",VLOOKUP(S698,matrice_M_I,2,TRUE))</f>
        <v>de 2 000 à 4 000</v>
      </c>
      <c r="AL698" s="7" t="str">
        <f t="shared" si="31"/>
        <v>Job_Very High + Relation_Very High</v>
      </c>
      <c r="AM698" s="22">
        <f t="shared" si="32"/>
        <v>1</v>
      </c>
    </row>
    <row r="699" spans="1:39" x14ac:dyDescent="0.3">
      <c r="A699">
        <v>34</v>
      </c>
      <c r="B699" t="s">
        <v>35</v>
      </c>
      <c r="C699" t="s">
        <v>49</v>
      </c>
      <c r="D699">
        <v>135</v>
      </c>
      <c r="E699" t="s">
        <v>37</v>
      </c>
      <c r="F699">
        <v>19</v>
      </c>
      <c r="G699" t="s">
        <v>94</v>
      </c>
      <c r="H699" t="s">
        <v>38</v>
      </c>
      <c r="I699">
        <v>1</v>
      </c>
      <c r="J699">
        <v>1285</v>
      </c>
      <c r="K699" t="s">
        <v>99</v>
      </c>
      <c r="L699" t="s">
        <v>55</v>
      </c>
      <c r="M699">
        <v>46</v>
      </c>
      <c r="N699" t="s">
        <v>99</v>
      </c>
      <c r="O699" t="s">
        <v>102</v>
      </c>
      <c r="P699" t="s">
        <v>59</v>
      </c>
      <c r="Q699" s="20" t="s">
        <v>98</v>
      </c>
      <c r="R699" t="s">
        <v>41</v>
      </c>
      <c r="S699">
        <v>4444</v>
      </c>
      <c r="T699">
        <v>22534</v>
      </c>
      <c r="U699">
        <v>4</v>
      </c>
      <c r="V699" t="s">
        <v>42</v>
      </c>
      <c r="W699" t="s">
        <v>35</v>
      </c>
      <c r="X699">
        <v>13</v>
      </c>
      <c r="Y699">
        <v>3</v>
      </c>
      <c r="Z699" s="20" t="s">
        <v>99</v>
      </c>
      <c r="AA699">
        <v>80</v>
      </c>
      <c r="AB699">
        <v>2</v>
      </c>
      <c r="AC699">
        <v>15</v>
      </c>
      <c r="AD699">
        <v>2</v>
      </c>
      <c r="AE699">
        <v>4</v>
      </c>
      <c r="AF699">
        <v>11</v>
      </c>
      <c r="AG699">
        <v>8</v>
      </c>
      <c r="AH699">
        <v>5</v>
      </c>
      <c r="AI699">
        <v>10</v>
      </c>
      <c r="AJ699" s="5" t="str">
        <f t="shared" si="30"/>
        <v>R&amp;D</v>
      </c>
      <c r="AK699" s="9" t="str">
        <f>IF(S699="","",VLOOKUP(S699,matrice_M_I,2,TRUE))</f>
        <v>de 4 000 à 6 000</v>
      </c>
      <c r="AL699" s="7" t="str">
        <f t="shared" si="31"/>
        <v>Job_Medium + Relation_High</v>
      </c>
      <c r="AM699" s="22">
        <f t="shared" si="32"/>
        <v>0.72727272727272729</v>
      </c>
    </row>
    <row r="700" spans="1:39" x14ac:dyDescent="0.3">
      <c r="A700">
        <v>27</v>
      </c>
      <c r="B700" t="s">
        <v>35</v>
      </c>
      <c r="C700" t="s">
        <v>49</v>
      </c>
      <c r="D700">
        <v>294</v>
      </c>
      <c r="E700" t="s">
        <v>37</v>
      </c>
      <c r="F700">
        <v>10</v>
      </c>
      <c r="G700" t="s">
        <v>93</v>
      </c>
      <c r="H700" t="s">
        <v>53</v>
      </c>
      <c r="I700">
        <v>1</v>
      </c>
      <c r="J700">
        <v>733</v>
      </c>
      <c r="K700" t="s">
        <v>100</v>
      </c>
      <c r="L700" t="s">
        <v>39</v>
      </c>
      <c r="M700">
        <v>32</v>
      </c>
      <c r="N700" t="s">
        <v>99</v>
      </c>
      <c r="O700" t="s">
        <v>103</v>
      </c>
      <c r="P700" t="s">
        <v>43</v>
      </c>
      <c r="Q700" s="20" t="s">
        <v>97</v>
      </c>
      <c r="R700" t="s">
        <v>41</v>
      </c>
      <c r="S700">
        <v>8793</v>
      </c>
      <c r="T700">
        <v>4809</v>
      </c>
      <c r="U700">
        <v>1</v>
      </c>
      <c r="V700" t="s">
        <v>42</v>
      </c>
      <c r="W700" t="s">
        <v>35</v>
      </c>
      <c r="X700">
        <v>21</v>
      </c>
      <c r="Y700">
        <v>4</v>
      </c>
      <c r="Z700" s="20" t="s">
        <v>99</v>
      </c>
      <c r="AA700">
        <v>80</v>
      </c>
      <c r="AB700">
        <v>2</v>
      </c>
      <c r="AC700">
        <v>9</v>
      </c>
      <c r="AD700">
        <v>4</v>
      </c>
      <c r="AE700">
        <v>2</v>
      </c>
      <c r="AF700">
        <v>9</v>
      </c>
      <c r="AG700">
        <v>7</v>
      </c>
      <c r="AH700">
        <v>1</v>
      </c>
      <c r="AI700">
        <v>7</v>
      </c>
      <c r="AJ700" s="5" t="str">
        <f t="shared" si="30"/>
        <v>R&amp;D</v>
      </c>
      <c r="AK700" s="9" t="str">
        <f>IF(S700="","",VLOOKUP(S700,matrice_M_I,2,TRUE))</f>
        <v>de 8 000 à 10 000</v>
      </c>
      <c r="AL700" s="7" t="str">
        <f t="shared" si="31"/>
        <v>Job_Low + Relation_High</v>
      </c>
      <c r="AM700" s="22">
        <f t="shared" si="32"/>
        <v>0.77777777777777779</v>
      </c>
    </row>
    <row r="701" spans="1:39" x14ac:dyDescent="0.3">
      <c r="A701">
        <v>59</v>
      </c>
      <c r="B701" t="s">
        <v>35</v>
      </c>
      <c r="C701" t="s">
        <v>36</v>
      </c>
      <c r="D701">
        <v>1089</v>
      </c>
      <c r="E701" t="s">
        <v>45</v>
      </c>
      <c r="F701">
        <v>1</v>
      </c>
      <c r="G701" t="s">
        <v>93</v>
      </c>
      <c r="H701" t="s">
        <v>60</v>
      </c>
      <c r="I701">
        <v>1</v>
      </c>
      <c r="J701">
        <v>1048</v>
      </c>
      <c r="K701" t="s">
        <v>98</v>
      </c>
      <c r="L701" t="s">
        <v>39</v>
      </c>
      <c r="M701">
        <v>66</v>
      </c>
      <c r="N701" t="s">
        <v>99</v>
      </c>
      <c r="O701" t="s">
        <v>103</v>
      </c>
      <c r="P701" t="s">
        <v>51</v>
      </c>
      <c r="Q701" s="20" t="s">
        <v>100</v>
      </c>
      <c r="R701" t="s">
        <v>52</v>
      </c>
      <c r="S701">
        <v>11904</v>
      </c>
      <c r="T701">
        <v>11038</v>
      </c>
      <c r="U701">
        <v>3</v>
      </c>
      <c r="V701" t="s">
        <v>42</v>
      </c>
      <c r="W701" t="s">
        <v>44</v>
      </c>
      <c r="X701">
        <v>14</v>
      </c>
      <c r="Y701">
        <v>3</v>
      </c>
      <c r="Z701" s="20" t="s">
        <v>99</v>
      </c>
      <c r="AA701">
        <v>80</v>
      </c>
      <c r="AB701">
        <v>1</v>
      </c>
      <c r="AC701">
        <v>14</v>
      </c>
      <c r="AD701">
        <v>1</v>
      </c>
      <c r="AE701">
        <v>1</v>
      </c>
      <c r="AF701">
        <v>6</v>
      </c>
      <c r="AG701">
        <v>4</v>
      </c>
      <c r="AH701">
        <v>0</v>
      </c>
      <c r="AI701">
        <v>4</v>
      </c>
      <c r="AJ701" s="5" t="str">
        <f t="shared" si="30"/>
        <v>Sales</v>
      </c>
      <c r="AK701" s="9" t="str">
        <f>IF(S701="","",VLOOKUP(S701,matrice_M_I,2,TRUE))</f>
        <v>de 10 000 à 12 000</v>
      </c>
      <c r="AL701" s="7" t="str">
        <f t="shared" si="31"/>
        <v>Job_Very High + Relation_High</v>
      </c>
      <c r="AM701" s="22">
        <f t="shared" si="32"/>
        <v>0.66666666666666663</v>
      </c>
    </row>
    <row r="702" spans="1:39" x14ac:dyDescent="0.3">
      <c r="A702">
        <v>44</v>
      </c>
      <c r="B702" t="s">
        <v>35</v>
      </c>
      <c r="C702" t="s">
        <v>49</v>
      </c>
      <c r="D702">
        <v>1193</v>
      </c>
      <c r="E702" t="s">
        <v>37</v>
      </c>
      <c r="F702">
        <v>2</v>
      </c>
      <c r="G702" t="s">
        <v>92</v>
      </c>
      <c r="H702" t="s">
        <v>38</v>
      </c>
      <c r="I702">
        <v>1</v>
      </c>
      <c r="J702">
        <v>1496</v>
      </c>
      <c r="K702" t="s">
        <v>98</v>
      </c>
      <c r="L702" t="s">
        <v>39</v>
      </c>
      <c r="M702">
        <v>86</v>
      </c>
      <c r="N702" t="s">
        <v>99</v>
      </c>
      <c r="O702" t="s">
        <v>103</v>
      </c>
      <c r="P702" t="s">
        <v>43</v>
      </c>
      <c r="Q702" s="20" t="s">
        <v>99</v>
      </c>
      <c r="R702" t="s">
        <v>48</v>
      </c>
      <c r="S702">
        <v>10209</v>
      </c>
      <c r="T702">
        <v>19719</v>
      </c>
      <c r="U702">
        <v>5</v>
      </c>
      <c r="V702" t="s">
        <v>42</v>
      </c>
      <c r="W702" t="s">
        <v>44</v>
      </c>
      <c r="X702">
        <v>18</v>
      </c>
      <c r="Y702">
        <v>3</v>
      </c>
      <c r="Z702" s="20" t="s">
        <v>98</v>
      </c>
      <c r="AA702">
        <v>80</v>
      </c>
      <c r="AB702">
        <v>0</v>
      </c>
      <c r="AC702">
        <v>16</v>
      </c>
      <c r="AD702">
        <v>2</v>
      </c>
      <c r="AE702">
        <v>2</v>
      </c>
      <c r="AF702">
        <v>2</v>
      </c>
      <c r="AG702">
        <v>2</v>
      </c>
      <c r="AH702">
        <v>2</v>
      </c>
      <c r="AI702">
        <v>2</v>
      </c>
      <c r="AJ702" s="5" t="str">
        <f t="shared" si="30"/>
        <v>R&amp;D</v>
      </c>
      <c r="AK702" s="9" t="str">
        <f>IF(S702="","",VLOOKUP(S702,matrice_M_I,2,TRUE))</f>
        <v>de 10 000 à 12 000</v>
      </c>
      <c r="AL702" s="7" t="str">
        <f t="shared" si="31"/>
        <v>Job_High + Relation_Medium</v>
      </c>
      <c r="AM702" s="22">
        <f t="shared" si="32"/>
        <v>1</v>
      </c>
    </row>
    <row r="703" spans="1:39" x14ac:dyDescent="0.3">
      <c r="A703">
        <v>31</v>
      </c>
      <c r="B703" t="s">
        <v>35</v>
      </c>
      <c r="C703" t="s">
        <v>49</v>
      </c>
      <c r="D703">
        <v>1327</v>
      </c>
      <c r="E703" t="s">
        <v>37</v>
      </c>
      <c r="G703" t="s">
        <v>95</v>
      </c>
      <c r="H703" t="s">
        <v>38</v>
      </c>
      <c r="I703">
        <v>1</v>
      </c>
      <c r="J703">
        <v>337</v>
      </c>
      <c r="K703" t="s">
        <v>98</v>
      </c>
      <c r="L703" t="s">
        <v>39</v>
      </c>
      <c r="M703">
        <v>73</v>
      </c>
      <c r="N703" t="s">
        <v>99</v>
      </c>
      <c r="O703" t="s">
        <v>103</v>
      </c>
      <c r="P703" t="s">
        <v>40</v>
      </c>
      <c r="Q703" s="20" t="s">
        <v>99</v>
      </c>
      <c r="R703" t="s">
        <v>41</v>
      </c>
      <c r="S703">
        <v>13675</v>
      </c>
      <c r="T703">
        <v>13523</v>
      </c>
      <c r="U703">
        <v>9</v>
      </c>
      <c r="V703" t="s">
        <v>42</v>
      </c>
      <c r="W703" t="s">
        <v>35</v>
      </c>
      <c r="X703">
        <v>12</v>
      </c>
      <c r="Y703">
        <v>3</v>
      </c>
      <c r="Z703" s="20" t="s">
        <v>97</v>
      </c>
      <c r="AA703">
        <v>80</v>
      </c>
      <c r="AB703">
        <v>1</v>
      </c>
      <c r="AC703">
        <v>9</v>
      </c>
      <c r="AD703">
        <v>3</v>
      </c>
      <c r="AE703">
        <v>3</v>
      </c>
      <c r="AF703">
        <v>2</v>
      </c>
      <c r="AG703">
        <v>2</v>
      </c>
      <c r="AH703">
        <v>2</v>
      </c>
      <c r="AI703">
        <v>2</v>
      </c>
      <c r="AJ703" s="5" t="str">
        <f t="shared" si="30"/>
        <v>R&amp;D</v>
      </c>
      <c r="AK703" s="9" t="str">
        <f>IF(S703="","",VLOOKUP(S703,matrice_M_I,2,TRUE))</f>
        <v>de 12 000 à 14 000</v>
      </c>
      <c r="AL703" s="7" t="str">
        <f t="shared" si="31"/>
        <v>Job_High + Relation_Low</v>
      </c>
      <c r="AM703" s="22">
        <f t="shared" si="32"/>
        <v>1</v>
      </c>
    </row>
    <row r="704" spans="1:39" x14ac:dyDescent="0.3">
      <c r="A704">
        <v>23</v>
      </c>
      <c r="B704" t="s">
        <v>35</v>
      </c>
      <c r="C704" t="s">
        <v>36</v>
      </c>
      <c r="D704">
        <v>977</v>
      </c>
      <c r="E704" t="s">
        <v>37</v>
      </c>
      <c r="F704">
        <v>10</v>
      </c>
      <c r="G704" t="s">
        <v>94</v>
      </c>
      <c r="H704" t="s">
        <v>60</v>
      </c>
      <c r="I704">
        <v>1</v>
      </c>
      <c r="J704">
        <v>1592</v>
      </c>
      <c r="K704" t="s">
        <v>100</v>
      </c>
      <c r="L704" t="s">
        <v>39</v>
      </c>
      <c r="M704">
        <v>45</v>
      </c>
      <c r="N704" t="s">
        <v>100</v>
      </c>
      <c r="O704" t="s">
        <v>101</v>
      </c>
      <c r="P704" t="s">
        <v>56</v>
      </c>
      <c r="Q704" s="20" t="s">
        <v>99</v>
      </c>
      <c r="R704" t="s">
        <v>52</v>
      </c>
      <c r="S704">
        <v>2073</v>
      </c>
      <c r="T704">
        <v>12826</v>
      </c>
      <c r="U704">
        <v>2</v>
      </c>
      <c r="V704" t="s">
        <v>42</v>
      </c>
      <c r="W704" t="s">
        <v>35</v>
      </c>
      <c r="X704">
        <v>16</v>
      </c>
      <c r="Y704">
        <v>3</v>
      </c>
      <c r="Z704" s="20" t="s">
        <v>100</v>
      </c>
      <c r="AA704">
        <v>80</v>
      </c>
      <c r="AB704">
        <v>1</v>
      </c>
      <c r="AC704">
        <v>4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  <c r="AJ704" s="5" t="str">
        <f t="shared" si="30"/>
        <v>R&amp;D</v>
      </c>
      <c r="AK704" s="9" t="str">
        <f>IF(S704="","",VLOOKUP(S704,matrice_M_I,2,TRUE))</f>
        <v>de 2 000 à 4 000</v>
      </c>
      <c r="AL704" s="7" t="str">
        <f t="shared" si="31"/>
        <v>Job_High + Relation_Very High</v>
      </c>
      <c r="AM704" s="22">
        <f t="shared" si="32"/>
        <v>1</v>
      </c>
    </row>
    <row r="705" spans="1:39" x14ac:dyDescent="0.3">
      <c r="A705">
        <v>38</v>
      </c>
      <c r="B705" t="s">
        <v>35</v>
      </c>
      <c r="C705" t="s">
        <v>36</v>
      </c>
      <c r="D705">
        <v>330</v>
      </c>
      <c r="E705" t="s">
        <v>37</v>
      </c>
      <c r="F705">
        <v>17</v>
      </c>
      <c r="G705" t="s">
        <v>92</v>
      </c>
      <c r="H705" t="s">
        <v>53</v>
      </c>
      <c r="I705">
        <v>1</v>
      </c>
      <c r="J705">
        <v>1088</v>
      </c>
      <c r="K705" t="s">
        <v>99</v>
      </c>
      <c r="L705" t="s">
        <v>55</v>
      </c>
      <c r="M705">
        <v>65</v>
      </c>
      <c r="N705" t="s">
        <v>98</v>
      </c>
      <c r="O705" t="s">
        <v>103</v>
      </c>
      <c r="P705" t="s">
        <v>54</v>
      </c>
      <c r="Q705" s="20" t="s">
        <v>99</v>
      </c>
      <c r="R705" t="s">
        <v>52</v>
      </c>
      <c r="S705">
        <v>8823</v>
      </c>
      <c r="T705">
        <v>24608</v>
      </c>
      <c r="U705">
        <v>0</v>
      </c>
      <c r="V705" t="s">
        <v>42</v>
      </c>
      <c r="W705" t="s">
        <v>35</v>
      </c>
      <c r="X705">
        <v>18</v>
      </c>
      <c r="Y705">
        <v>3</v>
      </c>
      <c r="Z705" s="20" t="s">
        <v>97</v>
      </c>
      <c r="AA705">
        <v>80</v>
      </c>
      <c r="AB705">
        <v>1</v>
      </c>
      <c r="AC705">
        <v>20</v>
      </c>
      <c r="AD705">
        <v>4</v>
      </c>
      <c r="AE705">
        <v>2</v>
      </c>
      <c r="AF705">
        <v>19</v>
      </c>
      <c r="AG705">
        <v>9</v>
      </c>
      <c r="AH705">
        <v>1</v>
      </c>
      <c r="AI705">
        <v>9</v>
      </c>
      <c r="AJ705" s="5" t="str">
        <f t="shared" si="30"/>
        <v>R&amp;D</v>
      </c>
      <c r="AK705" s="9" t="str">
        <f>IF(S705="","",VLOOKUP(S705,matrice_M_I,2,TRUE))</f>
        <v>de 8 000 à 10 000</v>
      </c>
      <c r="AL705" s="7" t="str">
        <f t="shared" si="31"/>
        <v>Job_High + Relation_Low</v>
      </c>
      <c r="AM705" s="22">
        <f t="shared" si="32"/>
        <v>0.47368421052631576</v>
      </c>
    </row>
    <row r="706" spans="1:39" x14ac:dyDescent="0.3">
      <c r="A706">
        <v>43</v>
      </c>
      <c r="B706" t="s">
        <v>35</v>
      </c>
      <c r="C706" t="s">
        <v>36</v>
      </c>
      <c r="D706">
        <v>782</v>
      </c>
      <c r="E706" t="s">
        <v>37</v>
      </c>
      <c r="F706">
        <v>6</v>
      </c>
      <c r="G706" t="s">
        <v>95</v>
      </c>
      <c r="H706" t="s">
        <v>61</v>
      </c>
      <c r="I706">
        <v>1</v>
      </c>
      <c r="J706">
        <v>661</v>
      </c>
      <c r="K706" t="s">
        <v>98</v>
      </c>
      <c r="L706" t="s">
        <v>39</v>
      </c>
      <c r="M706">
        <v>50</v>
      </c>
      <c r="N706" t="s">
        <v>98</v>
      </c>
      <c r="O706" t="s">
        <v>104</v>
      </c>
      <c r="P706" t="s">
        <v>40</v>
      </c>
      <c r="Q706" s="20" t="s">
        <v>100</v>
      </c>
      <c r="R706" t="s">
        <v>41</v>
      </c>
      <c r="S706">
        <v>16627</v>
      </c>
      <c r="T706">
        <v>2671</v>
      </c>
      <c r="U706">
        <v>4</v>
      </c>
      <c r="V706" t="s">
        <v>42</v>
      </c>
      <c r="W706" t="s">
        <v>44</v>
      </c>
      <c r="X706">
        <v>14</v>
      </c>
      <c r="Y706">
        <v>3</v>
      </c>
      <c r="Z706" s="20" t="s">
        <v>99</v>
      </c>
      <c r="AA706">
        <v>80</v>
      </c>
      <c r="AB706">
        <v>1</v>
      </c>
      <c r="AC706">
        <v>21</v>
      </c>
      <c r="AD706">
        <v>3</v>
      </c>
      <c r="AE706">
        <v>2</v>
      </c>
      <c r="AF706">
        <v>1</v>
      </c>
      <c r="AG706">
        <v>0</v>
      </c>
      <c r="AH706">
        <v>0</v>
      </c>
      <c r="AI706">
        <v>0</v>
      </c>
      <c r="AJ706" s="5" t="str">
        <f t="shared" ref="AJ706:AJ769" si="33">IF(E706="","",VLOOKUP(E706,Department_cod,2,FALSE))</f>
        <v>R&amp;D</v>
      </c>
      <c r="AK706" s="9" t="str">
        <f>IF(S706="","",VLOOKUP(S706,matrice_M_I,2,TRUE))</f>
        <v>de 16 000 à 18 000</v>
      </c>
      <c r="AL706" s="7" t="str">
        <f t="shared" si="31"/>
        <v>Job_Very High + Relation_High</v>
      </c>
      <c r="AM706" s="22">
        <f t="shared" si="32"/>
        <v>0</v>
      </c>
    </row>
    <row r="707" spans="1:39" x14ac:dyDescent="0.3">
      <c r="A707">
        <v>32</v>
      </c>
      <c r="B707" t="s">
        <v>35</v>
      </c>
      <c r="C707" t="s">
        <v>49</v>
      </c>
      <c r="D707">
        <v>967</v>
      </c>
      <c r="E707" t="s">
        <v>45</v>
      </c>
      <c r="F707">
        <v>8</v>
      </c>
      <c r="G707" t="s">
        <v>94</v>
      </c>
      <c r="H707" t="s">
        <v>46</v>
      </c>
      <c r="I707">
        <v>1</v>
      </c>
      <c r="J707">
        <v>207</v>
      </c>
      <c r="K707" t="s">
        <v>98</v>
      </c>
      <c r="L707" t="s">
        <v>55</v>
      </c>
      <c r="M707">
        <v>43</v>
      </c>
      <c r="N707" t="s">
        <v>99</v>
      </c>
      <c r="O707" t="s">
        <v>103</v>
      </c>
      <c r="P707" t="s">
        <v>58</v>
      </c>
      <c r="Q707" s="20" t="s">
        <v>100</v>
      </c>
      <c r="R707" t="s">
        <v>48</v>
      </c>
      <c r="S707">
        <v>8998</v>
      </c>
      <c r="T707">
        <v>15589</v>
      </c>
      <c r="U707">
        <v>1</v>
      </c>
      <c r="V707" t="s">
        <v>42</v>
      </c>
      <c r="W707" t="s">
        <v>35</v>
      </c>
      <c r="X707">
        <v>14</v>
      </c>
      <c r="Y707">
        <v>3</v>
      </c>
      <c r="Z707" s="20" t="s">
        <v>100</v>
      </c>
      <c r="AA707">
        <v>80</v>
      </c>
      <c r="AB707">
        <v>0</v>
      </c>
      <c r="AC707">
        <v>9</v>
      </c>
      <c r="AD707">
        <v>2</v>
      </c>
      <c r="AE707">
        <v>3</v>
      </c>
      <c r="AF707">
        <v>9</v>
      </c>
      <c r="AG707">
        <v>8</v>
      </c>
      <c r="AH707">
        <v>3</v>
      </c>
      <c r="AI707">
        <v>7</v>
      </c>
      <c r="AJ707" s="5" t="str">
        <f t="shared" si="33"/>
        <v>Sales</v>
      </c>
      <c r="AK707" s="9" t="str">
        <f>IF(S707="","",VLOOKUP(S707,matrice_M_I,2,TRUE))</f>
        <v>de 8 000 à 10 000</v>
      </c>
      <c r="AL707" s="7" t="str">
        <f t="shared" ref="AL707:AL770" si="34">CONCATENATE("Job_",Q707," + Relation_",Z707)</f>
        <v>Job_Very High + Relation_Very High</v>
      </c>
      <c r="AM707" s="22">
        <f t="shared" ref="AM707:AM770" si="35">IF(AF707=0,"",AG707/AF707)</f>
        <v>0.88888888888888884</v>
      </c>
    </row>
    <row r="708" spans="1:39" x14ac:dyDescent="0.3">
      <c r="B708" t="s">
        <v>35</v>
      </c>
      <c r="C708" t="s">
        <v>49</v>
      </c>
      <c r="D708">
        <v>482</v>
      </c>
      <c r="E708" t="s">
        <v>37</v>
      </c>
      <c r="F708">
        <v>4</v>
      </c>
      <c r="G708" t="s">
        <v>95</v>
      </c>
      <c r="H708" t="s">
        <v>53</v>
      </c>
      <c r="I708">
        <v>1</v>
      </c>
      <c r="J708">
        <v>1350</v>
      </c>
      <c r="K708" t="s">
        <v>99</v>
      </c>
      <c r="L708" t="s">
        <v>39</v>
      </c>
      <c r="M708">
        <v>87</v>
      </c>
      <c r="N708" t="s">
        <v>99</v>
      </c>
      <c r="O708" t="s">
        <v>102</v>
      </c>
      <c r="P708" t="s">
        <v>56</v>
      </c>
      <c r="Q708" s="20" t="s">
        <v>99</v>
      </c>
      <c r="R708" t="s">
        <v>48</v>
      </c>
      <c r="S708">
        <v>4249</v>
      </c>
      <c r="T708">
        <v>2690</v>
      </c>
      <c r="U708">
        <v>1</v>
      </c>
      <c r="V708" t="s">
        <v>42</v>
      </c>
      <c r="W708" t="s">
        <v>44</v>
      </c>
      <c r="X708">
        <v>11</v>
      </c>
      <c r="Y708">
        <v>3</v>
      </c>
      <c r="Z708" s="20" t="s">
        <v>98</v>
      </c>
      <c r="AA708">
        <v>80</v>
      </c>
      <c r="AB708">
        <v>0</v>
      </c>
      <c r="AC708">
        <v>9</v>
      </c>
      <c r="AD708">
        <v>3</v>
      </c>
      <c r="AE708">
        <v>3</v>
      </c>
      <c r="AF708">
        <v>9</v>
      </c>
      <c r="AG708">
        <v>6</v>
      </c>
      <c r="AH708">
        <v>1</v>
      </c>
      <c r="AI708">
        <v>1</v>
      </c>
      <c r="AJ708" s="5" t="str">
        <f t="shared" si="33"/>
        <v>R&amp;D</v>
      </c>
      <c r="AK708" s="9" t="str">
        <f>IF(S708="","",VLOOKUP(S708,matrice_M_I,2,TRUE))</f>
        <v>de 4 000 à 6 000</v>
      </c>
      <c r="AL708" s="7" t="str">
        <f t="shared" si="34"/>
        <v>Job_High + Relation_Medium</v>
      </c>
      <c r="AM708" s="22">
        <f t="shared" si="35"/>
        <v>0.66666666666666663</v>
      </c>
    </row>
    <row r="709" spans="1:39" x14ac:dyDescent="0.3">
      <c r="A709">
        <v>19</v>
      </c>
      <c r="B709" t="s">
        <v>35</v>
      </c>
      <c r="C709" t="s">
        <v>36</v>
      </c>
      <c r="D709">
        <v>645</v>
      </c>
      <c r="E709" t="s">
        <v>37</v>
      </c>
      <c r="F709">
        <v>9</v>
      </c>
      <c r="G709" t="s">
        <v>93</v>
      </c>
      <c r="H709" t="s">
        <v>53</v>
      </c>
      <c r="I709">
        <v>1</v>
      </c>
      <c r="J709">
        <v>1193</v>
      </c>
      <c r="K709" t="s">
        <v>99</v>
      </c>
      <c r="L709" t="s">
        <v>39</v>
      </c>
      <c r="M709">
        <v>54</v>
      </c>
      <c r="N709" t="s">
        <v>99</v>
      </c>
      <c r="O709" t="s">
        <v>101</v>
      </c>
      <c r="P709" t="s">
        <v>56</v>
      </c>
      <c r="Q709" s="20" t="s">
        <v>97</v>
      </c>
      <c r="R709" t="s">
        <v>48</v>
      </c>
      <c r="S709">
        <v>2552</v>
      </c>
      <c r="T709">
        <v>7172</v>
      </c>
      <c r="U709">
        <v>1</v>
      </c>
      <c r="V709" t="s">
        <v>42</v>
      </c>
      <c r="W709" t="s">
        <v>35</v>
      </c>
      <c r="X709">
        <v>25</v>
      </c>
      <c r="Y709">
        <v>4</v>
      </c>
      <c r="Z709" s="20" t="s">
        <v>99</v>
      </c>
      <c r="AA709">
        <v>80</v>
      </c>
      <c r="AB709">
        <v>0</v>
      </c>
      <c r="AC709">
        <v>1</v>
      </c>
      <c r="AD709">
        <v>4</v>
      </c>
      <c r="AE709">
        <v>3</v>
      </c>
      <c r="AF709">
        <v>1</v>
      </c>
      <c r="AG709">
        <v>1</v>
      </c>
      <c r="AH709">
        <v>0</v>
      </c>
      <c r="AI709">
        <v>0</v>
      </c>
      <c r="AJ709" s="5" t="str">
        <f t="shared" si="33"/>
        <v>R&amp;D</v>
      </c>
      <c r="AK709" s="9" t="str">
        <f>IF(S709="","",VLOOKUP(S709,matrice_M_I,2,TRUE))</f>
        <v>de 2 000 à 4 000</v>
      </c>
      <c r="AL709" s="7" t="str">
        <f t="shared" si="34"/>
        <v>Job_Low + Relation_High</v>
      </c>
      <c r="AM709" s="22">
        <f t="shared" si="35"/>
        <v>1</v>
      </c>
    </row>
    <row r="710" spans="1:39" x14ac:dyDescent="0.3">
      <c r="A710">
        <v>45</v>
      </c>
      <c r="B710" t="s">
        <v>35</v>
      </c>
      <c r="C710" t="s">
        <v>36</v>
      </c>
      <c r="D710">
        <v>930</v>
      </c>
      <c r="E710" t="s">
        <v>45</v>
      </c>
      <c r="F710">
        <v>9</v>
      </c>
      <c r="G710" t="s">
        <v>94</v>
      </c>
      <c r="H710" t="s">
        <v>46</v>
      </c>
      <c r="I710">
        <v>1</v>
      </c>
      <c r="J710">
        <v>864</v>
      </c>
      <c r="K710" t="s">
        <v>100</v>
      </c>
      <c r="L710" t="s">
        <v>39</v>
      </c>
      <c r="M710">
        <v>74</v>
      </c>
      <c r="N710" t="s">
        <v>99</v>
      </c>
      <c r="O710" t="s">
        <v>103</v>
      </c>
      <c r="P710" t="s">
        <v>58</v>
      </c>
      <c r="Q710" s="20" t="s">
        <v>97</v>
      </c>
      <c r="R710" t="s">
        <v>41</v>
      </c>
      <c r="S710">
        <v>10761</v>
      </c>
      <c r="T710">
        <v>19239</v>
      </c>
      <c r="U710">
        <v>4</v>
      </c>
      <c r="V710" t="s">
        <v>42</v>
      </c>
      <c r="W710" t="s">
        <v>44</v>
      </c>
      <c r="X710">
        <v>12</v>
      </c>
      <c r="Y710">
        <v>3</v>
      </c>
      <c r="Z710" s="20" t="s">
        <v>99</v>
      </c>
      <c r="AA710">
        <v>80</v>
      </c>
      <c r="AB710">
        <v>1</v>
      </c>
      <c r="AC710">
        <v>18</v>
      </c>
      <c r="AD710">
        <v>2</v>
      </c>
      <c r="AE710">
        <v>3</v>
      </c>
      <c r="AF710">
        <v>5</v>
      </c>
      <c r="AG710">
        <v>4</v>
      </c>
      <c r="AH710">
        <v>0</v>
      </c>
      <c r="AI710">
        <v>2</v>
      </c>
      <c r="AJ710" s="5" t="str">
        <f t="shared" si="33"/>
        <v>Sales</v>
      </c>
      <c r="AK710" s="9" t="str">
        <f>IF(S710="","",VLOOKUP(S710,matrice_M_I,2,TRUE))</f>
        <v>de 10 000 à 12 000</v>
      </c>
      <c r="AL710" s="7" t="str">
        <f t="shared" si="34"/>
        <v>Job_Low + Relation_High</v>
      </c>
      <c r="AM710" s="22">
        <f t="shared" si="35"/>
        <v>0.8</v>
      </c>
    </row>
    <row r="711" spans="1:39" x14ac:dyDescent="0.3">
      <c r="B711" t="s">
        <v>35</v>
      </c>
      <c r="C711" t="s">
        <v>49</v>
      </c>
      <c r="D711">
        <v>1283</v>
      </c>
      <c r="E711" t="s">
        <v>45</v>
      </c>
      <c r="F711">
        <v>1</v>
      </c>
      <c r="G711" t="s">
        <v>94</v>
      </c>
      <c r="H711" t="s">
        <v>38</v>
      </c>
      <c r="I711">
        <v>1</v>
      </c>
      <c r="J711">
        <v>956</v>
      </c>
      <c r="K711" t="s">
        <v>99</v>
      </c>
      <c r="L711" t="s">
        <v>39</v>
      </c>
      <c r="M711">
        <v>52</v>
      </c>
      <c r="N711" t="s">
        <v>98</v>
      </c>
      <c r="O711" t="s">
        <v>102</v>
      </c>
      <c r="P711" t="s">
        <v>58</v>
      </c>
      <c r="Q711" s="20" t="s">
        <v>97</v>
      </c>
      <c r="R711" t="s">
        <v>48</v>
      </c>
      <c r="S711">
        <v>4294</v>
      </c>
      <c r="T711">
        <v>11148</v>
      </c>
      <c r="U711">
        <v>1</v>
      </c>
      <c r="V711" t="s">
        <v>42</v>
      </c>
      <c r="W711" t="s">
        <v>35</v>
      </c>
      <c r="X711">
        <v>12</v>
      </c>
      <c r="Y711">
        <v>3</v>
      </c>
      <c r="Z711" s="20" t="s">
        <v>98</v>
      </c>
      <c r="AA711">
        <v>80</v>
      </c>
      <c r="AB711">
        <v>0</v>
      </c>
      <c r="AC711">
        <v>7</v>
      </c>
      <c r="AD711">
        <v>2</v>
      </c>
      <c r="AE711">
        <v>3</v>
      </c>
      <c r="AF711">
        <v>7</v>
      </c>
      <c r="AG711">
        <v>7</v>
      </c>
      <c r="AH711">
        <v>0</v>
      </c>
      <c r="AI711">
        <v>7</v>
      </c>
      <c r="AJ711" s="5" t="str">
        <f t="shared" si="33"/>
        <v>Sales</v>
      </c>
      <c r="AK711" s="9" t="str">
        <f>IF(S711="","",VLOOKUP(S711,matrice_M_I,2,TRUE))</f>
        <v>de 4 000 à 6 000</v>
      </c>
      <c r="AL711" s="7" t="str">
        <f t="shared" si="34"/>
        <v>Job_Low + Relation_Medium</v>
      </c>
      <c r="AM711" s="22">
        <f t="shared" si="35"/>
        <v>1</v>
      </c>
    </row>
    <row r="712" spans="1:39" x14ac:dyDescent="0.3">
      <c r="A712">
        <v>36</v>
      </c>
      <c r="B712" t="s">
        <v>35</v>
      </c>
      <c r="C712" t="s">
        <v>57</v>
      </c>
      <c r="D712">
        <v>1434</v>
      </c>
      <c r="E712" t="s">
        <v>45</v>
      </c>
      <c r="F712">
        <v>8</v>
      </c>
      <c r="G712" t="s">
        <v>95</v>
      </c>
      <c r="H712" t="s">
        <v>53</v>
      </c>
      <c r="I712">
        <v>1</v>
      </c>
      <c r="J712">
        <v>789</v>
      </c>
      <c r="K712" t="s">
        <v>97</v>
      </c>
      <c r="L712" t="s">
        <v>39</v>
      </c>
      <c r="M712">
        <v>76</v>
      </c>
      <c r="N712" t="s">
        <v>98</v>
      </c>
      <c r="O712" t="s">
        <v>103</v>
      </c>
      <c r="P712" t="s">
        <v>58</v>
      </c>
      <c r="Q712" s="20" t="s">
        <v>97</v>
      </c>
      <c r="R712" t="s">
        <v>48</v>
      </c>
      <c r="S712">
        <v>7587</v>
      </c>
      <c r="T712">
        <v>14229</v>
      </c>
      <c r="U712">
        <v>1</v>
      </c>
      <c r="V712" t="s">
        <v>42</v>
      </c>
      <c r="W712" t="s">
        <v>35</v>
      </c>
      <c r="X712">
        <v>15</v>
      </c>
      <c r="Y712">
        <v>3</v>
      </c>
      <c r="Z712" s="20" t="s">
        <v>98</v>
      </c>
      <c r="AA712">
        <v>80</v>
      </c>
      <c r="AB712">
        <v>0</v>
      </c>
      <c r="AC712">
        <v>10</v>
      </c>
      <c r="AD712">
        <v>1</v>
      </c>
      <c r="AE712">
        <v>3</v>
      </c>
      <c r="AF712">
        <v>10</v>
      </c>
      <c r="AG712">
        <v>7</v>
      </c>
      <c r="AH712">
        <v>0</v>
      </c>
      <c r="AI712">
        <v>9</v>
      </c>
      <c r="AJ712" s="5" t="str">
        <f t="shared" si="33"/>
        <v>Sales</v>
      </c>
      <c r="AK712" s="9" t="str">
        <f>IF(S712="","",VLOOKUP(S712,matrice_M_I,2,TRUE))</f>
        <v>de 6 000 à 8 000</v>
      </c>
      <c r="AL712" s="7" t="str">
        <f t="shared" si="34"/>
        <v>Job_Low + Relation_Medium</v>
      </c>
      <c r="AM712" s="22">
        <f t="shared" si="35"/>
        <v>0.7</v>
      </c>
    </row>
    <row r="713" spans="1:39" x14ac:dyDescent="0.3">
      <c r="A713">
        <v>43</v>
      </c>
      <c r="B713" t="s">
        <v>35</v>
      </c>
      <c r="C713" t="s">
        <v>36</v>
      </c>
      <c r="D713">
        <v>574</v>
      </c>
      <c r="E713" t="s">
        <v>37</v>
      </c>
      <c r="F713">
        <v>11</v>
      </c>
      <c r="G713" t="s">
        <v>94</v>
      </c>
      <c r="H713" t="s">
        <v>53</v>
      </c>
      <c r="I713">
        <v>1</v>
      </c>
      <c r="J713">
        <v>1971</v>
      </c>
      <c r="K713" t="s">
        <v>97</v>
      </c>
      <c r="L713" t="s">
        <v>39</v>
      </c>
      <c r="M713">
        <v>30</v>
      </c>
      <c r="N713" t="s">
        <v>99</v>
      </c>
      <c r="O713" t="s">
        <v>103</v>
      </c>
      <c r="P713" t="s">
        <v>54</v>
      </c>
      <c r="Q713" s="20" t="s">
        <v>99</v>
      </c>
      <c r="R713" t="s">
        <v>52</v>
      </c>
      <c r="S713">
        <v>7510</v>
      </c>
      <c r="T713">
        <v>16873</v>
      </c>
      <c r="U713">
        <v>1</v>
      </c>
      <c r="V713" t="s">
        <v>42</v>
      </c>
      <c r="W713" t="s">
        <v>35</v>
      </c>
      <c r="X713">
        <v>17</v>
      </c>
      <c r="Y713">
        <v>3</v>
      </c>
      <c r="Z713" s="20" t="s">
        <v>98</v>
      </c>
      <c r="AA713">
        <v>80</v>
      </c>
      <c r="AB713">
        <v>1</v>
      </c>
      <c r="AC713">
        <v>10</v>
      </c>
      <c r="AD713">
        <v>1</v>
      </c>
      <c r="AE713">
        <v>3</v>
      </c>
      <c r="AF713">
        <v>10</v>
      </c>
      <c r="AG713">
        <v>9</v>
      </c>
      <c r="AH713">
        <v>0</v>
      </c>
      <c r="AI713">
        <v>9</v>
      </c>
      <c r="AJ713" s="5" t="str">
        <f t="shared" si="33"/>
        <v>R&amp;D</v>
      </c>
      <c r="AK713" s="9" t="str">
        <f>IF(S713="","",VLOOKUP(S713,matrice_M_I,2,TRUE))</f>
        <v>de 6 000 à 8 000</v>
      </c>
      <c r="AL713" s="7" t="str">
        <f t="shared" si="34"/>
        <v>Job_High + Relation_Medium</v>
      </c>
      <c r="AM713" s="22">
        <f t="shared" si="35"/>
        <v>0.9</v>
      </c>
    </row>
    <row r="714" spans="1:39" x14ac:dyDescent="0.3">
      <c r="A714">
        <v>22</v>
      </c>
      <c r="B714" t="s">
        <v>35</v>
      </c>
      <c r="C714" t="s">
        <v>57</v>
      </c>
      <c r="D714">
        <v>1123</v>
      </c>
      <c r="E714" t="s">
        <v>37</v>
      </c>
      <c r="F714">
        <v>16</v>
      </c>
      <c r="G714" t="s">
        <v>93</v>
      </c>
      <c r="H714" t="s">
        <v>38</v>
      </c>
      <c r="I714">
        <v>1</v>
      </c>
      <c r="J714">
        <v>22</v>
      </c>
      <c r="K714" t="s">
        <v>100</v>
      </c>
      <c r="L714" t="s">
        <v>39</v>
      </c>
      <c r="M714">
        <v>96</v>
      </c>
      <c r="N714" t="s">
        <v>100</v>
      </c>
      <c r="O714" t="s">
        <v>101</v>
      </c>
      <c r="P714" t="s">
        <v>59</v>
      </c>
      <c r="Q714" s="20" t="s">
        <v>100</v>
      </c>
      <c r="R714" t="s">
        <v>41</v>
      </c>
      <c r="S714">
        <v>2935</v>
      </c>
      <c r="T714">
        <v>7324</v>
      </c>
      <c r="U714">
        <v>1</v>
      </c>
      <c r="V714" t="s">
        <v>42</v>
      </c>
      <c r="W714" t="s">
        <v>44</v>
      </c>
      <c r="X714">
        <v>13</v>
      </c>
      <c r="Y714">
        <v>3</v>
      </c>
      <c r="Z714" s="20" t="s">
        <v>98</v>
      </c>
      <c r="AA714">
        <v>80</v>
      </c>
      <c r="AB714">
        <v>2</v>
      </c>
      <c r="AC714">
        <v>1</v>
      </c>
      <c r="AD714">
        <v>2</v>
      </c>
      <c r="AE714">
        <v>2</v>
      </c>
      <c r="AF714">
        <v>1</v>
      </c>
      <c r="AG714">
        <v>0</v>
      </c>
      <c r="AH714">
        <v>0</v>
      </c>
      <c r="AI714">
        <v>0</v>
      </c>
      <c r="AJ714" s="5" t="str">
        <f t="shared" si="33"/>
        <v>R&amp;D</v>
      </c>
      <c r="AK714" s="9" t="str">
        <f>IF(S714="","",VLOOKUP(S714,matrice_M_I,2,TRUE))</f>
        <v>de 2 000 à 4 000</v>
      </c>
      <c r="AL714" s="7" t="str">
        <f t="shared" si="34"/>
        <v>Job_Very High + Relation_Medium</v>
      </c>
      <c r="AM714" s="22">
        <f t="shared" si="35"/>
        <v>0</v>
      </c>
    </row>
    <row r="715" spans="1:39" x14ac:dyDescent="0.3">
      <c r="A715">
        <v>19</v>
      </c>
      <c r="B715" t="s">
        <v>44</v>
      </c>
      <c r="C715" t="s">
        <v>36</v>
      </c>
      <c r="D715">
        <v>528</v>
      </c>
      <c r="E715" t="s">
        <v>45</v>
      </c>
      <c r="F715">
        <v>22</v>
      </c>
      <c r="G715" t="s">
        <v>92</v>
      </c>
      <c r="H715" t="s">
        <v>46</v>
      </c>
      <c r="I715">
        <v>1</v>
      </c>
      <c r="J715">
        <v>167</v>
      </c>
      <c r="K715" t="s">
        <v>100</v>
      </c>
      <c r="L715" t="s">
        <v>39</v>
      </c>
      <c r="M715">
        <v>50</v>
      </c>
      <c r="N715" t="s">
        <v>99</v>
      </c>
      <c r="O715" t="s">
        <v>101</v>
      </c>
      <c r="P715" t="s">
        <v>47</v>
      </c>
      <c r="Q715" s="20" t="s">
        <v>99</v>
      </c>
      <c r="R715" t="s">
        <v>48</v>
      </c>
      <c r="S715">
        <v>1675</v>
      </c>
      <c r="T715">
        <v>26820</v>
      </c>
      <c r="U715">
        <v>1</v>
      </c>
      <c r="V715" t="s">
        <v>42</v>
      </c>
      <c r="W715" t="s">
        <v>44</v>
      </c>
      <c r="X715">
        <v>19</v>
      </c>
      <c r="Y715">
        <v>3</v>
      </c>
      <c r="Z715" s="20" t="s">
        <v>100</v>
      </c>
      <c r="AA715">
        <v>80</v>
      </c>
      <c r="AB715">
        <v>0</v>
      </c>
      <c r="AC715">
        <v>0</v>
      </c>
      <c r="AD715">
        <v>2</v>
      </c>
      <c r="AE715">
        <v>2</v>
      </c>
      <c r="AF715">
        <v>0</v>
      </c>
      <c r="AG715">
        <v>0</v>
      </c>
      <c r="AH715">
        <v>0</v>
      </c>
      <c r="AI715">
        <v>0</v>
      </c>
      <c r="AJ715" s="5" t="str">
        <f t="shared" si="33"/>
        <v>Sales</v>
      </c>
      <c r="AK715" s="9" t="str">
        <f>IF(S715="","",VLOOKUP(S715,matrice_M_I,2,TRUE))</f>
        <v>moins de 2 000</v>
      </c>
      <c r="AL715" s="7" t="str">
        <f t="shared" si="34"/>
        <v>Job_High + Relation_Very High</v>
      </c>
      <c r="AM715" s="22" t="str">
        <f t="shared" si="35"/>
        <v/>
      </c>
    </row>
    <row r="716" spans="1:39" x14ac:dyDescent="0.3">
      <c r="A716">
        <v>36</v>
      </c>
      <c r="B716" t="s">
        <v>35</v>
      </c>
      <c r="C716" t="s">
        <v>36</v>
      </c>
      <c r="D716">
        <v>429</v>
      </c>
      <c r="E716" t="s">
        <v>37</v>
      </c>
      <c r="F716">
        <v>2</v>
      </c>
      <c r="G716" t="s">
        <v>95</v>
      </c>
      <c r="H716" t="s">
        <v>53</v>
      </c>
      <c r="I716">
        <v>1</v>
      </c>
      <c r="J716">
        <v>1294</v>
      </c>
      <c r="K716" t="s">
        <v>99</v>
      </c>
      <c r="L716" t="s">
        <v>55</v>
      </c>
      <c r="M716">
        <v>53</v>
      </c>
      <c r="N716" t="s">
        <v>99</v>
      </c>
      <c r="O716" t="s">
        <v>102</v>
      </c>
      <c r="P716" t="s">
        <v>43</v>
      </c>
      <c r="Q716" s="20" t="s">
        <v>98</v>
      </c>
      <c r="R716" t="s">
        <v>48</v>
      </c>
      <c r="S716">
        <v>5410</v>
      </c>
      <c r="T716">
        <v>2323</v>
      </c>
      <c r="U716">
        <v>9</v>
      </c>
      <c r="V716" t="s">
        <v>42</v>
      </c>
      <c r="W716" t="s">
        <v>44</v>
      </c>
      <c r="X716">
        <v>11</v>
      </c>
      <c r="Y716">
        <v>3</v>
      </c>
      <c r="Z716" s="20" t="s">
        <v>100</v>
      </c>
      <c r="AA716">
        <v>80</v>
      </c>
      <c r="AB716">
        <v>0</v>
      </c>
      <c r="AC716">
        <v>18</v>
      </c>
      <c r="AD716">
        <v>2</v>
      </c>
      <c r="AE716">
        <v>3</v>
      </c>
      <c r="AF716">
        <v>16</v>
      </c>
      <c r="AG716">
        <v>14</v>
      </c>
      <c r="AH716">
        <v>5</v>
      </c>
      <c r="AI716">
        <v>12</v>
      </c>
      <c r="AJ716" s="5" t="str">
        <f t="shared" si="33"/>
        <v>R&amp;D</v>
      </c>
      <c r="AK716" s="9" t="str">
        <f>IF(S716="","",VLOOKUP(S716,matrice_M_I,2,TRUE))</f>
        <v>de 4 000 à 6 000</v>
      </c>
      <c r="AL716" s="7" t="str">
        <f t="shared" si="34"/>
        <v>Job_Medium + Relation_Very High</v>
      </c>
      <c r="AM716" s="22">
        <f t="shared" si="35"/>
        <v>0.875</v>
      </c>
    </row>
    <row r="717" spans="1:39" x14ac:dyDescent="0.3">
      <c r="A717">
        <v>31</v>
      </c>
      <c r="B717" t="s">
        <v>44</v>
      </c>
      <c r="C717" t="s">
        <v>49</v>
      </c>
      <c r="D717">
        <v>703</v>
      </c>
      <c r="E717" t="s">
        <v>45</v>
      </c>
      <c r="F717">
        <v>2</v>
      </c>
      <c r="G717" t="s">
        <v>94</v>
      </c>
      <c r="H717" t="s">
        <v>53</v>
      </c>
      <c r="I717">
        <v>1</v>
      </c>
      <c r="J717">
        <v>1379</v>
      </c>
      <c r="K717" t="s">
        <v>99</v>
      </c>
      <c r="L717" t="s">
        <v>55</v>
      </c>
      <c r="M717">
        <v>90</v>
      </c>
      <c r="N717" t="s">
        <v>98</v>
      </c>
      <c r="O717" t="s">
        <v>101</v>
      </c>
      <c r="P717" t="s">
        <v>47</v>
      </c>
      <c r="Q717" s="20" t="s">
        <v>100</v>
      </c>
      <c r="R717" t="s">
        <v>48</v>
      </c>
      <c r="S717">
        <v>2785</v>
      </c>
      <c r="T717">
        <v>11882</v>
      </c>
      <c r="U717">
        <v>7</v>
      </c>
      <c r="V717" t="s">
        <v>42</v>
      </c>
      <c r="W717" t="s">
        <v>35</v>
      </c>
      <c r="X717">
        <v>14</v>
      </c>
      <c r="Y717">
        <v>3</v>
      </c>
      <c r="Z717" s="20" t="s">
        <v>99</v>
      </c>
      <c r="AA717">
        <v>80</v>
      </c>
      <c r="AB717">
        <v>0</v>
      </c>
      <c r="AC717">
        <v>3</v>
      </c>
      <c r="AD717">
        <v>3</v>
      </c>
      <c r="AE717">
        <v>4</v>
      </c>
      <c r="AF717">
        <v>1</v>
      </c>
      <c r="AG717">
        <v>0</v>
      </c>
      <c r="AH717">
        <v>0</v>
      </c>
      <c r="AI717">
        <v>0</v>
      </c>
      <c r="AJ717" s="5" t="str">
        <f t="shared" si="33"/>
        <v>Sales</v>
      </c>
      <c r="AK717" s="9" t="str">
        <f>IF(S717="","",VLOOKUP(S717,matrice_M_I,2,TRUE))</f>
        <v>de 2 000 à 4 000</v>
      </c>
      <c r="AL717" s="7" t="str">
        <f t="shared" si="34"/>
        <v>Job_Very High + Relation_High</v>
      </c>
      <c r="AM717" s="22">
        <f t="shared" si="35"/>
        <v>0</v>
      </c>
    </row>
    <row r="718" spans="1:39" x14ac:dyDescent="0.3">
      <c r="A718">
        <v>36</v>
      </c>
      <c r="B718" t="s">
        <v>35</v>
      </c>
      <c r="C718" t="s">
        <v>49</v>
      </c>
      <c r="D718">
        <v>688</v>
      </c>
      <c r="E718" t="s">
        <v>37</v>
      </c>
      <c r="F718">
        <v>4</v>
      </c>
      <c r="G718" t="s">
        <v>93</v>
      </c>
      <c r="H718" t="s">
        <v>53</v>
      </c>
      <c r="I718">
        <v>1</v>
      </c>
      <c r="J718">
        <v>2025</v>
      </c>
      <c r="K718" t="s">
        <v>100</v>
      </c>
      <c r="L718" t="s">
        <v>55</v>
      </c>
      <c r="M718">
        <v>97</v>
      </c>
      <c r="N718" t="s">
        <v>99</v>
      </c>
      <c r="O718" t="s">
        <v>102</v>
      </c>
      <c r="P718" t="s">
        <v>43</v>
      </c>
      <c r="Q718" s="20" t="s">
        <v>98</v>
      </c>
      <c r="R718" t="s">
        <v>41</v>
      </c>
      <c r="S718">
        <v>5131</v>
      </c>
      <c r="T718">
        <v>9192</v>
      </c>
      <c r="U718">
        <v>7</v>
      </c>
      <c r="V718" t="s">
        <v>42</v>
      </c>
      <c r="W718" t="s">
        <v>35</v>
      </c>
      <c r="X718">
        <v>13</v>
      </c>
      <c r="Y718">
        <v>3</v>
      </c>
      <c r="Z718" s="20" t="s">
        <v>98</v>
      </c>
      <c r="AA718">
        <v>80</v>
      </c>
      <c r="AB718">
        <v>3</v>
      </c>
      <c r="AC718">
        <v>18</v>
      </c>
      <c r="AD718">
        <v>3</v>
      </c>
      <c r="AE718">
        <v>3</v>
      </c>
      <c r="AF718">
        <v>4</v>
      </c>
      <c r="AG718">
        <v>2</v>
      </c>
      <c r="AH718">
        <v>0</v>
      </c>
      <c r="AI718">
        <v>2</v>
      </c>
      <c r="AJ718" s="5" t="str">
        <f t="shared" si="33"/>
        <v>R&amp;D</v>
      </c>
      <c r="AK718" s="9" t="str">
        <f>IF(S718="","",VLOOKUP(S718,matrice_M_I,2,TRUE))</f>
        <v>de 4 000 à 6 000</v>
      </c>
      <c r="AL718" s="7" t="str">
        <f t="shared" si="34"/>
        <v>Job_Medium + Relation_Medium</v>
      </c>
      <c r="AM718" s="22">
        <f t="shared" si="35"/>
        <v>0.5</v>
      </c>
    </row>
    <row r="719" spans="1:39" x14ac:dyDescent="0.3">
      <c r="A719">
        <v>52</v>
      </c>
      <c r="B719" t="s">
        <v>35</v>
      </c>
      <c r="C719" t="s">
        <v>36</v>
      </c>
      <c r="D719">
        <v>699</v>
      </c>
      <c r="E719" t="s">
        <v>37</v>
      </c>
      <c r="F719">
        <v>1</v>
      </c>
      <c r="G719" t="s">
        <v>95</v>
      </c>
      <c r="H719" t="s">
        <v>53</v>
      </c>
      <c r="I719">
        <v>1</v>
      </c>
      <c r="J719">
        <v>259</v>
      </c>
      <c r="K719" t="s">
        <v>99</v>
      </c>
      <c r="L719" t="s">
        <v>39</v>
      </c>
      <c r="M719">
        <v>65</v>
      </c>
      <c r="N719" t="s">
        <v>98</v>
      </c>
      <c r="O719" t="s">
        <v>105</v>
      </c>
      <c r="P719" t="s">
        <v>51</v>
      </c>
      <c r="Q719" s="20" t="s">
        <v>99</v>
      </c>
      <c r="R719" t="s">
        <v>52</v>
      </c>
      <c r="S719">
        <v>19999</v>
      </c>
      <c r="T719">
        <v>5678</v>
      </c>
      <c r="U719">
        <v>0</v>
      </c>
      <c r="V719" t="s">
        <v>42</v>
      </c>
      <c r="W719" t="s">
        <v>35</v>
      </c>
      <c r="X719">
        <v>14</v>
      </c>
      <c r="Y719">
        <v>3</v>
      </c>
      <c r="Z719" s="20" t="s">
        <v>97</v>
      </c>
      <c r="AA719">
        <v>80</v>
      </c>
      <c r="AB719">
        <v>1</v>
      </c>
      <c r="AC719">
        <v>34</v>
      </c>
      <c r="AD719">
        <v>5</v>
      </c>
      <c r="AE719">
        <v>3</v>
      </c>
      <c r="AF719">
        <v>33</v>
      </c>
      <c r="AG719">
        <v>18</v>
      </c>
      <c r="AH719">
        <v>11</v>
      </c>
      <c r="AI719">
        <v>9</v>
      </c>
      <c r="AJ719" s="5" t="str">
        <f t="shared" si="33"/>
        <v>R&amp;D</v>
      </c>
      <c r="AK719" s="9" t="str">
        <f>IF(S719="","",VLOOKUP(S719,matrice_M_I,2,TRUE))</f>
        <v>de 18 000 à 20 000</v>
      </c>
      <c r="AL719" s="7" t="str">
        <f t="shared" si="34"/>
        <v>Job_High + Relation_Low</v>
      </c>
      <c r="AM719" s="22">
        <f t="shared" si="35"/>
        <v>0.54545454545454541</v>
      </c>
    </row>
    <row r="720" spans="1:39" x14ac:dyDescent="0.3">
      <c r="A720">
        <v>32</v>
      </c>
      <c r="B720" t="s">
        <v>35</v>
      </c>
      <c r="C720" t="s">
        <v>36</v>
      </c>
      <c r="D720">
        <v>634</v>
      </c>
      <c r="E720" t="s">
        <v>37</v>
      </c>
      <c r="G720" t="s">
        <v>95</v>
      </c>
      <c r="H720" t="s">
        <v>61</v>
      </c>
      <c r="I720">
        <v>1</v>
      </c>
      <c r="J720">
        <v>1607</v>
      </c>
      <c r="K720" t="s">
        <v>98</v>
      </c>
      <c r="L720" t="s">
        <v>55</v>
      </c>
      <c r="M720">
        <v>35</v>
      </c>
      <c r="N720" t="s">
        <v>100</v>
      </c>
      <c r="O720" t="s">
        <v>101</v>
      </c>
      <c r="P720" t="s">
        <v>56</v>
      </c>
      <c r="Q720" s="20" t="s">
        <v>100</v>
      </c>
      <c r="R720" t="s">
        <v>52</v>
      </c>
      <c r="S720">
        <v>3312</v>
      </c>
      <c r="T720">
        <v>18783</v>
      </c>
      <c r="U720">
        <v>3</v>
      </c>
      <c r="V720" t="s">
        <v>42</v>
      </c>
      <c r="W720" t="s">
        <v>35</v>
      </c>
      <c r="X720">
        <v>17</v>
      </c>
      <c r="Y720">
        <v>3</v>
      </c>
      <c r="Z720" s="20" t="s">
        <v>100</v>
      </c>
      <c r="AA720">
        <v>80</v>
      </c>
      <c r="AB720">
        <v>2</v>
      </c>
      <c r="AC720">
        <v>6</v>
      </c>
      <c r="AD720">
        <v>3</v>
      </c>
      <c r="AE720">
        <v>3</v>
      </c>
      <c r="AF720">
        <v>3</v>
      </c>
      <c r="AG720">
        <v>2</v>
      </c>
      <c r="AH720">
        <v>0</v>
      </c>
      <c r="AI720">
        <v>2</v>
      </c>
      <c r="AJ720" s="5" t="str">
        <f t="shared" si="33"/>
        <v>R&amp;D</v>
      </c>
      <c r="AK720" s="9" t="str">
        <f>IF(S720="","",VLOOKUP(S720,matrice_M_I,2,TRUE))</f>
        <v>de 2 000 à 4 000</v>
      </c>
      <c r="AL720" s="7" t="str">
        <f t="shared" si="34"/>
        <v>Job_Very High + Relation_Very High</v>
      </c>
      <c r="AM720" s="22">
        <f t="shared" si="35"/>
        <v>0.66666666666666663</v>
      </c>
    </row>
    <row r="721" spans="1:39" x14ac:dyDescent="0.3">
      <c r="A721">
        <v>39</v>
      </c>
      <c r="B721" t="s">
        <v>35</v>
      </c>
      <c r="C721" t="s">
        <v>57</v>
      </c>
      <c r="D721">
        <v>1485</v>
      </c>
      <c r="E721" t="s">
        <v>37</v>
      </c>
      <c r="F721">
        <v>25</v>
      </c>
      <c r="G721" t="s">
        <v>93</v>
      </c>
      <c r="H721" t="s">
        <v>53</v>
      </c>
      <c r="I721">
        <v>1</v>
      </c>
      <c r="J721">
        <v>1397</v>
      </c>
      <c r="K721" t="s">
        <v>99</v>
      </c>
      <c r="L721" t="s">
        <v>39</v>
      </c>
      <c r="M721">
        <v>71</v>
      </c>
      <c r="N721" t="s">
        <v>99</v>
      </c>
      <c r="O721" t="s">
        <v>103</v>
      </c>
      <c r="P721" t="s">
        <v>54</v>
      </c>
      <c r="Q721" s="20" t="s">
        <v>99</v>
      </c>
      <c r="R721" t="s">
        <v>52</v>
      </c>
      <c r="S721">
        <v>10920</v>
      </c>
      <c r="T721">
        <v>3449</v>
      </c>
      <c r="U721">
        <v>3</v>
      </c>
      <c r="V721" t="s">
        <v>42</v>
      </c>
      <c r="W721" t="s">
        <v>35</v>
      </c>
      <c r="X721">
        <v>21</v>
      </c>
      <c r="Y721">
        <v>4</v>
      </c>
      <c r="Z721" s="20" t="s">
        <v>98</v>
      </c>
      <c r="AA721">
        <v>80</v>
      </c>
      <c r="AB721">
        <v>1</v>
      </c>
      <c r="AC721">
        <v>13</v>
      </c>
      <c r="AD721">
        <v>2</v>
      </c>
      <c r="AE721">
        <v>3</v>
      </c>
      <c r="AF721">
        <v>6</v>
      </c>
      <c r="AG721">
        <v>4</v>
      </c>
      <c r="AH721">
        <v>0</v>
      </c>
      <c r="AI721">
        <v>5</v>
      </c>
      <c r="AJ721" s="5" t="str">
        <f t="shared" si="33"/>
        <v>R&amp;D</v>
      </c>
      <c r="AK721" s="9" t="str">
        <f>IF(S721="","",VLOOKUP(S721,matrice_M_I,2,TRUE))</f>
        <v>de 10 000 à 12 000</v>
      </c>
      <c r="AL721" s="7" t="str">
        <f t="shared" si="34"/>
        <v>Job_High + Relation_Medium</v>
      </c>
      <c r="AM721" s="22">
        <f t="shared" si="35"/>
        <v>0.66666666666666663</v>
      </c>
    </row>
    <row r="722" spans="1:39" x14ac:dyDescent="0.3">
      <c r="A722">
        <v>52</v>
      </c>
      <c r="B722" t="s">
        <v>35</v>
      </c>
      <c r="C722" t="s">
        <v>57</v>
      </c>
      <c r="D722">
        <v>585</v>
      </c>
      <c r="E722" t="s">
        <v>45</v>
      </c>
      <c r="F722">
        <v>29</v>
      </c>
      <c r="G722" t="s">
        <v>95</v>
      </c>
      <c r="H722" t="s">
        <v>53</v>
      </c>
      <c r="I722">
        <v>1</v>
      </c>
      <c r="J722">
        <v>2019</v>
      </c>
      <c r="K722" t="s">
        <v>97</v>
      </c>
      <c r="L722" t="s">
        <v>39</v>
      </c>
      <c r="M722">
        <v>40</v>
      </c>
      <c r="N722" t="s">
        <v>99</v>
      </c>
      <c r="O722" t="s">
        <v>101</v>
      </c>
      <c r="P722" t="s">
        <v>47</v>
      </c>
      <c r="Q722" s="20" t="s">
        <v>100</v>
      </c>
      <c r="R722" t="s">
        <v>41</v>
      </c>
      <c r="S722">
        <v>3482</v>
      </c>
      <c r="T722">
        <v>19788</v>
      </c>
      <c r="U722">
        <v>2</v>
      </c>
      <c r="V722" t="s">
        <v>42</v>
      </c>
      <c r="W722" t="s">
        <v>35</v>
      </c>
      <c r="X722">
        <v>15</v>
      </c>
      <c r="Y722">
        <v>3</v>
      </c>
      <c r="Z722" s="20" t="s">
        <v>98</v>
      </c>
      <c r="AA722">
        <v>80</v>
      </c>
      <c r="AB722">
        <v>2</v>
      </c>
      <c r="AC722">
        <v>16</v>
      </c>
      <c r="AD722">
        <v>3</v>
      </c>
      <c r="AE722">
        <v>2</v>
      </c>
      <c r="AF722">
        <v>9</v>
      </c>
      <c r="AG722">
        <v>8</v>
      </c>
      <c r="AH722">
        <v>0</v>
      </c>
      <c r="AI722">
        <v>0</v>
      </c>
      <c r="AJ722" s="5" t="str">
        <f t="shared" si="33"/>
        <v>Sales</v>
      </c>
      <c r="AK722" s="9" t="str">
        <f>IF(S722="","",VLOOKUP(S722,matrice_M_I,2,TRUE))</f>
        <v>de 2 000 à 4 000</v>
      </c>
      <c r="AL722" s="7" t="str">
        <f t="shared" si="34"/>
        <v>Job_Very High + Relation_Medium</v>
      </c>
      <c r="AM722" s="22">
        <f t="shared" si="35"/>
        <v>0.88888888888888884</v>
      </c>
    </row>
    <row r="723" spans="1:39" x14ac:dyDescent="0.3">
      <c r="A723">
        <v>32</v>
      </c>
      <c r="B723" t="s">
        <v>35</v>
      </c>
      <c r="C723" t="s">
        <v>49</v>
      </c>
      <c r="D723">
        <v>585</v>
      </c>
      <c r="E723" t="s">
        <v>37</v>
      </c>
      <c r="F723">
        <v>10</v>
      </c>
      <c r="G723" t="s">
        <v>94</v>
      </c>
      <c r="H723" t="s">
        <v>53</v>
      </c>
      <c r="I723">
        <v>1</v>
      </c>
      <c r="J723">
        <v>1720</v>
      </c>
      <c r="K723" t="s">
        <v>97</v>
      </c>
      <c r="L723" t="s">
        <v>39</v>
      </c>
      <c r="M723">
        <v>56</v>
      </c>
      <c r="N723" t="s">
        <v>99</v>
      </c>
      <c r="O723" t="s">
        <v>101</v>
      </c>
      <c r="P723" t="s">
        <v>56</v>
      </c>
      <c r="Q723" s="20" t="s">
        <v>99</v>
      </c>
      <c r="R723" t="s">
        <v>52</v>
      </c>
      <c r="S723">
        <v>3433</v>
      </c>
      <c r="T723">
        <v>17360</v>
      </c>
      <c r="U723">
        <v>6</v>
      </c>
      <c r="V723" t="s">
        <v>42</v>
      </c>
      <c r="W723" t="s">
        <v>35</v>
      </c>
      <c r="X723">
        <v>13</v>
      </c>
      <c r="Y723">
        <v>3</v>
      </c>
      <c r="Z723" s="20" t="s">
        <v>97</v>
      </c>
      <c r="AA723">
        <v>80</v>
      </c>
      <c r="AB723">
        <v>1</v>
      </c>
      <c r="AC723">
        <v>10</v>
      </c>
      <c r="AD723">
        <v>3</v>
      </c>
      <c r="AE723">
        <v>2</v>
      </c>
      <c r="AF723">
        <v>5</v>
      </c>
      <c r="AG723">
        <v>2</v>
      </c>
      <c r="AH723">
        <v>1</v>
      </c>
      <c r="AI723">
        <v>3</v>
      </c>
      <c r="AJ723" s="5" t="str">
        <f t="shared" si="33"/>
        <v>R&amp;D</v>
      </c>
      <c r="AK723" s="9" t="str">
        <f>IF(S723="","",VLOOKUP(S723,matrice_M_I,2,TRUE))</f>
        <v>de 2 000 à 4 000</v>
      </c>
      <c r="AL723" s="7" t="str">
        <f t="shared" si="34"/>
        <v>Job_High + Relation_Low</v>
      </c>
      <c r="AM723" s="22">
        <f t="shared" si="35"/>
        <v>0.4</v>
      </c>
    </row>
    <row r="724" spans="1:39" x14ac:dyDescent="0.3">
      <c r="A724">
        <v>34</v>
      </c>
      <c r="B724" t="s">
        <v>35</v>
      </c>
      <c r="C724" t="s">
        <v>49</v>
      </c>
      <c r="D724">
        <v>702</v>
      </c>
      <c r="E724" t="s">
        <v>37</v>
      </c>
      <c r="F724">
        <v>16</v>
      </c>
      <c r="G724" t="s">
        <v>95</v>
      </c>
      <c r="H724" t="s">
        <v>53</v>
      </c>
      <c r="I724">
        <v>1</v>
      </c>
      <c r="J724">
        <v>838</v>
      </c>
      <c r="K724" t="s">
        <v>99</v>
      </c>
      <c r="L724" t="s">
        <v>55</v>
      </c>
      <c r="M724">
        <v>100</v>
      </c>
      <c r="N724" t="s">
        <v>98</v>
      </c>
      <c r="O724" t="s">
        <v>101</v>
      </c>
      <c r="P724" t="s">
        <v>56</v>
      </c>
      <c r="Q724" s="20" t="s">
        <v>100</v>
      </c>
      <c r="R724" t="s">
        <v>48</v>
      </c>
      <c r="S724">
        <v>2553</v>
      </c>
      <c r="T724">
        <v>8306</v>
      </c>
      <c r="U724">
        <v>1</v>
      </c>
      <c r="V724" t="s">
        <v>42</v>
      </c>
      <c r="W724" t="s">
        <v>35</v>
      </c>
      <c r="X724">
        <v>16</v>
      </c>
      <c r="Y724">
        <v>3</v>
      </c>
      <c r="Z724" s="20" t="s">
        <v>99</v>
      </c>
      <c r="AA724">
        <v>80</v>
      </c>
      <c r="AB724">
        <v>0</v>
      </c>
      <c r="AC724">
        <v>6</v>
      </c>
      <c r="AD724">
        <v>3</v>
      </c>
      <c r="AE724">
        <v>3</v>
      </c>
      <c r="AF724">
        <v>5</v>
      </c>
      <c r="AG724">
        <v>2</v>
      </c>
      <c r="AH724">
        <v>1</v>
      </c>
      <c r="AI724">
        <v>3</v>
      </c>
      <c r="AJ724" s="5" t="str">
        <f t="shared" si="33"/>
        <v>R&amp;D</v>
      </c>
      <c r="AK724" s="9" t="str">
        <f>IF(S724="","",VLOOKUP(S724,matrice_M_I,2,TRUE))</f>
        <v>de 2 000 à 4 000</v>
      </c>
      <c r="AL724" s="7" t="str">
        <f t="shared" si="34"/>
        <v>Job_Very High + Relation_High</v>
      </c>
      <c r="AM724" s="22">
        <f t="shared" si="35"/>
        <v>0.4</v>
      </c>
    </row>
    <row r="725" spans="1:39" x14ac:dyDescent="0.3">
      <c r="A725">
        <v>31</v>
      </c>
      <c r="B725" t="s">
        <v>35</v>
      </c>
      <c r="C725" t="s">
        <v>36</v>
      </c>
      <c r="D725">
        <v>140</v>
      </c>
      <c r="E725" t="s">
        <v>37</v>
      </c>
      <c r="F725">
        <v>12</v>
      </c>
      <c r="G725" t="s">
        <v>92</v>
      </c>
      <c r="H725" t="s">
        <v>38</v>
      </c>
      <c r="I725">
        <v>1</v>
      </c>
      <c r="J725">
        <v>246</v>
      </c>
      <c r="K725" t="s">
        <v>99</v>
      </c>
      <c r="L725" t="s">
        <v>55</v>
      </c>
      <c r="M725">
        <v>95</v>
      </c>
      <c r="N725" t="s">
        <v>99</v>
      </c>
      <c r="O725" t="s">
        <v>101</v>
      </c>
      <c r="P725" t="s">
        <v>56</v>
      </c>
      <c r="Q725" s="20" t="s">
        <v>100</v>
      </c>
      <c r="R725" t="s">
        <v>52</v>
      </c>
      <c r="S725">
        <v>3929</v>
      </c>
      <c r="T725">
        <v>6984</v>
      </c>
      <c r="U725">
        <v>8</v>
      </c>
      <c r="V725" t="s">
        <v>42</v>
      </c>
      <c r="W725" t="s">
        <v>44</v>
      </c>
      <c r="X725">
        <v>23</v>
      </c>
      <c r="Y725">
        <v>4</v>
      </c>
      <c r="Z725" s="20" t="s">
        <v>99</v>
      </c>
      <c r="AA725">
        <v>80</v>
      </c>
      <c r="AB725">
        <v>1</v>
      </c>
      <c r="AC725">
        <v>7</v>
      </c>
      <c r="AD725">
        <v>0</v>
      </c>
      <c r="AE725">
        <v>3</v>
      </c>
      <c r="AF725">
        <v>4</v>
      </c>
      <c r="AG725">
        <v>2</v>
      </c>
      <c r="AH725">
        <v>0</v>
      </c>
      <c r="AI725">
        <v>2</v>
      </c>
      <c r="AJ725" s="5" t="str">
        <f t="shared" si="33"/>
        <v>R&amp;D</v>
      </c>
      <c r="AK725" s="9" t="str">
        <f>IF(S725="","",VLOOKUP(S725,matrice_M_I,2,TRUE))</f>
        <v>de 2 000 à 4 000</v>
      </c>
      <c r="AL725" s="7" t="str">
        <f t="shared" si="34"/>
        <v>Job_Very High + Relation_High</v>
      </c>
      <c r="AM725" s="22">
        <f t="shared" si="35"/>
        <v>0.5</v>
      </c>
    </row>
    <row r="726" spans="1:39" x14ac:dyDescent="0.3">
      <c r="A726">
        <v>18</v>
      </c>
      <c r="B726" t="s">
        <v>35</v>
      </c>
      <c r="C726" t="s">
        <v>36</v>
      </c>
      <c r="D726">
        <v>812</v>
      </c>
      <c r="E726" t="s">
        <v>45</v>
      </c>
      <c r="F726">
        <v>10</v>
      </c>
      <c r="G726" t="s">
        <v>94</v>
      </c>
      <c r="H726" t="s">
        <v>38</v>
      </c>
      <c r="I726">
        <v>1</v>
      </c>
      <c r="J726">
        <v>411</v>
      </c>
      <c r="K726" t="s">
        <v>100</v>
      </c>
      <c r="L726" t="s">
        <v>55</v>
      </c>
      <c r="M726">
        <v>69</v>
      </c>
      <c r="N726" t="s">
        <v>98</v>
      </c>
      <c r="O726" t="s">
        <v>101</v>
      </c>
      <c r="P726" t="s">
        <v>47</v>
      </c>
      <c r="Q726" s="20" t="s">
        <v>99</v>
      </c>
      <c r="R726" t="s">
        <v>48</v>
      </c>
      <c r="S726">
        <v>1200</v>
      </c>
      <c r="T726">
        <v>9724</v>
      </c>
      <c r="U726">
        <v>1</v>
      </c>
      <c r="V726" t="s">
        <v>42</v>
      </c>
      <c r="W726" t="s">
        <v>35</v>
      </c>
      <c r="X726">
        <v>12</v>
      </c>
      <c r="Y726">
        <v>3</v>
      </c>
      <c r="Z726" s="20" t="s">
        <v>97</v>
      </c>
      <c r="AA726">
        <v>80</v>
      </c>
      <c r="AB726">
        <v>0</v>
      </c>
      <c r="AC726">
        <v>0</v>
      </c>
      <c r="AD726">
        <v>2</v>
      </c>
      <c r="AE726">
        <v>3</v>
      </c>
      <c r="AF726">
        <v>0</v>
      </c>
      <c r="AG726">
        <v>0</v>
      </c>
      <c r="AH726">
        <v>0</v>
      </c>
      <c r="AI726">
        <v>0</v>
      </c>
      <c r="AJ726" s="5" t="str">
        <f t="shared" si="33"/>
        <v>Sales</v>
      </c>
      <c r="AK726" s="9" t="str">
        <f>IF(S726="","",VLOOKUP(S726,matrice_M_I,2,TRUE))</f>
        <v>moins de 2 000</v>
      </c>
      <c r="AL726" s="7" t="str">
        <f t="shared" si="34"/>
        <v>Job_High + Relation_Low</v>
      </c>
      <c r="AM726" s="22" t="str">
        <f t="shared" si="35"/>
        <v/>
      </c>
    </row>
    <row r="727" spans="1:39" x14ac:dyDescent="0.3">
      <c r="A727">
        <v>21</v>
      </c>
      <c r="B727" t="s">
        <v>35</v>
      </c>
      <c r="C727" t="s">
        <v>36</v>
      </c>
      <c r="D727">
        <v>1343</v>
      </c>
      <c r="E727" t="s">
        <v>45</v>
      </c>
      <c r="F727">
        <v>22</v>
      </c>
      <c r="G727" t="s">
        <v>92</v>
      </c>
      <c r="H727" t="s">
        <v>60</v>
      </c>
      <c r="I727">
        <v>1</v>
      </c>
      <c r="J727">
        <v>669</v>
      </c>
      <c r="K727" t="s">
        <v>99</v>
      </c>
      <c r="L727" t="s">
        <v>39</v>
      </c>
      <c r="M727">
        <v>49</v>
      </c>
      <c r="N727" t="s">
        <v>99</v>
      </c>
      <c r="O727" t="s">
        <v>101</v>
      </c>
      <c r="P727" t="s">
        <v>47</v>
      </c>
      <c r="Q727" s="20" t="s">
        <v>99</v>
      </c>
      <c r="R727" t="s">
        <v>48</v>
      </c>
      <c r="S727">
        <v>3447</v>
      </c>
      <c r="T727">
        <v>24444</v>
      </c>
      <c r="U727">
        <v>1</v>
      </c>
      <c r="V727" t="s">
        <v>42</v>
      </c>
      <c r="W727" t="s">
        <v>35</v>
      </c>
      <c r="X727">
        <v>11</v>
      </c>
      <c r="Y727">
        <v>3</v>
      </c>
      <c r="Z727" s="20" t="s">
        <v>99</v>
      </c>
      <c r="AA727">
        <v>80</v>
      </c>
      <c r="AB727">
        <v>0</v>
      </c>
      <c r="AC727">
        <v>3</v>
      </c>
      <c r="AD727">
        <v>2</v>
      </c>
      <c r="AE727">
        <v>3</v>
      </c>
      <c r="AF727">
        <v>3</v>
      </c>
      <c r="AG727">
        <v>2</v>
      </c>
      <c r="AH727">
        <v>1</v>
      </c>
      <c r="AI727">
        <v>2</v>
      </c>
      <c r="AJ727" s="5" t="str">
        <f t="shared" si="33"/>
        <v>Sales</v>
      </c>
      <c r="AK727" s="9" t="str">
        <f>IF(S727="","",VLOOKUP(S727,matrice_M_I,2,TRUE))</f>
        <v>de 2 000 à 4 000</v>
      </c>
      <c r="AL727" s="7" t="str">
        <f t="shared" si="34"/>
        <v>Job_High + Relation_High</v>
      </c>
      <c r="AM727" s="22">
        <f t="shared" si="35"/>
        <v>0.66666666666666663</v>
      </c>
    </row>
    <row r="728" spans="1:39" x14ac:dyDescent="0.3">
      <c r="A728">
        <v>36</v>
      </c>
      <c r="B728" t="s">
        <v>35</v>
      </c>
      <c r="C728" t="s">
        <v>36</v>
      </c>
      <c r="D728">
        <v>430</v>
      </c>
      <c r="E728" t="s">
        <v>37</v>
      </c>
      <c r="F728">
        <v>2</v>
      </c>
      <c r="G728" t="s">
        <v>95</v>
      </c>
      <c r="H728" t="s">
        <v>61</v>
      </c>
      <c r="I728">
        <v>1</v>
      </c>
      <c r="J728">
        <v>1847</v>
      </c>
      <c r="K728" t="s">
        <v>100</v>
      </c>
      <c r="L728" t="s">
        <v>55</v>
      </c>
      <c r="M728">
        <v>73</v>
      </c>
      <c r="N728" t="s">
        <v>99</v>
      </c>
      <c r="O728" t="s">
        <v>102</v>
      </c>
      <c r="P728" t="s">
        <v>56</v>
      </c>
      <c r="Q728" s="20" t="s">
        <v>98</v>
      </c>
      <c r="R728" t="s">
        <v>52</v>
      </c>
      <c r="S728">
        <v>6962</v>
      </c>
      <c r="T728">
        <v>19573</v>
      </c>
      <c r="U728">
        <v>4</v>
      </c>
      <c r="V728" t="s">
        <v>42</v>
      </c>
      <c r="W728" t="s">
        <v>44</v>
      </c>
      <c r="X728">
        <v>22</v>
      </c>
      <c r="Y728">
        <v>4</v>
      </c>
      <c r="Z728" s="20" t="s">
        <v>100</v>
      </c>
      <c r="AA728">
        <v>80</v>
      </c>
      <c r="AB728">
        <v>1</v>
      </c>
      <c r="AC728">
        <v>15</v>
      </c>
      <c r="AD728">
        <v>2</v>
      </c>
      <c r="AE728">
        <v>3</v>
      </c>
      <c r="AF728">
        <v>1</v>
      </c>
      <c r="AG728">
        <v>0</v>
      </c>
      <c r="AH728">
        <v>0</v>
      </c>
      <c r="AI728">
        <v>0</v>
      </c>
      <c r="AJ728" s="5" t="str">
        <f t="shared" si="33"/>
        <v>R&amp;D</v>
      </c>
      <c r="AK728" s="9" t="str">
        <f>IF(S728="","",VLOOKUP(S728,matrice_M_I,2,TRUE))</f>
        <v>de 6 000 à 8 000</v>
      </c>
      <c r="AL728" s="7" t="str">
        <f t="shared" si="34"/>
        <v>Job_Medium + Relation_Very High</v>
      </c>
      <c r="AM728" s="22">
        <f t="shared" si="35"/>
        <v>0</v>
      </c>
    </row>
    <row r="729" spans="1:39" x14ac:dyDescent="0.3">
      <c r="A729">
        <v>24</v>
      </c>
      <c r="B729" t="s">
        <v>35</v>
      </c>
      <c r="C729" t="s">
        <v>36</v>
      </c>
      <c r="D729">
        <v>506</v>
      </c>
      <c r="E729" t="s">
        <v>37</v>
      </c>
      <c r="F729">
        <v>29</v>
      </c>
      <c r="G729" t="s">
        <v>92</v>
      </c>
      <c r="H729" t="s">
        <v>38</v>
      </c>
      <c r="I729">
        <v>1</v>
      </c>
      <c r="J729">
        <v>1725</v>
      </c>
      <c r="K729" t="s">
        <v>98</v>
      </c>
      <c r="L729" t="s">
        <v>39</v>
      </c>
      <c r="M729">
        <v>91</v>
      </c>
      <c r="N729" t="s">
        <v>99</v>
      </c>
      <c r="O729" t="s">
        <v>101</v>
      </c>
      <c r="P729" t="s">
        <v>59</v>
      </c>
      <c r="Q729" s="20" t="s">
        <v>97</v>
      </c>
      <c r="R729" t="s">
        <v>41</v>
      </c>
      <c r="S729">
        <v>3907</v>
      </c>
      <c r="T729">
        <v>3622</v>
      </c>
      <c r="U729">
        <v>1</v>
      </c>
      <c r="V729" t="s">
        <v>42</v>
      </c>
      <c r="W729" t="s">
        <v>35</v>
      </c>
      <c r="X729">
        <v>13</v>
      </c>
      <c r="Y729">
        <v>3</v>
      </c>
      <c r="Z729" s="20" t="s">
        <v>98</v>
      </c>
      <c r="AA729">
        <v>80</v>
      </c>
      <c r="AB729">
        <v>3</v>
      </c>
      <c r="AC729">
        <v>6</v>
      </c>
      <c r="AD729">
        <v>2</v>
      </c>
      <c r="AE729">
        <v>4</v>
      </c>
      <c r="AF729">
        <v>6</v>
      </c>
      <c r="AG729">
        <v>2</v>
      </c>
      <c r="AH729">
        <v>1</v>
      </c>
      <c r="AI729">
        <v>2</v>
      </c>
      <c r="AJ729" s="5" t="str">
        <f t="shared" si="33"/>
        <v>R&amp;D</v>
      </c>
      <c r="AK729" s="9" t="str">
        <f>IF(S729="","",VLOOKUP(S729,matrice_M_I,2,TRUE))</f>
        <v>de 2 000 à 4 000</v>
      </c>
      <c r="AL729" s="7" t="str">
        <f t="shared" si="34"/>
        <v>Job_Low + Relation_Medium</v>
      </c>
      <c r="AM729" s="22">
        <f t="shared" si="35"/>
        <v>0.33333333333333331</v>
      </c>
    </row>
    <row r="730" spans="1:39" x14ac:dyDescent="0.3">
      <c r="A730">
        <v>34</v>
      </c>
      <c r="B730" t="s">
        <v>35</v>
      </c>
      <c r="C730" t="s">
        <v>36</v>
      </c>
      <c r="D730">
        <v>678</v>
      </c>
      <c r="E730" t="s">
        <v>37</v>
      </c>
      <c r="F730">
        <v>19</v>
      </c>
      <c r="G730" t="s">
        <v>94</v>
      </c>
      <c r="H730" t="s">
        <v>53</v>
      </c>
      <c r="I730">
        <v>1</v>
      </c>
      <c r="J730">
        <v>1701</v>
      </c>
      <c r="K730" t="s">
        <v>98</v>
      </c>
      <c r="L730" t="s">
        <v>55</v>
      </c>
      <c r="M730">
        <v>35</v>
      </c>
      <c r="N730" t="s">
        <v>98</v>
      </c>
      <c r="O730" t="s">
        <v>101</v>
      </c>
      <c r="P730" t="s">
        <v>56</v>
      </c>
      <c r="Q730" s="20" t="s">
        <v>100</v>
      </c>
      <c r="R730" t="s">
        <v>52</v>
      </c>
      <c r="S730">
        <v>2929</v>
      </c>
      <c r="T730">
        <v>20338</v>
      </c>
      <c r="U730">
        <v>1</v>
      </c>
      <c r="V730" t="s">
        <v>42</v>
      </c>
      <c r="W730" t="s">
        <v>35</v>
      </c>
      <c r="X730">
        <v>12</v>
      </c>
      <c r="Y730">
        <v>3</v>
      </c>
      <c r="Z730" s="20" t="s">
        <v>98</v>
      </c>
      <c r="AA730">
        <v>80</v>
      </c>
      <c r="AB730">
        <v>0</v>
      </c>
      <c r="AC730">
        <v>10</v>
      </c>
      <c r="AD730">
        <v>3</v>
      </c>
      <c r="AE730">
        <v>3</v>
      </c>
      <c r="AF730">
        <v>10</v>
      </c>
      <c r="AG730">
        <v>9</v>
      </c>
      <c r="AH730">
        <v>8</v>
      </c>
      <c r="AI730">
        <v>7</v>
      </c>
      <c r="AJ730" s="5" t="str">
        <f t="shared" si="33"/>
        <v>R&amp;D</v>
      </c>
      <c r="AK730" s="9" t="str">
        <f>IF(S730="","",VLOOKUP(S730,matrice_M_I,2,TRUE))</f>
        <v>de 2 000 à 4 000</v>
      </c>
      <c r="AL730" s="7" t="str">
        <f t="shared" si="34"/>
        <v>Job_Very High + Relation_Medium</v>
      </c>
      <c r="AM730" s="22">
        <f t="shared" si="35"/>
        <v>0.9</v>
      </c>
    </row>
    <row r="731" spans="1:39" x14ac:dyDescent="0.3">
      <c r="B731" t="s">
        <v>35</v>
      </c>
      <c r="C731" t="s">
        <v>36</v>
      </c>
      <c r="D731">
        <v>810</v>
      </c>
      <c r="E731" t="s">
        <v>45</v>
      </c>
      <c r="F731">
        <v>8</v>
      </c>
      <c r="G731" t="s">
        <v>94</v>
      </c>
      <c r="H731" t="s">
        <v>53</v>
      </c>
      <c r="I731">
        <v>1</v>
      </c>
      <c r="J731">
        <v>707</v>
      </c>
      <c r="K731" t="s">
        <v>100</v>
      </c>
      <c r="L731" t="s">
        <v>39</v>
      </c>
      <c r="M731">
        <v>57</v>
      </c>
      <c r="N731" t="s">
        <v>100</v>
      </c>
      <c r="O731" t="s">
        <v>102</v>
      </c>
      <c r="P731" t="s">
        <v>58</v>
      </c>
      <c r="Q731" s="20" t="s">
        <v>98</v>
      </c>
      <c r="R731" t="s">
        <v>52</v>
      </c>
      <c r="S731">
        <v>4851</v>
      </c>
      <c r="T731">
        <v>15678</v>
      </c>
      <c r="U731">
        <v>0</v>
      </c>
      <c r="V731" t="s">
        <v>42</v>
      </c>
      <c r="W731" t="s">
        <v>35</v>
      </c>
      <c r="X731">
        <v>22</v>
      </c>
      <c r="Y731">
        <v>4</v>
      </c>
      <c r="Z731" s="20" t="s">
        <v>99</v>
      </c>
      <c r="AA731">
        <v>80</v>
      </c>
      <c r="AB731">
        <v>1</v>
      </c>
      <c r="AC731">
        <v>4</v>
      </c>
      <c r="AD731">
        <v>4</v>
      </c>
      <c r="AE731">
        <v>3</v>
      </c>
      <c r="AF731">
        <v>3</v>
      </c>
      <c r="AG731">
        <v>2</v>
      </c>
      <c r="AH731">
        <v>1</v>
      </c>
      <c r="AI731">
        <v>2</v>
      </c>
      <c r="AJ731" s="5" t="str">
        <f t="shared" si="33"/>
        <v>Sales</v>
      </c>
      <c r="AK731" s="9" t="str">
        <f>IF(S731="","",VLOOKUP(S731,matrice_M_I,2,TRUE))</f>
        <v>de 4 000 à 6 000</v>
      </c>
      <c r="AL731" s="7" t="str">
        <f t="shared" si="34"/>
        <v>Job_Medium + Relation_High</v>
      </c>
      <c r="AM731" s="22">
        <f t="shared" si="35"/>
        <v>0.66666666666666663</v>
      </c>
    </row>
    <row r="732" spans="1:39" x14ac:dyDescent="0.3">
      <c r="B732" t="s">
        <v>35</v>
      </c>
      <c r="C732" t="s">
        <v>36</v>
      </c>
      <c r="D732">
        <v>1423</v>
      </c>
      <c r="E732" t="s">
        <v>37</v>
      </c>
      <c r="F732">
        <v>1</v>
      </c>
      <c r="G732" t="s">
        <v>94</v>
      </c>
      <c r="H732" t="s">
        <v>53</v>
      </c>
      <c r="I732">
        <v>1</v>
      </c>
      <c r="J732">
        <v>1506</v>
      </c>
      <c r="K732" t="s">
        <v>97</v>
      </c>
      <c r="L732" t="s">
        <v>39</v>
      </c>
      <c r="M732">
        <v>72</v>
      </c>
      <c r="N732" t="s">
        <v>98</v>
      </c>
      <c r="O732" t="s">
        <v>101</v>
      </c>
      <c r="P732" t="s">
        <v>56</v>
      </c>
      <c r="Q732" s="20" t="s">
        <v>99</v>
      </c>
      <c r="R732" t="s">
        <v>41</v>
      </c>
      <c r="S732">
        <v>1563</v>
      </c>
      <c r="T732">
        <v>12530</v>
      </c>
      <c r="U732">
        <v>1</v>
      </c>
      <c r="V732" t="s">
        <v>42</v>
      </c>
      <c r="W732" t="s">
        <v>35</v>
      </c>
      <c r="X732">
        <v>14</v>
      </c>
      <c r="Y732">
        <v>3</v>
      </c>
      <c r="Z732" s="20" t="s">
        <v>100</v>
      </c>
      <c r="AA732">
        <v>80</v>
      </c>
      <c r="AB732">
        <v>1</v>
      </c>
      <c r="AC732">
        <v>1</v>
      </c>
      <c r="AD732">
        <v>2</v>
      </c>
      <c r="AE732">
        <v>1</v>
      </c>
      <c r="AF732">
        <v>1</v>
      </c>
      <c r="AG732">
        <v>0</v>
      </c>
      <c r="AH732">
        <v>0</v>
      </c>
      <c r="AI732">
        <v>0</v>
      </c>
      <c r="AJ732" s="5" t="str">
        <f t="shared" si="33"/>
        <v>R&amp;D</v>
      </c>
      <c r="AK732" s="9" t="str">
        <f>IF(S732="","",VLOOKUP(S732,matrice_M_I,2,TRUE))</f>
        <v>moins de 2 000</v>
      </c>
      <c r="AL732" s="7" t="str">
        <f t="shared" si="34"/>
        <v>Job_High + Relation_Very High</v>
      </c>
      <c r="AM732" s="22">
        <f t="shared" si="35"/>
        <v>0</v>
      </c>
    </row>
    <row r="733" spans="1:39" x14ac:dyDescent="0.3">
      <c r="A733">
        <v>24</v>
      </c>
      <c r="B733" t="s">
        <v>35</v>
      </c>
      <c r="C733" t="s">
        <v>36</v>
      </c>
      <c r="E733" t="s">
        <v>37</v>
      </c>
      <c r="F733">
        <v>17</v>
      </c>
      <c r="G733" t="s">
        <v>93</v>
      </c>
      <c r="H733" t="s">
        <v>61</v>
      </c>
      <c r="I733">
        <v>1</v>
      </c>
      <c r="J733">
        <v>643</v>
      </c>
      <c r="K733" t="s">
        <v>100</v>
      </c>
      <c r="L733" t="s">
        <v>39</v>
      </c>
      <c r="M733">
        <v>94</v>
      </c>
      <c r="N733" t="s">
        <v>98</v>
      </c>
      <c r="O733" t="s">
        <v>101</v>
      </c>
      <c r="P733" t="s">
        <v>59</v>
      </c>
      <c r="Q733" s="20" t="s">
        <v>98</v>
      </c>
      <c r="R733" t="s">
        <v>52</v>
      </c>
      <c r="S733">
        <v>2127</v>
      </c>
      <c r="T733">
        <v>9100</v>
      </c>
      <c r="U733">
        <v>1</v>
      </c>
      <c r="V733" t="s">
        <v>42</v>
      </c>
      <c r="W733" t="s">
        <v>35</v>
      </c>
      <c r="X733">
        <v>21</v>
      </c>
      <c r="Y733">
        <v>4</v>
      </c>
      <c r="Z733" s="20" t="s">
        <v>100</v>
      </c>
      <c r="AA733">
        <v>80</v>
      </c>
      <c r="AB733">
        <v>1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s="5" t="str">
        <f t="shared" si="33"/>
        <v>R&amp;D</v>
      </c>
      <c r="AK733" s="9" t="str">
        <f>IF(S733="","",VLOOKUP(S733,matrice_M_I,2,TRUE))</f>
        <v>de 2 000 à 4 000</v>
      </c>
      <c r="AL733" s="7" t="str">
        <f t="shared" si="34"/>
        <v>Job_Medium + Relation_Very High</v>
      </c>
      <c r="AM733" s="22">
        <f t="shared" si="35"/>
        <v>0</v>
      </c>
    </row>
    <row r="734" spans="1:39" x14ac:dyDescent="0.3">
      <c r="A734">
        <v>58</v>
      </c>
      <c r="B734" t="s">
        <v>35</v>
      </c>
      <c r="C734" t="s">
        <v>36</v>
      </c>
      <c r="D734">
        <v>1145</v>
      </c>
      <c r="E734" t="s">
        <v>37</v>
      </c>
      <c r="F734">
        <v>9</v>
      </c>
      <c r="G734" t="s">
        <v>94</v>
      </c>
      <c r="H734" t="s">
        <v>38</v>
      </c>
      <c r="I734">
        <v>1</v>
      </c>
      <c r="J734">
        <v>214</v>
      </c>
      <c r="K734" t="s">
        <v>98</v>
      </c>
      <c r="L734" t="s">
        <v>55</v>
      </c>
      <c r="M734">
        <v>75</v>
      </c>
      <c r="N734" t="s">
        <v>98</v>
      </c>
      <c r="O734" t="s">
        <v>101</v>
      </c>
      <c r="P734" t="s">
        <v>56</v>
      </c>
      <c r="Q734" s="20" t="s">
        <v>98</v>
      </c>
      <c r="R734" t="s">
        <v>52</v>
      </c>
      <c r="S734">
        <v>3346</v>
      </c>
      <c r="T734">
        <v>11873</v>
      </c>
      <c r="U734">
        <v>4</v>
      </c>
      <c r="V734" t="s">
        <v>42</v>
      </c>
      <c r="W734" t="s">
        <v>44</v>
      </c>
      <c r="X734">
        <v>20</v>
      </c>
      <c r="Y734">
        <v>4</v>
      </c>
      <c r="Z734" s="20" t="s">
        <v>98</v>
      </c>
      <c r="AA734">
        <v>80</v>
      </c>
      <c r="AB734">
        <v>1</v>
      </c>
      <c r="AC734">
        <v>9</v>
      </c>
      <c r="AD734">
        <v>3</v>
      </c>
      <c r="AE734">
        <v>2</v>
      </c>
      <c r="AF734">
        <v>1</v>
      </c>
      <c r="AG734">
        <v>0</v>
      </c>
      <c r="AH734">
        <v>0</v>
      </c>
      <c r="AI734">
        <v>0</v>
      </c>
      <c r="AJ734" s="5" t="str">
        <f t="shared" si="33"/>
        <v>R&amp;D</v>
      </c>
      <c r="AK734" s="9" t="str">
        <f>IF(S734="","",VLOOKUP(S734,matrice_M_I,2,TRUE))</f>
        <v>de 2 000 à 4 000</v>
      </c>
      <c r="AL734" s="7" t="str">
        <f t="shared" si="34"/>
        <v>Job_Medium + Relation_Medium</v>
      </c>
      <c r="AM734" s="22">
        <f t="shared" si="35"/>
        <v>0</v>
      </c>
    </row>
    <row r="735" spans="1:39" x14ac:dyDescent="0.3">
      <c r="A735">
        <v>32</v>
      </c>
      <c r="B735" t="s">
        <v>35</v>
      </c>
      <c r="C735" t="s">
        <v>36</v>
      </c>
      <c r="D735">
        <v>334</v>
      </c>
      <c r="E735" t="s">
        <v>37</v>
      </c>
      <c r="G735" t="s">
        <v>93</v>
      </c>
      <c r="H735" t="s">
        <v>53</v>
      </c>
      <c r="I735">
        <v>1</v>
      </c>
      <c r="J735">
        <v>21</v>
      </c>
      <c r="K735" t="s">
        <v>97</v>
      </c>
      <c r="L735" t="s">
        <v>39</v>
      </c>
      <c r="M735">
        <v>80</v>
      </c>
      <c r="N735" t="s">
        <v>100</v>
      </c>
      <c r="O735" t="s">
        <v>101</v>
      </c>
      <c r="P735" t="s">
        <v>56</v>
      </c>
      <c r="Q735" s="20" t="s">
        <v>98</v>
      </c>
      <c r="R735" t="s">
        <v>41</v>
      </c>
      <c r="S735">
        <v>3298</v>
      </c>
      <c r="T735">
        <v>15053</v>
      </c>
      <c r="U735">
        <v>0</v>
      </c>
      <c r="V735" t="s">
        <v>42</v>
      </c>
      <c r="W735" t="s">
        <v>44</v>
      </c>
      <c r="X735">
        <v>12</v>
      </c>
      <c r="Y735">
        <v>3</v>
      </c>
      <c r="Z735" s="20" t="s">
        <v>100</v>
      </c>
      <c r="AA735">
        <v>80</v>
      </c>
      <c r="AB735">
        <v>2</v>
      </c>
      <c r="AC735">
        <v>7</v>
      </c>
      <c r="AD735">
        <v>5</v>
      </c>
      <c r="AE735">
        <v>2</v>
      </c>
      <c r="AF735">
        <v>6</v>
      </c>
      <c r="AG735">
        <v>2</v>
      </c>
      <c r="AH735">
        <v>0</v>
      </c>
      <c r="AI735">
        <v>5</v>
      </c>
      <c r="AJ735" s="5" t="str">
        <f t="shared" si="33"/>
        <v>R&amp;D</v>
      </c>
      <c r="AK735" s="9" t="str">
        <f>IF(S735="","",VLOOKUP(S735,matrice_M_I,2,TRUE))</f>
        <v>de 2 000 à 4 000</v>
      </c>
      <c r="AL735" s="7" t="str">
        <f t="shared" si="34"/>
        <v>Job_Medium + Relation_Very High</v>
      </c>
      <c r="AM735" s="22">
        <f t="shared" si="35"/>
        <v>0.33333333333333331</v>
      </c>
    </row>
    <row r="736" spans="1:39" x14ac:dyDescent="0.3">
      <c r="A736">
        <v>29</v>
      </c>
      <c r="B736" t="s">
        <v>35</v>
      </c>
      <c r="C736" t="s">
        <v>49</v>
      </c>
      <c r="D736">
        <v>410</v>
      </c>
      <c r="E736" t="s">
        <v>37</v>
      </c>
      <c r="F736">
        <v>2</v>
      </c>
      <c r="G736" t="s">
        <v>92</v>
      </c>
      <c r="H736" t="s">
        <v>53</v>
      </c>
      <c r="I736">
        <v>1</v>
      </c>
      <c r="J736">
        <v>1513</v>
      </c>
      <c r="K736" t="s">
        <v>100</v>
      </c>
      <c r="L736" t="s">
        <v>55</v>
      </c>
      <c r="M736">
        <v>97</v>
      </c>
      <c r="N736" t="s">
        <v>99</v>
      </c>
      <c r="O736" t="s">
        <v>101</v>
      </c>
      <c r="P736" t="s">
        <v>59</v>
      </c>
      <c r="Q736" s="20" t="s">
        <v>98</v>
      </c>
      <c r="R736" t="s">
        <v>52</v>
      </c>
      <c r="S736">
        <v>3180</v>
      </c>
      <c r="T736">
        <v>4668</v>
      </c>
      <c r="U736">
        <v>0</v>
      </c>
      <c r="V736" t="s">
        <v>42</v>
      </c>
      <c r="W736" t="s">
        <v>35</v>
      </c>
      <c r="X736">
        <v>13</v>
      </c>
      <c r="Y736">
        <v>3</v>
      </c>
      <c r="Z736" s="20" t="s">
        <v>99</v>
      </c>
      <c r="AA736">
        <v>80</v>
      </c>
      <c r="AB736">
        <v>3</v>
      </c>
      <c r="AC736">
        <v>4</v>
      </c>
      <c r="AD736">
        <v>3</v>
      </c>
      <c r="AE736">
        <v>3</v>
      </c>
      <c r="AF736">
        <v>3</v>
      </c>
      <c r="AG736">
        <v>2</v>
      </c>
      <c r="AH736">
        <v>0</v>
      </c>
      <c r="AI736">
        <v>2</v>
      </c>
      <c r="AJ736" s="5" t="str">
        <f t="shared" si="33"/>
        <v>R&amp;D</v>
      </c>
      <c r="AK736" s="9" t="str">
        <f>IF(S736="","",VLOOKUP(S736,matrice_M_I,2,TRUE))</f>
        <v>de 2 000 à 4 000</v>
      </c>
      <c r="AL736" s="7" t="str">
        <f t="shared" si="34"/>
        <v>Job_Medium + Relation_High</v>
      </c>
      <c r="AM736" s="22">
        <f t="shared" si="35"/>
        <v>0.66666666666666663</v>
      </c>
    </row>
    <row r="737" spans="1:39" x14ac:dyDescent="0.3">
      <c r="A737">
        <v>29</v>
      </c>
      <c r="B737" t="s">
        <v>35</v>
      </c>
      <c r="C737" t="s">
        <v>36</v>
      </c>
      <c r="D737">
        <v>1396</v>
      </c>
      <c r="E737" t="s">
        <v>45</v>
      </c>
      <c r="F737">
        <v>10</v>
      </c>
      <c r="G737" t="s">
        <v>94</v>
      </c>
      <c r="H737" t="s">
        <v>53</v>
      </c>
      <c r="I737">
        <v>1</v>
      </c>
      <c r="J737">
        <v>749</v>
      </c>
      <c r="K737" t="s">
        <v>99</v>
      </c>
      <c r="L737" t="s">
        <v>39</v>
      </c>
      <c r="M737">
        <v>99</v>
      </c>
      <c r="N737" t="s">
        <v>99</v>
      </c>
      <c r="O737" t="s">
        <v>101</v>
      </c>
      <c r="P737" t="s">
        <v>47</v>
      </c>
      <c r="Q737" s="20" t="s">
        <v>99</v>
      </c>
      <c r="R737" t="s">
        <v>48</v>
      </c>
      <c r="S737">
        <v>2642</v>
      </c>
      <c r="T737">
        <v>2755</v>
      </c>
      <c r="U737">
        <v>1</v>
      </c>
      <c r="V737" t="s">
        <v>42</v>
      </c>
      <c r="W737" t="s">
        <v>35</v>
      </c>
      <c r="X737">
        <v>11</v>
      </c>
      <c r="Y737">
        <v>3</v>
      </c>
      <c r="Z737" s="20" t="s">
        <v>99</v>
      </c>
      <c r="AA737">
        <v>80</v>
      </c>
      <c r="AB737">
        <v>0</v>
      </c>
      <c r="AC737">
        <v>1</v>
      </c>
      <c r="AD737">
        <v>6</v>
      </c>
      <c r="AE737">
        <v>3</v>
      </c>
      <c r="AF737">
        <v>1</v>
      </c>
      <c r="AG737">
        <v>0</v>
      </c>
      <c r="AH737">
        <v>0</v>
      </c>
      <c r="AI737">
        <v>0</v>
      </c>
      <c r="AJ737" s="5" t="str">
        <f t="shared" si="33"/>
        <v>Sales</v>
      </c>
      <c r="AK737" s="9" t="str">
        <f>IF(S737="","",VLOOKUP(S737,matrice_M_I,2,TRUE))</f>
        <v>de 2 000 à 4 000</v>
      </c>
      <c r="AL737" s="7" t="str">
        <f t="shared" si="34"/>
        <v>Job_High + Relation_High</v>
      </c>
      <c r="AM737" s="22">
        <f t="shared" si="35"/>
        <v>0</v>
      </c>
    </row>
    <row r="738" spans="1:39" x14ac:dyDescent="0.3">
      <c r="A738">
        <v>44</v>
      </c>
      <c r="B738" t="s">
        <v>35</v>
      </c>
      <c r="C738" t="s">
        <v>36</v>
      </c>
      <c r="D738">
        <v>661</v>
      </c>
      <c r="E738" t="s">
        <v>37</v>
      </c>
      <c r="F738">
        <v>9</v>
      </c>
      <c r="G738" t="s">
        <v>93</v>
      </c>
      <c r="H738" t="s">
        <v>53</v>
      </c>
      <c r="I738">
        <v>1</v>
      </c>
      <c r="J738">
        <v>913</v>
      </c>
      <c r="K738" t="s">
        <v>98</v>
      </c>
      <c r="L738" t="s">
        <v>39</v>
      </c>
      <c r="M738">
        <v>61</v>
      </c>
      <c r="N738" t="s">
        <v>99</v>
      </c>
      <c r="O738" t="s">
        <v>101</v>
      </c>
      <c r="P738" t="s">
        <v>56</v>
      </c>
      <c r="Q738" s="20" t="s">
        <v>97</v>
      </c>
      <c r="R738" t="s">
        <v>52</v>
      </c>
      <c r="S738">
        <v>2559</v>
      </c>
      <c r="T738">
        <v>7508</v>
      </c>
      <c r="U738">
        <v>1</v>
      </c>
      <c r="V738" t="s">
        <v>42</v>
      </c>
      <c r="W738" t="s">
        <v>44</v>
      </c>
      <c r="X738">
        <v>13</v>
      </c>
      <c r="Y738">
        <v>3</v>
      </c>
      <c r="Z738" s="20" t="s">
        <v>100</v>
      </c>
      <c r="AA738">
        <v>80</v>
      </c>
      <c r="AB738">
        <v>0</v>
      </c>
      <c r="AC738">
        <v>8</v>
      </c>
      <c r="AD738">
        <v>0</v>
      </c>
      <c r="AE738">
        <v>3</v>
      </c>
      <c r="AF738">
        <v>8</v>
      </c>
      <c r="AG738">
        <v>7</v>
      </c>
      <c r="AH738">
        <v>7</v>
      </c>
      <c r="AI738">
        <v>1</v>
      </c>
      <c r="AJ738" s="5" t="str">
        <f t="shared" si="33"/>
        <v>R&amp;D</v>
      </c>
      <c r="AK738" s="9" t="str">
        <f>IF(S738="","",VLOOKUP(S738,matrice_M_I,2,TRUE))</f>
        <v>de 2 000 à 4 000</v>
      </c>
      <c r="AL738" s="7" t="str">
        <f t="shared" si="34"/>
        <v>Job_Low + Relation_Very High</v>
      </c>
      <c r="AM738" s="22">
        <f t="shared" si="35"/>
        <v>0.875</v>
      </c>
    </row>
    <row r="739" spans="1:39" x14ac:dyDescent="0.3">
      <c r="A739">
        <v>23</v>
      </c>
      <c r="B739" t="s">
        <v>44</v>
      </c>
      <c r="C739" t="s">
        <v>36</v>
      </c>
      <c r="D739">
        <v>1320</v>
      </c>
      <c r="E739" t="s">
        <v>37</v>
      </c>
      <c r="F739">
        <v>8</v>
      </c>
      <c r="G739" t="s">
        <v>92</v>
      </c>
      <c r="H739" t="s">
        <v>38</v>
      </c>
      <c r="I739">
        <v>1</v>
      </c>
      <c r="J739">
        <v>1684</v>
      </c>
      <c r="K739" t="s">
        <v>100</v>
      </c>
      <c r="L739" t="s">
        <v>39</v>
      </c>
      <c r="M739">
        <v>93</v>
      </c>
      <c r="N739" t="s">
        <v>98</v>
      </c>
      <c r="O739" t="s">
        <v>101</v>
      </c>
      <c r="P739" t="s">
        <v>59</v>
      </c>
      <c r="Q739" s="20" t="s">
        <v>99</v>
      </c>
      <c r="R739" t="s">
        <v>48</v>
      </c>
      <c r="S739">
        <v>3989</v>
      </c>
      <c r="T739">
        <v>20586</v>
      </c>
      <c r="U739">
        <v>1</v>
      </c>
      <c r="V739" t="s">
        <v>42</v>
      </c>
      <c r="W739" t="s">
        <v>44</v>
      </c>
      <c r="X739">
        <v>11</v>
      </c>
      <c r="Y739">
        <v>3</v>
      </c>
      <c r="Z739" s="20" t="s">
        <v>97</v>
      </c>
      <c r="AA739">
        <v>80</v>
      </c>
      <c r="AB739">
        <v>0</v>
      </c>
      <c r="AC739">
        <v>5</v>
      </c>
      <c r="AD739">
        <v>2</v>
      </c>
      <c r="AE739">
        <v>3</v>
      </c>
      <c r="AF739">
        <v>5</v>
      </c>
      <c r="AG739">
        <v>4</v>
      </c>
      <c r="AH739">
        <v>1</v>
      </c>
      <c r="AI739">
        <v>2</v>
      </c>
      <c r="AJ739" s="5" t="str">
        <f t="shared" si="33"/>
        <v>R&amp;D</v>
      </c>
      <c r="AK739" s="9" t="str">
        <f>IF(S739="","",VLOOKUP(S739,matrice_M_I,2,TRUE))</f>
        <v>de 2 000 à 4 000</v>
      </c>
      <c r="AL739" s="7" t="str">
        <f t="shared" si="34"/>
        <v>Job_High + Relation_Low</v>
      </c>
      <c r="AM739" s="22">
        <f t="shared" si="35"/>
        <v>0.8</v>
      </c>
    </row>
    <row r="740" spans="1:39" x14ac:dyDescent="0.3">
      <c r="A740">
        <v>36</v>
      </c>
      <c r="B740" t="s">
        <v>35</v>
      </c>
      <c r="C740" t="s">
        <v>36</v>
      </c>
      <c r="D740">
        <v>329</v>
      </c>
      <c r="E740" t="s">
        <v>45</v>
      </c>
      <c r="F740">
        <v>16</v>
      </c>
      <c r="G740" t="s">
        <v>95</v>
      </c>
      <c r="H740" t="s">
        <v>46</v>
      </c>
      <c r="I740">
        <v>1</v>
      </c>
      <c r="J740">
        <v>1436</v>
      </c>
      <c r="K740" t="s">
        <v>99</v>
      </c>
      <c r="L740" t="s">
        <v>55</v>
      </c>
      <c r="M740">
        <v>98</v>
      </c>
      <c r="N740" t="s">
        <v>98</v>
      </c>
      <c r="O740" t="s">
        <v>102</v>
      </c>
      <c r="P740" t="s">
        <v>58</v>
      </c>
      <c r="Q740" s="20" t="s">
        <v>97</v>
      </c>
      <c r="R740" t="s">
        <v>52</v>
      </c>
      <c r="S740">
        <v>5647</v>
      </c>
      <c r="T740">
        <v>13494</v>
      </c>
      <c r="U740">
        <v>4</v>
      </c>
      <c r="V740" t="s">
        <v>42</v>
      </c>
      <c r="W740" t="s">
        <v>35</v>
      </c>
      <c r="X740">
        <v>13</v>
      </c>
      <c r="Y740">
        <v>3</v>
      </c>
      <c r="Z740" s="20" t="s">
        <v>97</v>
      </c>
      <c r="AA740">
        <v>80</v>
      </c>
      <c r="AB740">
        <v>2</v>
      </c>
      <c r="AC740">
        <v>11</v>
      </c>
      <c r="AD740">
        <v>3</v>
      </c>
      <c r="AE740">
        <v>2</v>
      </c>
      <c r="AF740">
        <v>3</v>
      </c>
      <c r="AG740">
        <v>2</v>
      </c>
      <c r="AH740">
        <v>0</v>
      </c>
      <c r="AI740">
        <v>2</v>
      </c>
      <c r="AJ740" s="5" t="str">
        <f t="shared" si="33"/>
        <v>Sales</v>
      </c>
      <c r="AK740" s="9" t="str">
        <f>IF(S740="","",VLOOKUP(S740,matrice_M_I,2,TRUE))</f>
        <v>de 4 000 à 6 000</v>
      </c>
      <c r="AL740" s="7" t="str">
        <f t="shared" si="34"/>
        <v>Job_Low + Relation_Low</v>
      </c>
      <c r="AM740" s="22">
        <f t="shared" si="35"/>
        <v>0.66666666666666663</v>
      </c>
    </row>
    <row r="741" spans="1:39" x14ac:dyDescent="0.3">
      <c r="A741">
        <v>46</v>
      </c>
      <c r="B741" t="s">
        <v>35</v>
      </c>
      <c r="C741" t="s">
        <v>36</v>
      </c>
      <c r="D741">
        <v>717</v>
      </c>
      <c r="E741" t="s">
        <v>37</v>
      </c>
      <c r="F741">
        <v>13</v>
      </c>
      <c r="G741" t="s">
        <v>95</v>
      </c>
      <c r="H741" t="s">
        <v>53</v>
      </c>
      <c r="I741">
        <v>1</v>
      </c>
      <c r="J741">
        <v>1727</v>
      </c>
      <c r="K741" t="s">
        <v>99</v>
      </c>
      <c r="L741" t="s">
        <v>39</v>
      </c>
      <c r="M741">
        <v>34</v>
      </c>
      <c r="N741" t="s">
        <v>99</v>
      </c>
      <c r="O741" t="s">
        <v>102</v>
      </c>
      <c r="P741" t="s">
        <v>54</v>
      </c>
      <c r="Q741" s="20" t="s">
        <v>98</v>
      </c>
      <c r="R741" t="s">
        <v>48</v>
      </c>
      <c r="S741">
        <v>5562</v>
      </c>
      <c r="T741">
        <v>9697</v>
      </c>
      <c r="U741">
        <v>6</v>
      </c>
      <c r="V741" t="s">
        <v>42</v>
      </c>
      <c r="W741" t="s">
        <v>35</v>
      </c>
      <c r="X741">
        <v>14</v>
      </c>
      <c r="Y741">
        <v>3</v>
      </c>
      <c r="Z741" s="20" t="s">
        <v>100</v>
      </c>
      <c r="AA741">
        <v>80</v>
      </c>
      <c r="AB741">
        <v>0</v>
      </c>
      <c r="AC741">
        <v>19</v>
      </c>
      <c r="AD741">
        <v>3</v>
      </c>
      <c r="AE741">
        <v>3</v>
      </c>
      <c r="AF741">
        <v>10</v>
      </c>
      <c r="AG741">
        <v>7</v>
      </c>
      <c r="AH741">
        <v>0</v>
      </c>
      <c r="AI741">
        <v>9</v>
      </c>
      <c r="AJ741" s="5" t="str">
        <f t="shared" si="33"/>
        <v>R&amp;D</v>
      </c>
      <c r="AK741" s="9" t="str">
        <f>IF(S741="","",VLOOKUP(S741,matrice_M_I,2,TRUE))</f>
        <v>de 4 000 à 6 000</v>
      </c>
      <c r="AL741" s="7" t="str">
        <f t="shared" si="34"/>
        <v>Job_Medium + Relation_Very High</v>
      </c>
      <c r="AM741" s="22">
        <f t="shared" si="35"/>
        <v>0.7</v>
      </c>
    </row>
    <row r="742" spans="1:39" x14ac:dyDescent="0.3">
      <c r="A742">
        <v>40</v>
      </c>
      <c r="B742" t="s">
        <v>35</v>
      </c>
      <c r="C742" t="s">
        <v>36</v>
      </c>
      <c r="D742">
        <v>523</v>
      </c>
      <c r="E742" t="s">
        <v>37</v>
      </c>
      <c r="F742">
        <v>2</v>
      </c>
      <c r="G742" t="s">
        <v>94</v>
      </c>
      <c r="H742" t="s">
        <v>53</v>
      </c>
      <c r="I742">
        <v>1</v>
      </c>
      <c r="J742">
        <v>1346</v>
      </c>
      <c r="K742" t="s">
        <v>99</v>
      </c>
      <c r="L742" t="s">
        <v>39</v>
      </c>
      <c r="M742">
        <v>98</v>
      </c>
      <c r="N742" t="s">
        <v>99</v>
      </c>
      <c r="O742" t="s">
        <v>102</v>
      </c>
      <c r="P742" t="s">
        <v>56</v>
      </c>
      <c r="Q742" s="20" t="s">
        <v>100</v>
      </c>
      <c r="R742" t="s">
        <v>48</v>
      </c>
      <c r="S742">
        <v>4661</v>
      </c>
      <c r="T742">
        <v>22455</v>
      </c>
      <c r="U742">
        <v>1</v>
      </c>
      <c r="V742" t="s">
        <v>42</v>
      </c>
      <c r="W742" t="s">
        <v>35</v>
      </c>
      <c r="X742">
        <v>13</v>
      </c>
      <c r="Y742">
        <v>3</v>
      </c>
      <c r="Z742" s="20" t="s">
        <v>99</v>
      </c>
      <c r="AA742">
        <v>80</v>
      </c>
      <c r="AB742">
        <v>0</v>
      </c>
      <c r="AC742">
        <v>9</v>
      </c>
      <c r="AD742">
        <v>4</v>
      </c>
      <c r="AE742">
        <v>3</v>
      </c>
      <c r="AF742">
        <v>9</v>
      </c>
      <c r="AG742">
        <v>8</v>
      </c>
      <c r="AH742">
        <v>8</v>
      </c>
      <c r="AI742">
        <v>8</v>
      </c>
      <c r="AJ742" s="5" t="str">
        <f t="shared" si="33"/>
        <v>R&amp;D</v>
      </c>
      <c r="AK742" s="9" t="str">
        <f>IF(S742="","",VLOOKUP(S742,matrice_M_I,2,TRUE))</f>
        <v>de 4 000 à 6 000</v>
      </c>
      <c r="AL742" s="7" t="str">
        <f t="shared" si="34"/>
        <v>Job_Very High + Relation_High</v>
      </c>
      <c r="AM742" s="22">
        <f t="shared" si="35"/>
        <v>0.88888888888888884</v>
      </c>
    </row>
    <row r="743" spans="1:39" x14ac:dyDescent="0.3">
      <c r="A743">
        <v>31</v>
      </c>
      <c r="B743" t="s">
        <v>35</v>
      </c>
      <c r="C743" t="s">
        <v>57</v>
      </c>
      <c r="D743">
        <v>976</v>
      </c>
      <c r="E743" t="s">
        <v>37</v>
      </c>
      <c r="G743" t="s">
        <v>93</v>
      </c>
      <c r="H743" t="s">
        <v>38</v>
      </c>
      <c r="I743">
        <v>1</v>
      </c>
      <c r="J743">
        <v>1948</v>
      </c>
      <c r="K743" t="s">
        <v>99</v>
      </c>
      <c r="L743" t="s">
        <v>39</v>
      </c>
      <c r="M743">
        <v>48</v>
      </c>
      <c r="N743" t="s">
        <v>99</v>
      </c>
      <c r="O743" t="s">
        <v>101</v>
      </c>
      <c r="P743" t="s">
        <v>56</v>
      </c>
      <c r="Q743" s="20" t="s">
        <v>97</v>
      </c>
      <c r="R743" t="s">
        <v>41</v>
      </c>
      <c r="S743">
        <v>3065</v>
      </c>
      <c r="T743">
        <v>3995</v>
      </c>
      <c r="U743">
        <v>1</v>
      </c>
      <c r="V743" t="s">
        <v>42</v>
      </c>
      <c r="W743" t="s">
        <v>44</v>
      </c>
      <c r="X743">
        <v>13</v>
      </c>
      <c r="Y743">
        <v>3</v>
      </c>
      <c r="Z743" s="20" t="s">
        <v>100</v>
      </c>
      <c r="AA743">
        <v>80</v>
      </c>
      <c r="AB743">
        <v>1</v>
      </c>
      <c r="AC743">
        <v>4</v>
      </c>
      <c r="AD743">
        <v>3</v>
      </c>
      <c r="AE743">
        <v>4</v>
      </c>
      <c r="AF743">
        <v>4</v>
      </c>
      <c r="AG743">
        <v>2</v>
      </c>
      <c r="AH743">
        <v>2</v>
      </c>
      <c r="AI743">
        <v>3</v>
      </c>
      <c r="AJ743" s="5" t="str">
        <f t="shared" si="33"/>
        <v>R&amp;D</v>
      </c>
      <c r="AK743" s="9" t="str">
        <f>IF(S743="","",VLOOKUP(S743,matrice_M_I,2,TRUE))</f>
        <v>de 2 000 à 4 000</v>
      </c>
      <c r="AL743" s="7" t="str">
        <f t="shared" si="34"/>
        <v>Job_Low + Relation_Very High</v>
      </c>
      <c r="AM743" s="22">
        <f t="shared" si="35"/>
        <v>0.5</v>
      </c>
    </row>
    <row r="744" spans="1:39" x14ac:dyDescent="0.3">
      <c r="A744">
        <v>55</v>
      </c>
      <c r="B744" t="s">
        <v>35</v>
      </c>
      <c r="C744" t="s">
        <v>36</v>
      </c>
      <c r="D744">
        <v>147</v>
      </c>
      <c r="E744" t="s">
        <v>37</v>
      </c>
      <c r="F744">
        <v>20</v>
      </c>
      <c r="G744" t="s">
        <v>93</v>
      </c>
      <c r="H744" t="s">
        <v>60</v>
      </c>
      <c r="I744">
        <v>1</v>
      </c>
      <c r="J744">
        <v>389</v>
      </c>
      <c r="K744" t="s">
        <v>98</v>
      </c>
      <c r="L744" t="s">
        <v>39</v>
      </c>
      <c r="M744">
        <v>37</v>
      </c>
      <c r="N744" t="s">
        <v>99</v>
      </c>
      <c r="O744" t="s">
        <v>102</v>
      </c>
      <c r="P744" t="s">
        <v>59</v>
      </c>
      <c r="Q744" s="20" t="s">
        <v>100</v>
      </c>
      <c r="R744" t="s">
        <v>52</v>
      </c>
      <c r="S744">
        <v>5415</v>
      </c>
      <c r="T744">
        <v>15972</v>
      </c>
      <c r="U744">
        <v>3</v>
      </c>
      <c r="V744" t="s">
        <v>42</v>
      </c>
      <c r="W744" t="s">
        <v>44</v>
      </c>
      <c r="X744">
        <v>19</v>
      </c>
      <c r="Y744">
        <v>3</v>
      </c>
      <c r="Z744" s="20" t="s">
        <v>100</v>
      </c>
      <c r="AA744">
        <v>80</v>
      </c>
      <c r="AB744">
        <v>1</v>
      </c>
      <c r="AC744">
        <v>12</v>
      </c>
      <c r="AD744">
        <v>4</v>
      </c>
      <c r="AE744">
        <v>3</v>
      </c>
      <c r="AF744">
        <v>10</v>
      </c>
      <c r="AG744">
        <v>7</v>
      </c>
      <c r="AH744">
        <v>0</v>
      </c>
      <c r="AI744">
        <v>8</v>
      </c>
      <c r="AJ744" s="5" t="str">
        <f t="shared" si="33"/>
        <v>R&amp;D</v>
      </c>
      <c r="AK744" s="9" t="str">
        <f>IF(S744="","",VLOOKUP(S744,matrice_M_I,2,TRUE))</f>
        <v>de 4 000 à 6 000</v>
      </c>
      <c r="AL744" s="7" t="str">
        <f t="shared" si="34"/>
        <v>Job_Very High + Relation_Very High</v>
      </c>
      <c r="AM744" s="22">
        <f t="shared" si="35"/>
        <v>0.7</v>
      </c>
    </row>
    <row r="745" spans="1:39" x14ac:dyDescent="0.3">
      <c r="B745" t="s">
        <v>44</v>
      </c>
      <c r="C745" t="s">
        <v>36</v>
      </c>
      <c r="D745">
        <v>1330</v>
      </c>
      <c r="E745" t="s">
        <v>37</v>
      </c>
      <c r="F745">
        <v>21</v>
      </c>
      <c r="G745" t="s">
        <v>94</v>
      </c>
      <c r="H745" t="s">
        <v>38</v>
      </c>
      <c r="I745">
        <v>1</v>
      </c>
      <c r="J745">
        <v>1107</v>
      </c>
      <c r="K745" t="s">
        <v>97</v>
      </c>
      <c r="L745" t="s">
        <v>39</v>
      </c>
      <c r="M745">
        <v>37</v>
      </c>
      <c r="N745" t="s">
        <v>99</v>
      </c>
      <c r="O745" t="s">
        <v>101</v>
      </c>
      <c r="P745" t="s">
        <v>59</v>
      </c>
      <c r="Q745" s="20" t="s">
        <v>99</v>
      </c>
      <c r="R745" t="s">
        <v>41</v>
      </c>
      <c r="S745">
        <v>2377</v>
      </c>
      <c r="T745">
        <v>19373</v>
      </c>
      <c r="U745">
        <v>1</v>
      </c>
      <c r="V745" t="s">
        <v>42</v>
      </c>
      <c r="W745" t="s">
        <v>35</v>
      </c>
      <c r="X745">
        <v>20</v>
      </c>
      <c r="Y745">
        <v>4</v>
      </c>
      <c r="Z745" s="20" t="s">
        <v>99</v>
      </c>
      <c r="AA745">
        <v>80</v>
      </c>
      <c r="AB745">
        <v>1</v>
      </c>
      <c r="AC745">
        <v>1</v>
      </c>
      <c r="AD745">
        <v>0</v>
      </c>
      <c r="AE745">
        <v>2</v>
      </c>
      <c r="AF745">
        <v>1</v>
      </c>
      <c r="AG745">
        <v>1</v>
      </c>
      <c r="AH745">
        <v>0</v>
      </c>
      <c r="AI745">
        <v>0</v>
      </c>
      <c r="AJ745" s="5" t="str">
        <f t="shared" si="33"/>
        <v>R&amp;D</v>
      </c>
      <c r="AK745" s="9" t="str">
        <f>IF(S745="","",VLOOKUP(S745,matrice_M_I,2,TRUE))</f>
        <v>de 2 000 à 4 000</v>
      </c>
      <c r="AL745" s="7" t="str">
        <f t="shared" si="34"/>
        <v>Job_High + Relation_High</v>
      </c>
      <c r="AM745" s="22">
        <f t="shared" si="35"/>
        <v>1</v>
      </c>
    </row>
    <row r="746" spans="1:39" x14ac:dyDescent="0.3">
      <c r="A746">
        <v>59</v>
      </c>
      <c r="B746" t="s">
        <v>35</v>
      </c>
      <c r="C746" t="s">
        <v>36</v>
      </c>
      <c r="D746">
        <v>142</v>
      </c>
      <c r="E746" t="s">
        <v>37</v>
      </c>
      <c r="G746" t="s">
        <v>94</v>
      </c>
      <c r="H746" t="s">
        <v>53</v>
      </c>
      <c r="I746">
        <v>1</v>
      </c>
      <c r="J746">
        <v>309</v>
      </c>
      <c r="K746" t="s">
        <v>99</v>
      </c>
      <c r="L746" t="s">
        <v>39</v>
      </c>
      <c r="M746">
        <v>70</v>
      </c>
      <c r="N746" t="s">
        <v>98</v>
      </c>
      <c r="O746" t="s">
        <v>101</v>
      </c>
      <c r="P746" t="s">
        <v>56</v>
      </c>
      <c r="Q746" s="20" t="s">
        <v>100</v>
      </c>
      <c r="R746" t="s">
        <v>52</v>
      </c>
      <c r="S746">
        <v>2177</v>
      </c>
      <c r="T746">
        <v>8456</v>
      </c>
      <c r="U746">
        <v>3</v>
      </c>
      <c r="V746" t="s">
        <v>42</v>
      </c>
      <c r="W746" t="s">
        <v>35</v>
      </c>
      <c r="X746">
        <v>17</v>
      </c>
      <c r="Y746">
        <v>3</v>
      </c>
      <c r="Z746" s="20" t="s">
        <v>97</v>
      </c>
      <c r="AA746">
        <v>80</v>
      </c>
      <c r="AB746">
        <v>1</v>
      </c>
      <c r="AC746">
        <v>7</v>
      </c>
      <c r="AD746">
        <v>6</v>
      </c>
      <c r="AE746">
        <v>3</v>
      </c>
      <c r="AF746">
        <v>1</v>
      </c>
      <c r="AG746">
        <v>0</v>
      </c>
      <c r="AH746">
        <v>0</v>
      </c>
      <c r="AI746">
        <v>0</v>
      </c>
      <c r="AJ746" s="5" t="str">
        <f t="shared" si="33"/>
        <v>R&amp;D</v>
      </c>
      <c r="AK746" s="9" t="str">
        <f>IF(S746="","",VLOOKUP(S746,matrice_M_I,2,TRUE))</f>
        <v>de 2 000 à 4 000</v>
      </c>
      <c r="AL746" s="7" t="str">
        <f t="shared" si="34"/>
        <v>Job_Very High + Relation_Low</v>
      </c>
      <c r="AM746" s="22">
        <f t="shared" si="35"/>
        <v>0</v>
      </c>
    </row>
    <row r="747" spans="1:39" x14ac:dyDescent="0.3">
      <c r="A747">
        <v>32</v>
      </c>
      <c r="B747" t="s">
        <v>44</v>
      </c>
      <c r="C747" t="s">
        <v>49</v>
      </c>
      <c r="D747">
        <v>1125</v>
      </c>
      <c r="E747" t="s">
        <v>37</v>
      </c>
      <c r="F747">
        <v>16</v>
      </c>
      <c r="G747" t="s">
        <v>92</v>
      </c>
      <c r="H747" t="s">
        <v>53</v>
      </c>
      <c r="I747">
        <v>1</v>
      </c>
      <c r="J747">
        <v>33</v>
      </c>
      <c r="K747" t="s">
        <v>98</v>
      </c>
      <c r="L747" t="s">
        <v>55</v>
      </c>
      <c r="M747">
        <v>72</v>
      </c>
      <c r="N747" t="s">
        <v>97</v>
      </c>
      <c r="O747" t="s">
        <v>101</v>
      </c>
      <c r="P747" t="s">
        <v>56</v>
      </c>
      <c r="Q747" s="20" t="s">
        <v>97</v>
      </c>
      <c r="R747" t="s">
        <v>48</v>
      </c>
      <c r="S747">
        <v>3919</v>
      </c>
      <c r="T747">
        <v>4681</v>
      </c>
      <c r="U747">
        <v>1</v>
      </c>
      <c r="V747" t="s">
        <v>42</v>
      </c>
      <c r="W747" t="s">
        <v>44</v>
      </c>
      <c r="X747">
        <v>22</v>
      </c>
      <c r="Y747">
        <v>4</v>
      </c>
      <c r="Z747" s="20" t="s">
        <v>98</v>
      </c>
      <c r="AA747">
        <v>80</v>
      </c>
      <c r="AB747">
        <v>0</v>
      </c>
      <c r="AC747">
        <v>10</v>
      </c>
      <c r="AD747">
        <v>5</v>
      </c>
      <c r="AE747">
        <v>3</v>
      </c>
      <c r="AF747">
        <v>10</v>
      </c>
      <c r="AG747">
        <v>2</v>
      </c>
      <c r="AH747">
        <v>6</v>
      </c>
      <c r="AI747">
        <v>7</v>
      </c>
      <c r="AJ747" s="5" t="str">
        <f t="shared" si="33"/>
        <v>R&amp;D</v>
      </c>
      <c r="AK747" s="9" t="str">
        <f>IF(S747="","",VLOOKUP(S747,matrice_M_I,2,TRUE))</f>
        <v>de 2 000 à 4 000</v>
      </c>
      <c r="AL747" s="7" t="str">
        <f t="shared" si="34"/>
        <v>Job_Low + Relation_Medium</v>
      </c>
      <c r="AM747" s="22">
        <f t="shared" si="35"/>
        <v>0.2</v>
      </c>
    </row>
    <row r="748" spans="1:39" x14ac:dyDescent="0.3">
      <c r="A748">
        <v>30</v>
      </c>
      <c r="B748" t="s">
        <v>35</v>
      </c>
      <c r="C748" t="s">
        <v>36</v>
      </c>
      <c r="D748">
        <v>413</v>
      </c>
      <c r="E748" t="s">
        <v>45</v>
      </c>
      <c r="F748">
        <v>7</v>
      </c>
      <c r="G748" t="s">
        <v>92</v>
      </c>
      <c r="H748" t="s">
        <v>46</v>
      </c>
      <c r="I748">
        <v>1</v>
      </c>
      <c r="J748">
        <v>585</v>
      </c>
      <c r="K748" t="s">
        <v>100</v>
      </c>
      <c r="L748" t="s">
        <v>39</v>
      </c>
      <c r="M748">
        <v>57</v>
      </c>
      <c r="N748" t="s">
        <v>99</v>
      </c>
      <c r="O748" t="s">
        <v>101</v>
      </c>
      <c r="P748" t="s">
        <v>47</v>
      </c>
      <c r="Q748" s="20" t="s">
        <v>98</v>
      </c>
      <c r="R748" t="s">
        <v>48</v>
      </c>
      <c r="S748">
        <v>2983</v>
      </c>
      <c r="T748">
        <v>18398</v>
      </c>
      <c r="U748">
        <v>0</v>
      </c>
      <c r="V748" t="s">
        <v>42</v>
      </c>
      <c r="W748" t="s">
        <v>35</v>
      </c>
      <c r="X748">
        <v>14</v>
      </c>
      <c r="Y748">
        <v>3</v>
      </c>
      <c r="Z748" s="20" t="s">
        <v>97</v>
      </c>
      <c r="AA748">
        <v>80</v>
      </c>
      <c r="AB748">
        <v>0</v>
      </c>
      <c r="AC748">
        <v>4</v>
      </c>
      <c r="AD748">
        <v>3</v>
      </c>
      <c r="AE748">
        <v>3</v>
      </c>
      <c r="AF748">
        <v>3</v>
      </c>
      <c r="AG748">
        <v>2</v>
      </c>
      <c r="AH748">
        <v>1</v>
      </c>
      <c r="AI748">
        <v>2</v>
      </c>
      <c r="AJ748" s="5" t="str">
        <f t="shared" si="33"/>
        <v>Sales</v>
      </c>
      <c r="AK748" s="9" t="str">
        <f>IF(S748="","",VLOOKUP(S748,matrice_M_I,2,TRUE))</f>
        <v>de 2 000 à 4 000</v>
      </c>
      <c r="AL748" s="7" t="str">
        <f t="shared" si="34"/>
        <v>Job_Medium + Relation_Low</v>
      </c>
      <c r="AM748" s="22">
        <f t="shared" si="35"/>
        <v>0.66666666666666663</v>
      </c>
    </row>
    <row r="749" spans="1:39" x14ac:dyDescent="0.3">
      <c r="A749">
        <v>32</v>
      </c>
      <c r="B749" t="s">
        <v>35</v>
      </c>
      <c r="C749" t="s">
        <v>36</v>
      </c>
      <c r="D749">
        <v>234</v>
      </c>
      <c r="E749" t="s">
        <v>45</v>
      </c>
      <c r="F749">
        <v>1</v>
      </c>
      <c r="G749" t="s">
        <v>95</v>
      </c>
      <c r="H749" t="s">
        <v>38</v>
      </c>
      <c r="I749">
        <v>1</v>
      </c>
      <c r="J749">
        <v>2013</v>
      </c>
      <c r="K749" t="s">
        <v>98</v>
      </c>
      <c r="L749" t="s">
        <v>39</v>
      </c>
      <c r="M749">
        <v>68</v>
      </c>
      <c r="N749" t="s">
        <v>98</v>
      </c>
      <c r="O749" t="s">
        <v>101</v>
      </c>
      <c r="P749" t="s">
        <v>47</v>
      </c>
      <c r="Q749" s="20" t="s">
        <v>98</v>
      </c>
      <c r="R749" t="s">
        <v>52</v>
      </c>
      <c r="S749">
        <v>2269</v>
      </c>
      <c r="T749">
        <v>18024</v>
      </c>
      <c r="U749">
        <v>0</v>
      </c>
      <c r="V749" t="s">
        <v>42</v>
      </c>
      <c r="W749" t="s">
        <v>35</v>
      </c>
      <c r="X749">
        <v>14</v>
      </c>
      <c r="Y749">
        <v>3</v>
      </c>
      <c r="Z749" s="20" t="s">
        <v>98</v>
      </c>
      <c r="AA749">
        <v>80</v>
      </c>
      <c r="AB749">
        <v>1</v>
      </c>
      <c r="AC749">
        <v>3</v>
      </c>
      <c r="AD749">
        <v>2</v>
      </c>
      <c r="AE749">
        <v>3</v>
      </c>
      <c r="AF749">
        <v>2</v>
      </c>
      <c r="AG749">
        <v>2</v>
      </c>
      <c r="AH749">
        <v>2</v>
      </c>
      <c r="AI749">
        <v>2</v>
      </c>
      <c r="AJ749" s="5" t="str">
        <f t="shared" si="33"/>
        <v>Sales</v>
      </c>
      <c r="AK749" s="9" t="str">
        <f>IF(S749="","",VLOOKUP(S749,matrice_M_I,2,TRUE))</f>
        <v>de 2 000 à 4 000</v>
      </c>
      <c r="AL749" s="7" t="str">
        <f t="shared" si="34"/>
        <v>Job_Medium + Relation_Medium</v>
      </c>
      <c r="AM749" s="22">
        <f t="shared" si="35"/>
        <v>1</v>
      </c>
    </row>
    <row r="750" spans="1:39" x14ac:dyDescent="0.3">
      <c r="A750">
        <v>29</v>
      </c>
      <c r="B750" t="s">
        <v>44</v>
      </c>
      <c r="C750" t="s">
        <v>36</v>
      </c>
      <c r="D750">
        <v>896</v>
      </c>
      <c r="E750" t="s">
        <v>37</v>
      </c>
      <c r="F750">
        <v>18</v>
      </c>
      <c r="G750" t="s">
        <v>92</v>
      </c>
      <c r="H750" t="s">
        <v>38</v>
      </c>
      <c r="I750">
        <v>1</v>
      </c>
      <c r="J750">
        <v>315</v>
      </c>
      <c r="K750" t="s">
        <v>99</v>
      </c>
      <c r="L750" t="s">
        <v>39</v>
      </c>
      <c r="M750">
        <v>86</v>
      </c>
      <c r="N750" t="s">
        <v>98</v>
      </c>
      <c r="O750" t="s">
        <v>101</v>
      </c>
      <c r="P750" t="s">
        <v>56</v>
      </c>
      <c r="Q750" s="20" t="s">
        <v>100</v>
      </c>
      <c r="R750" t="s">
        <v>48</v>
      </c>
      <c r="S750">
        <v>2389</v>
      </c>
      <c r="T750">
        <v>14961</v>
      </c>
      <c r="U750">
        <v>1</v>
      </c>
      <c r="V750" t="s">
        <v>42</v>
      </c>
      <c r="W750" t="s">
        <v>44</v>
      </c>
      <c r="X750">
        <v>13</v>
      </c>
      <c r="Y750">
        <v>3</v>
      </c>
      <c r="Z750" s="20" t="s">
        <v>99</v>
      </c>
      <c r="AA750">
        <v>80</v>
      </c>
      <c r="AB750">
        <v>0</v>
      </c>
      <c r="AC750">
        <v>4</v>
      </c>
      <c r="AD750">
        <v>3</v>
      </c>
      <c r="AE750">
        <v>2</v>
      </c>
      <c r="AF750">
        <v>4</v>
      </c>
      <c r="AG750">
        <v>3</v>
      </c>
      <c r="AH750">
        <v>0</v>
      </c>
      <c r="AI750">
        <v>1</v>
      </c>
      <c r="AJ750" s="5" t="str">
        <f t="shared" si="33"/>
        <v>R&amp;D</v>
      </c>
      <c r="AK750" s="9" t="str">
        <f>IF(S750="","",VLOOKUP(S750,matrice_M_I,2,TRUE))</f>
        <v>de 2 000 à 4 000</v>
      </c>
      <c r="AL750" s="7" t="str">
        <f t="shared" si="34"/>
        <v>Job_Very High + Relation_High</v>
      </c>
      <c r="AM750" s="22">
        <f t="shared" si="35"/>
        <v>0.75</v>
      </c>
    </row>
    <row r="751" spans="1:39" x14ac:dyDescent="0.3">
      <c r="B751" t="s">
        <v>35</v>
      </c>
      <c r="C751" t="s">
        <v>36</v>
      </c>
      <c r="D751">
        <v>890</v>
      </c>
      <c r="E751" t="s">
        <v>45</v>
      </c>
      <c r="F751">
        <v>2</v>
      </c>
      <c r="G751" t="s">
        <v>94</v>
      </c>
      <c r="H751" t="s">
        <v>46</v>
      </c>
      <c r="I751">
        <v>1</v>
      </c>
      <c r="J751">
        <v>49</v>
      </c>
      <c r="K751" t="s">
        <v>100</v>
      </c>
      <c r="L751" t="s">
        <v>55</v>
      </c>
      <c r="M751">
        <v>97</v>
      </c>
      <c r="N751" t="s">
        <v>99</v>
      </c>
      <c r="O751" t="s">
        <v>101</v>
      </c>
      <c r="P751" t="s">
        <v>47</v>
      </c>
      <c r="Q751" s="20" t="s">
        <v>100</v>
      </c>
      <c r="R751" t="s">
        <v>52</v>
      </c>
      <c r="S751">
        <v>2014</v>
      </c>
      <c r="T751">
        <v>9687</v>
      </c>
      <c r="U751">
        <v>1</v>
      </c>
      <c r="V751" t="s">
        <v>42</v>
      </c>
      <c r="W751" t="s">
        <v>35</v>
      </c>
      <c r="X751">
        <v>13</v>
      </c>
      <c r="Y751">
        <v>3</v>
      </c>
      <c r="Z751" s="20" t="s">
        <v>97</v>
      </c>
      <c r="AA751">
        <v>80</v>
      </c>
      <c r="AB751">
        <v>0</v>
      </c>
      <c r="AC751">
        <v>2</v>
      </c>
      <c r="AD751">
        <v>3</v>
      </c>
      <c r="AE751">
        <v>3</v>
      </c>
      <c r="AF751">
        <v>2</v>
      </c>
      <c r="AG751">
        <v>2</v>
      </c>
      <c r="AH751">
        <v>2</v>
      </c>
      <c r="AI751">
        <v>2</v>
      </c>
      <c r="AJ751" s="5" t="str">
        <f t="shared" si="33"/>
        <v>Sales</v>
      </c>
      <c r="AK751" s="9" t="str">
        <f>IF(S751="","",VLOOKUP(S751,matrice_M_I,2,TRUE))</f>
        <v>de 2 000 à 4 000</v>
      </c>
      <c r="AL751" s="7" t="str">
        <f t="shared" si="34"/>
        <v>Job_Very High + Relation_Low</v>
      </c>
      <c r="AM751" s="22">
        <f t="shared" si="35"/>
        <v>1</v>
      </c>
    </row>
    <row r="752" spans="1:39" x14ac:dyDescent="0.3">
      <c r="A752">
        <v>52</v>
      </c>
      <c r="B752" t="s">
        <v>44</v>
      </c>
      <c r="C752" t="s">
        <v>36</v>
      </c>
      <c r="D752">
        <v>266</v>
      </c>
      <c r="E752" t="s">
        <v>45</v>
      </c>
      <c r="F752">
        <v>2</v>
      </c>
      <c r="G752" t="s">
        <v>92</v>
      </c>
      <c r="H752" t="s">
        <v>46</v>
      </c>
      <c r="I752">
        <v>1</v>
      </c>
      <c r="J752">
        <v>1038</v>
      </c>
      <c r="K752" t="s">
        <v>97</v>
      </c>
      <c r="L752" t="s">
        <v>55</v>
      </c>
      <c r="M752">
        <v>57</v>
      </c>
      <c r="N752" t="s">
        <v>97</v>
      </c>
      <c r="O752" t="s">
        <v>105</v>
      </c>
      <c r="P752" t="s">
        <v>51</v>
      </c>
      <c r="Q752" s="20" t="s">
        <v>100</v>
      </c>
      <c r="R752" t="s">
        <v>52</v>
      </c>
      <c r="S752">
        <v>19845</v>
      </c>
      <c r="T752">
        <v>25846</v>
      </c>
      <c r="U752">
        <v>1</v>
      </c>
      <c r="V752" t="s">
        <v>42</v>
      </c>
      <c r="W752" t="s">
        <v>35</v>
      </c>
      <c r="X752">
        <v>15</v>
      </c>
      <c r="Y752">
        <v>3</v>
      </c>
      <c r="Z752" s="20" t="s">
        <v>100</v>
      </c>
      <c r="AA752">
        <v>80</v>
      </c>
      <c r="AB752">
        <v>1</v>
      </c>
      <c r="AC752">
        <v>33</v>
      </c>
      <c r="AD752">
        <v>3</v>
      </c>
      <c r="AE752">
        <v>3</v>
      </c>
      <c r="AF752">
        <v>32</v>
      </c>
      <c r="AG752">
        <v>14</v>
      </c>
      <c r="AH752">
        <v>6</v>
      </c>
      <c r="AI752">
        <v>9</v>
      </c>
      <c r="AJ752" s="5" t="str">
        <f t="shared" si="33"/>
        <v>Sales</v>
      </c>
      <c r="AK752" s="9" t="str">
        <f>IF(S752="","",VLOOKUP(S752,matrice_M_I,2,TRUE))</f>
        <v>de 18 000 à 20 000</v>
      </c>
      <c r="AL752" s="7" t="str">
        <f t="shared" si="34"/>
        <v>Job_Very High + Relation_Very High</v>
      </c>
      <c r="AM752" s="22">
        <f t="shared" si="35"/>
        <v>0.4375</v>
      </c>
    </row>
    <row r="753" spans="1:39" x14ac:dyDescent="0.3">
      <c r="A753">
        <v>40</v>
      </c>
      <c r="B753" t="s">
        <v>35</v>
      </c>
      <c r="C753" t="s">
        <v>36</v>
      </c>
      <c r="D753">
        <v>896</v>
      </c>
      <c r="E753" t="s">
        <v>37</v>
      </c>
      <c r="F753">
        <v>2</v>
      </c>
      <c r="G753" t="s">
        <v>94</v>
      </c>
      <c r="H753" t="s">
        <v>38</v>
      </c>
      <c r="I753">
        <v>1</v>
      </c>
      <c r="J753">
        <v>1474</v>
      </c>
      <c r="K753" t="s">
        <v>99</v>
      </c>
      <c r="L753" t="s">
        <v>39</v>
      </c>
      <c r="M753">
        <v>68</v>
      </c>
      <c r="N753" t="s">
        <v>99</v>
      </c>
      <c r="O753" t="s">
        <v>101</v>
      </c>
      <c r="P753" t="s">
        <v>56</v>
      </c>
      <c r="Q753" s="20" t="s">
        <v>99</v>
      </c>
      <c r="R753" t="s">
        <v>41</v>
      </c>
      <c r="S753">
        <v>2345</v>
      </c>
      <c r="T753">
        <v>8045</v>
      </c>
      <c r="U753">
        <v>2</v>
      </c>
      <c r="V753" t="s">
        <v>42</v>
      </c>
      <c r="W753" t="s">
        <v>35</v>
      </c>
      <c r="X753">
        <v>14</v>
      </c>
      <c r="Y753">
        <v>3</v>
      </c>
      <c r="Z753" s="20" t="s">
        <v>99</v>
      </c>
      <c r="AA753">
        <v>80</v>
      </c>
      <c r="AB753">
        <v>1</v>
      </c>
      <c r="AC753">
        <v>8</v>
      </c>
      <c r="AD753">
        <v>3</v>
      </c>
      <c r="AE753">
        <v>4</v>
      </c>
      <c r="AF753">
        <v>3</v>
      </c>
      <c r="AG753">
        <v>1</v>
      </c>
      <c r="AH753">
        <v>1</v>
      </c>
      <c r="AI753">
        <v>2</v>
      </c>
      <c r="AJ753" s="5" t="str">
        <f t="shared" si="33"/>
        <v>R&amp;D</v>
      </c>
      <c r="AK753" s="9" t="str">
        <f>IF(S753="","",VLOOKUP(S753,matrice_M_I,2,TRUE))</f>
        <v>de 2 000 à 4 000</v>
      </c>
      <c r="AL753" s="7" t="str">
        <f t="shared" si="34"/>
        <v>Job_High + Relation_High</v>
      </c>
      <c r="AM753" s="22">
        <f t="shared" si="35"/>
        <v>0.33333333333333331</v>
      </c>
    </row>
    <row r="754" spans="1:39" x14ac:dyDescent="0.3">
      <c r="A754">
        <v>32</v>
      </c>
      <c r="B754" t="s">
        <v>44</v>
      </c>
      <c r="C754" t="s">
        <v>57</v>
      </c>
      <c r="D754">
        <v>1474</v>
      </c>
      <c r="E754" t="s">
        <v>45</v>
      </c>
      <c r="F754">
        <v>11</v>
      </c>
      <c r="G754" t="s">
        <v>95</v>
      </c>
      <c r="H754" t="s">
        <v>61</v>
      </c>
      <c r="I754">
        <v>1</v>
      </c>
      <c r="J754">
        <v>631</v>
      </c>
      <c r="K754" t="s">
        <v>100</v>
      </c>
      <c r="L754" t="s">
        <v>39</v>
      </c>
      <c r="M754">
        <v>60</v>
      </c>
      <c r="N754" t="s">
        <v>100</v>
      </c>
      <c r="O754" t="s">
        <v>102</v>
      </c>
      <c r="P754" t="s">
        <v>58</v>
      </c>
      <c r="Q754" s="20" t="s">
        <v>99</v>
      </c>
      <c r="R754" t="s">
        <v>52</v>
      </c>
      <c r="S754">
        <v>4707</v>
      </c>
      <c r="T754">
        <v>23914</v>
      </c>
      <c r="U754">
        <v>8</v>
      </c>
      <c r="V754" t="s">
        <v>42</v>
      </c>
      <c r="W754" t="s">
        <v>35</v>
      </c>
      <c r="X754">
        <v>12</v>
      </c>
      <c r="Y754">
        <v>3</v>
      </c>
      <c r="Z754" s="20" t="s">
        <v>100</v>
      </c>
      <c r="AA754">
        <v>80</v>
      </c>
      <c r="AB754">
        <v>0</v>
      </c>
      <c r="AC754">
        <v>6</v>
      </c>
      <c r="AD754">
        <v>2</v>
      </c>
      <c r="AE754">
        <v>3</v>
      </c>
      <c r="AF754">
        <v>4</v>
      </c>
      <c r="AG754">
        <v>2</v>
      </c>
      <c r="AH754">
        <v>1</v>
      </c>
      <c r="AI754">
        <v>2</v>
      </c>
      <c r="AJ754" s="5" t="str">
        <f t="shared" si="33"/>
        <v>Sales</v>
      </c>
      <c r="AK754" s="9" t="str">
        <f>IF(S754="","",VLOOKUP(S754,matrice_M_I,2,TRUE))</f>
        <v>de 4 000 à 6 000</v>
      </c>
      <c r="AL754" s="7" t="str">
        <f t="shared" si="34"/>
        <v>Job_High + Relation_Very High</v>
      </c>
      <c r="AM754" s="22">
        <f t="shared" si="35"/>
        <v>0.5</v>
      </c>
    </row>
    <row r="755" spans="1:39" x14ac:dyDescent="0.3">
      <c r="A755">
        <v>33</v>
      </c>
      <c r="B755" t="s">
        <v>35</v>
      </c>
      <c r="C755" t="s">
        <v>57</v>
      </c>
      <c r="D755">
        <v>1283</v>
      </c>
      <c r="E755" t="s">
        <v>45</v>
      </c>
      <c r="F755">
        <v>2</v>
      </c>
      <c r="G755" t="s">
        <v>94</v>
      </c>
      <c r="H755" t="s">
        <v>46</v>
      </c>
      <c r="I755">
        <v>1</v>
      </c>
      <c r="J755">
        <v>1756</v>
      </c>
      <c r="K755" t="s">
        <v>100</v>
      </c>
      <c r="L755" t="s">
        <v>55</v>
      </c>
      <c r="M755">
        <v>62</v>
      </c>
      <c r="N755" t="s">
        <v>99</v>
      </c>
      <c r="O755" t="s">
        <v>102</v>
      </c>
      <c r="P755" t="s">
        <v>58</v>
      </c>
      <c r="Q755" s="20" t="s">
        <v>98</v>
      </c>
      <c r="R755" t="s">
        <v>48</v>
      </c>
      <c r="S755">
        <v>5147</v>
      </c>
      <c r="T755">
        <v>10697</v>
      </c>
      <c r="U755">
        <v>8</v>
      </c>
      <c r="V755" t="s">
        <v>42</v>
      </c>
      <c r="W755" t="s">
        <v>35</v>
      </c>
      <c r="X755">
        <v>15</v>
      </c>
      <c r="Y755">
        <v>3</v>
      </c>
      <c r="Z755" s="20" t="s">
        <v>100</v>
      </c>
      <c r="AA755">
        <v>80</v>
      </c>
      <c r="AB755">
        <v>0</v>
      </c>
      <c r="AC755">
        <v>13</v>
      </c>
      <c r="AD755">
        <v>2</v>
      </c>
      <c r="AE755">
        <v>2</v>
      </c>
      <c r="AF755">
        <v>11</v>
      </c>
      <c r="AG755">
        <v>7</v>
      </c>
      <c r="AH755">
        <v>1</v>
      </c>
      <c r="AI755">
        <v>7</v>
      </c>
      <c r="AJ755" s="5" t="str">
        <f t="shared" si="33"/>
        <v>Sales</v>
      </c>
      <c r="AK755" s="9" t="str">
        <f>IF(S755="","",VLOOKUP(S755,matrice_M_I,2,TRUE))</f>
        <v>de 4 000 à 6 000</v>
      </c>
      <c r="AL755" s="7" t="str">
        <f t="shared" si="34"/>
        <v>Job_Medium + Relation_Very High</v>
      </c>
      <c r="AM755" s="22">
        <f t="shared" si="35"/>
        <v>0.63636363636363635</v>
      </c>
    </row>
    <row r="756" spans="1:39" x14ac:dyDescent="0.3">
      <c r="A756">
        <v>42</v>
      </c>
      <c r="B756" t="s">
        <v>35</v>
      </c>
      <c r="C756" t="s">
        <v>36</v>
      </c>
      <c r="D756">
        <v>300</v>
      </c>
      <c r="E756" t="s">
        <v>37</v>
      </c>
      <c r="F756">
        <v>2</v>
      </c>
      <c r="G756" t="s">
        <v>94</v>
      </c>
      <c r="H756" t="s">
        <v>53</v>
      </c>
      <c r="I756">
        <v>1</v>
      </c>
      <c r="J756">
        <v>2031</v>
      </c>
      <c r="K756" t="s">
        <v>97</v>
      </c>
      <c r="L756" t="s">
        <v>39</v>
      </c>
      <c r="M756">
        <v>56</v>
      </c>
      <c r="N756" t="s">
        <v>99</v>
      </c>
      <c r="O756" t="s">
        <v>105</v>
      </c>
      <c r="P756" t="s">
        <v>51</v>
      </c>
      <c r="Q756" s="20" t="s">
        <v>99</v>
      </c>
      <c r="R756" t="s">
        <v>52</v>
      </c>
      <c r="S756">
        <v>18880</v>
      </c>
      <c r="T756">
        <v>17312</v>
      </c>
      <c r="U756">
        <v>5</v>
      </c>
      <c r="V756" t="s">
        <v>42</v>
      </c>
      <c r="W756" t="s">
        <v>35</v>
      </c>
      <c r="X756">
        <v>11</v>
      </c>
      <c r="Y756">
        <v>3</v>
      </c>
      <c r="Z756" s="20" t="s">
        <v>97</v>
      </c>
      <c r="AA756">
        <v>80</v>
      </c>
      <c r="AB756">
        <v>0</v>
      </c>
      <c r="AC756">
        <v>24</v>
      </c>
      <c r="AD756">
        <v>2</v>
      </c>
      <c r="AE756">
        <v>2</v>
      </c>
      <c r="AF756">
        <v>22</v>
      </c>
      <c r="AG756">
        <v>6</v>
      </c>
      <c r="AH756">
        <v>4</v>
      </c>
      <c r="AI756">
        <v>14</v>
      </c>
      <c r="AJ756" s="5" t="str">
        <f t="shared" si="33"/>
        <v>R&amp;D</v>
      </c>
      <c r="AK756" s="9" t="str">
        <f>IF(S756="","",VLOOKUP(S756,matrice_M_I,2,TRUE))</f>
        <v>de 18 000 à 20 000</v>
      </c>
      <c r="AL756" s="7" t="str">
        <f t="shared" si="34"/>
        <v>Job_High + Relation_Low</v>
      </c>
      <c r="AM756" s="22">
        <f t="shared" si="35"/>
        <v>0.27272727272727271</v>
      </c>
    </row>
    <row r="757" spans="1:39" x14ac:dyDescent="0.3">
      <c r="A757">
        <v>36</v>
      </c>
      <c r="B757" t="s">
        <v>35</v>
      </c>
      <c r="C757" t="s">
        <v>36</v>
      </c>
      <c r="D757">
        <v>938</v>
      </c>
      <c r="E757" t="s">
        <v>37</v>
      </c>
      <c r="F757">
        <v>2</v>
      </c>
      <c r="G757" t="s">
        <v>95</v>
      </c>
      <c r="H757" t="s">
        <v>38</v>
      </c>
      <c r="I757">
        <v>1</v>
      </c>
      <c r="J757">
        <v>958</v>
      </c>
      <c r="K757" t="s">
        <v>99</v>
      </c>
      <c r="L757" t="s">
        <v>39</v>
      </c>
      <c r="M757">
        <v>79</v>
      </c>
      <c r="N757" t="s">
        <v>99</v>
      </c>
      <c r="O757" t="s">
        <v>101</v>
      </c>
      <c r="P757" t="s">
        <v>59</v>
      </c>
      <c r="Q757" s="20" t="s">
        <v>99</v>
      </c>
      <c r="R757" t="s">
        <v>48</v>
      </c>
      <c r="S757">
        <v>2519</v>
      </c>
      <c r="T757">
        <v>12287</v>
      </c>
      <c r="U757">
        <v>4</v>
      </c>
      <c r="V757" t="s">
        <v>42</v>
      </c>
      <c r="W757" t="s">
        <v>35</v>
      </c>
      <c r="X757">
        <v>21</v>
      </c>
      <c r="Y757">
        <v>4</v>
      </c>
      <c r="Z757" s="20" t="s">
        <v>99</v>
      </c>
      <c r="AA757">
        <v>80</v>
      </c>
      <c r="AB757">
        <v>0</v>
      </c>
      <c r="AC757">
        <v>16</v>
      </c>
      <c r="AD757">
        <v>6</v>
      </c>
      <c r="AE757">
        <v>3</v>
      </c>
      <c r="AF757">
        <v>11</v>
      </c>
      <c r="AG757">
        <v>8</v>
      </c>
      <c r="AH757">
        <v>3</v>
      </c>
      <c r="AI757">
        <v>9</v>
      </c>
      <c r="AJ757" s="5" t="str">
        <f t="shared" si="33"/>
        <v>R&amp;D</v>
      </c>
      <c r="AK757" s="9" t="str">
        <f>IF(S757="","",VLOOKUP(S757,matrice_M_I,2,TRUE))</f>
        <v>de 2 000 à 4 000</v>
      </c>
      <c r="AL757" s="7" t="str">
        <f t="shared" si="34"/>
        <v>Job_High + Relation_High</v>
      </c>
      <c r="AM757" s="22">
        <f t="shared" si="35"/>
        <v>0.72727272727272729</v>
      </c>
    </row>
    <row r="758" spans="1:39" x14ac:dyDescent="0.3">
      <c r="A758">
        <v>48</v>
      </c>
      <c r="B758" t="s">
        <v>35</v>
      </c>
      <c r="C758" t="s">
        <v>49</v>
      </c>
      <c r="D758">
        <v>117</v>
      </c>
      <c r="E758" t="s">
        <v>37</v>
      </c>
      <c r="F758">
        <v>22</v>
      </c>
      <c r="G758" t="s">
        <v>94</v>
      </c>
      <c r="H758" t="s">
        <v>38</v>
      </c>
      <c r="I758">
        <v>1</v>
      </c>
      <c r="J758">
        <v>1900</v>
      </c>
      <c r="K758" t="s">
        <v>100</v>
      </c>
      <c r="L758" t="s">
        <v>55</v>
      </c>
      <c r="M758">
        <v>58</v>
      </c>
      <c r="N758" t="s">
        <v>99</v>
      </c>
      <c r="O758" t="s">
        <v>104</v>
      </c>
      <c r="P758" t="s">
        <v>51</v>
      </c>
      <c r="Q758" s="20" t="s">
        <v>100</v>
      </c>
      <c r="R758" t="s">
        <v>41</v>
      </c>
      <c r="S758">
        <v>17174</v>
      </c>
      <c r="T758">
        <v>2437</v>
      </c>
      <c r="U758">
        <v>3</v>
      </c>
      <c r="V758" t="s">
        <v>42</v>
      </c>
      <c r="W758" t="s">
        <v>35</v>
      </c>
      <c r="X758">
        <v>11</v>
      </c>
      <c r="Y758">
        <v>3</v>
      </c>
      <c r="Z758" s="20" t="s">
        <v>98</v>
      </c>
      <c r="AA758">
        <v>80</v>
      </c>
      <c r="AB758">
        <v>1</v>
      </c>
      <c r="AC758">
        <v>24</v>
      </c>
      <c r="AD758">
        <v>3</v>
      </c>
      <c r="AE758">
        <v>3</v>
      </c>
      <c r="AF758">
        <v>22</v>
      </c>
      <c r="AG758">
        <v>17</v>
      </c>
      <c r="AH758">
        <v>4</v>
      </c>
      <c r="AI758">
        <v>7</v>
      </c>
      <c r="AJ758" s="5" t="str">
        <f t="shared" si="33"/>
        <v>R&amp;D</v>
      </c>
      <c r="AK758" s="9" t="str">
        <f>IF(S758="","",VLOOKUP(S758,matrice_M_I,2,TRUE))</f>
        <v>de 16 000 à 18 000</v>
      </c>
      <c r="AL758" s="7" t="str">
        <f t="shared" si="34"/>
        <v>Job_Very High + Relation_Medium</v>
      </c>
      <c r="AM758" s="22">
        <f t="shared" si="35"/>
        <v>0.77272727272727271</v>
      </c>
    </row>
    <row r="759" spans="1:39" x14ac:dyDescent="0.3">
      <c r="A759">
        <v>49</v>
      </c>
      <c r="B759" t="s">
        <v>35</v>
      </c>
      <c r="C759" t="s">
        <v>36</v>
      </c>
      <c r="D759">
        <v>1418</v>
      </c>
      <c r="E759" t="s">
        <v>37</v>
      </c>
      <c r="F759">
        <v>1</v>
      </c>
      <c r="G759" t="s">
        <v>94</v>
      </c>
      <c r="H759" t="s">
        <v>60</v>
      </c>
      <c r="I759">
        <v>1</v>
      </c>
      <c r="J759">
        <v>887</v>
      </c>
      <c r="K759" t="s">
        <v>99</v>
      </c>
      <c r="L759" t="s">
        <v>55</v>
      </c>
      <c r="M759">
        <v>36</v>
      </c>
      <c r="N759" t="s">
        <v>99</v>
      </c>
      <c r="O759" t="s">
        <v>101</v>
      </c>
      <c r="P759" t="s">
        <v>56</v>
      </c>
      <c r="Q759" s="20" t="s">
        <v>97</v>
      </c>
      <c r="R759" t="s">
        <v>52</v>
      </c>
      <c r="S759">
        <v>3580</v>
      </c>
      <c r="T759">
        <v>10554</v>
      </c>
      <c r="U759">
        <v>2</v>
      </c>
      <c r="V759" t="s">
        <v>42</v>
      </c>
      <c r="W759" t="s">
        <v>35</v>
      </c>
      <c r="X759">
        <v>16</v>
      </c>
      <c r="Y759">
        <v>3</v>
      </c>
      <c r="Z759" s="20" t="s">
        <v>98</v>
      </c>
      <c r="AA759">
        <v>80</v>
      </c>
      <c r="AB759">
        <v>1</v>
      </c>
      <c r="AC759">
        <v>7</v>
      </c>
      <c r="AD759">
        <v>2</v>
      </c>
      <c r="AE759">
        <v>3</v>
      </c>
      <c r="AF759">
        <v>4</v>
      </c>
      <c r="AG759">
        <v>2</v>
      </c>
      <c r="AH759">
        <v>0</v>
      </c>
      <c r="AI759">
        <v>2</v>
      </c>
      <c r="AJ759" s="5" t="str">
        <f t="shared" si="33"/>
        <v>R&amp;D</v>
      </c>
      <c r="AK759" s="9" t="str">
        <f>IF(S759="","",VLOOKUP(S759,matrice_M_I,2,TRUE))</f>
        <v>de 2 000 à 4 000</v>
      </c>
      <c r="AL759" s="7" t="str">
        <f t="shared" si="34"/>
        <v>Job_Low + Relation_Medium</v>
      </c>
      <c r="AM759" s="22">
        <f t="shared" si="35"/>
        <v>0.5</v>
      </c>
    </row>
    <row r="760" spans="1:39" x14ac:dyDescent="0.3">
      <c r="A760">
        <v>43</v>
      </c>
      <c r="B760" t="s">
        <v>35</v>
      </c>
      <c r="C760" t="s">
        <v>36</v>
      </c>
      <c r="D760">
        <v>244</v>
      </c>
      <c r="E760" t="s">
        <v>50</v>
      </c>
      <c r="F760">
        <v>2</v>
      </c>
      <c r="G760" t="s">
        <v>94</v>
      </c>
      <c r="H760" t="s">
        <v>53</v>
      </c>
      <c r="I760">
        <v>1</v>
      </c>
      <c r="J760">
        <v>1778</v>
      </c>
      <c r="K760" t="s">
        <v>98</v>
      </c>
      <c r="L760" t="s">
        <v>39</v>
      </c>
      <c r="M760">
        <v>97</v>
      </c>
      <c r="N760" t="s">
        <v>99</v>
      </c>
      <c r="O760" t="s">
        <v>101</v>
      </c>
      <c r="P760" t="s">
        <v>50</v>
      </c>
      <c r="Q760" s="20" t="s">
        <v>100</v>
      </c>
      <c r="R760" t="s">
        <v>48</v>
      </c>
      <c r="S760">
        <v>3539</v>
      </c>
      <c r="T760">
        <v>5033</v>
      </c>
      <c r="U760">
        <v>0</v>
      </c>
      <c r="V760" t="s">
        <v>42</v>
      </c>
      <c r="W760" t="s">
        <v>35</v>
      </c>
      <c r="X760">
        <v>13</v>
      </c>
      <c r="Y760">
        <v>3</v>
      </c>
      <c r="Z760" s="20" t="s">
        <v>98</v>
      </c>
      <c r="AA760">
        <v>80</v>
      </c>
      <c r="AB760">
        <v>0</v>
      </c>
      <c r="AC760">
        <v>10</v>
      </c>
      <c r="AD760">
        <v>5</v>
      </c>
      <c r="AE760">
        <v>3</v>
      </c>
      <c r="AF760">
        <v>9</v>
      </c>
      <c r="AG760">
        <v>7</v>
      </c>
      <c r="AH760">
        <v>1</v>
      </c>
      <c r="AI760">
        <v>8</v>
      </c>
      <c r="AJ760" s="5" t="str">
        <f t="shared" si="33"/>
        <v>RH</v>
      </c>
      <c r="AK760" s="9" t="str">
        <f>IF(S760="","",VLOOKUP(S760,matrice_M_I,2,TRUE))</f>
        <v>de 2 000 à 4 000</v>
      </c>
      <c r="AL760" s="7" t="str">
        <f t="shared" si="34"/>
        <v>Job_Very High + Relation_Medium</v>
      </c>
      <c r="AM760" s="22">
        <f t="shared" si="35"/>
        <v>0.77777777777777779</v>
      </c>
    </row>
    <row r="761" spans="1:39" x14ac:dyDescent="0.3">
      <c r="A761">
        <v>37</v>
      </c>
      <c r="B761" t="s">
        <v>35</v>
      </c>
      <c r="C761" t="s">
        <v>36</v>
      </c>
      <c r="D761">
        <v>671</v>
      </c>
      <c r="E761" t="s">
        <v>37</v>
      </c>
      <c r="F761">
        <v>19</v>
      </c>
      <c r="G761" t="s">
        <v>94</v>
      </c>
      <c r="H761" t="s">
        <v>53</v>
      </c>
      <c r="I761">
        <v>1</v>
      </c>
      <c r="J761">
        <v>1631</v>
      </c>
      <c r="K761" t="s">
        <v>99</v>
      </c>
      <c r="L761" t="s">
        <v>39</v>
      </c>
      <c r="M761">
        <v>85</v>
      </c>
      <c r="N761" t="s">
        <v>99</v>
      </c>
      <c r="O761" t="s">
        <v>102</v>
      </c>
      <c r="P761" t="s">
        <v>43</v>
      </c>
      <c r="Q761" s="20" t="s">
        <v>99</v>
      </c>
      <c r="R761" t="s">
        <v>52</v>
      </c>
      <c r="S761">
        <v>5768</v>
      </c>
      <c r="T761">
        <v>26493</v>
      </c>
      <c r="U761">
        <v>3</v>
      </c>
      <c r="V761" t="s">
        <v>42</v>
      </c>
      <c r="W761" t="s">
        <v>35</v>
      </c>
      <c r="X761">
        <v>17</v>
      </c>
      <c r="Y761">
        <v>3</v>
      </c>
      <c r="Z761" s="20" t="s">
        <v>97</v>
      </c>
      <c r="AA761">
        <v>80</v>
      </c>
      <c r="AB761">
        <v>3</v>
      </c>
      <c r="AC761">
        <v>9</v>
      </c>
      <c r="AD761">
        <v>2</v>
      </c>
      <c r="AE761">
        <v>2</v>
      </c>
      <c r="AF761">
        <v>4</v>
      </c>
      <c r="AG761">
        <v>3</v>
      </c>
      <c r="AH761">
        <v>0</v>
      </c>
      <c r="AI761">
        <v>2</v>
      </c>
      <c r="AJ761" s="5" t="str">
        <f t="shared" si="33"/>
        <v>R&amp;D</v>
      </c>
      <c r="AK761" s="9" t="str">
        <f>IF(S761="","",VLOOKUP(S761,matrice_M_I,2,TRUE))</f>
        <v>de 4 000 à 6 000</v>
      </c>
      <c r="AL761" s="7" t="str">
        <f t="shared" si="34"/>
        <v>Job_High + Relation_Low</v>
      </c>
      <c r="AM761" s="22">
        <f t="shared" si="35"/>
        <v>0.75</v>
      </c>
    </row>
    <row r="762" spans="1:39" x14ac:dyDescent="0.3">
      <c r="A762">
        <v>45</v>
      </c>
      <c r="B762" t="s">
        <v>35</v>
      </c>
      <c r="C762" t="s">
        <v>36</v>
      </c>
      <c r="D762">
        <v>1005</v>
      </c>
      <c r="E762" t="s">
        <v>37</v>
      </c>
      <c r="F762">
        <v>28</v>
      </c>
      <c r="G762" t="s">
        <v>93</v>
      </c>
      <c r="H762" t="s">
        <v>60</v>
      </c>
      <c r="I762">
        <v>1</v>
      </c>
      <c r="J762">
        <v>1719</v>
      </c>
      <c r="K762" t="s">
        <v>100</v>
      </c>
      <c r="L762" t="s">
        <v>55</v>
      </c>
      <c r="M762">
        <v>48</v>
      </c>
      <c r="N762" t="s">
        <v>98</v>
      </c>
      <c r="O762" t="s">
        <v>104</v>
      </c>
      <c r="P762" t="s">
        <v>40</v>
      </c>
      <c r="Q762" s="20" t="s">
        <v>98</v>
      </c>
      <c r="R762" t="s">
        <v>48</v>
      </c>
      <c r="S762">
        <v>16704</v>
      </c>
      <c r="T762">
        <v>17119</v>
      </c>
      <c r="U762">
        <v>1</v>
      </c>
      <c r="V762" t="s">
        <v>42</v>
      </c>
      <c r="W762" t="s">
        <v>35</v>
      </c>
      <c r="X762">
        <v>11</v>
      </c>
      <c r="Y762">
        <v>3</v>
      </c>
      <c r="Z762" s="20" t="s">
        <v>99</v>
      </c>
      <c r="AA762">
        <v>80</v>
      </c>
      <c r="AB762">
        <v>0</v>
      </c>
      <c r="AC762">
        <v>21</v>
      </c>
      <c r="AD762">
        <v>2</v>
      </c>
      <c r="AE762">
        <v>3</v>
      </c>
      <c r="AF762">
        <v>21</v>
      </c>
      <c r="AG762">
        <v>6</v>
      </c>
      <c r="AH762">
        <v>8</v>
      </c>
      <c r="AI762">
        <v>6</v>
      </c>
      <c r="AJ762" s="5" t="str">
        <f t="shared" si="33"/>
        <v>R&amp;D</v>
      </c>
      <c r="AK762" s="9" t="str">
        <f>IF(S762="","",VLOOKUP(S762,matrice_M_I,2,TRUE))</f>
        <v>de 16 000 à 18 000</v>
      </c>
      <c r="AL762" s="7" t="str">
        <f t="shared" si="34"/>
        <v>Job_Medium + Relation_High</v>
      </c>
      <c r="AM762" s="22">
        <f t="shared" si="35"/>
        <v>0.2857142857142857</v>
      </c>
    </row>
    <row r="763" spans="1:39" x14ac:dyDescent="0.3">
      <c r="A763">
        <v>55</v>
      </c>
      <c r="B763" t="s">
        <v>35</v>
      </c>
      <c r="C763" t="s">
        <v>36</v>
      </c>
      <c r="E763" t="s">
        <v>37</v>
      </c>
      <c r="F763">
        <v>2</v>
      </c>
      <c r="G763" t="s">
        <v>95</v>
      </c>
      <c r="H763" t="s">
        <v>60</v>
      </c>
      <c r="I763">
        <v>1</v>
      </c>
      <c r="J763">
        <v>1873</v>
      </c>
      <c r="K763" t="s">
        <v>98</v>
      </c>
      <c r="L763" t="s">
        <v>39</v>
      </c>
      <c r="M763">
        <v>98</v>
      </c>
      <c r="N763" t="s">
        <v>98</v>
      </c>
      <c r="O763" t="s">
        <v>101</v>
      </c>
      <c r="P763" t="s">
        <v>56</v>
      </c>
      <c r="Q763" s="20" t="s">
        <v>100</v>
      </c>
      <c r="R763" t="s">
        <v>52</v>
      </c>
      <c r="S763">
        <v>2662</v>
      </c>
      <c r="T763">
        <v>7975</v>
      </c>
      <c r="U763">
        <v>8</v>
      </c>
      <c r="V763" t="s">
        <v>42</v>
      </c>
      <c r="W763" t="s">
        <v>35</v>
      </c>
      <c r="X763">
        <v>20</v>
      </c>
      <c r="Y763">
        <v>4</v>
      </c>
      <c r="Z763" s="20" t="s">
        <v>98</v>
      </c>
      <c r="AA763">
        <v>80</v>
      </c>
      <c r="AB763">
        <v>1</v>
      </c>
      <c r="AC763">
        <v>19</v>
      </c>
      <c r="AD763">
        <v>2</v>
      </c>
      <c r="AE763">
        <v>4</v>
      </c>
      <c r="AF763">
        <v>5</v>
      </c>
      <c r="AG763">
        <v>2</v>
      </c>
      <c r="AH763">
        <v>0</v>
      </c>
      <c r="AI763">
        <v>4</v>
      </c>
      <c r="AJ763" s="5" t="str">
        <f t="shared" si="33"/>
        <v>R&amp;D</v>
      </c>
      <c r="AK763" s="9" t="str">
        <f>IF(S763="","",VLOOKUP(S763,matrice_M_I,2,TRUE))</f>
        <v>de 2 000 à 4 000</v>
      </c>
      <c r="AL763" s="7" t="str">
        <f t="shared" si="34"/>
        <v>Job_Very High + Relation_Medium</v>
      </c>
      <c r="AM763" s="22">
        <f t="shared" si="35"/>
        <v>0.4</v>
      </c>
    </row>
    <row r="764" spans="1:39" x14ac:dyDescent="0.3">
      <c r="B764" t="s">
        <v>44</v>
      </c>
      <c r="C764" t="s">
        <v>49</v>
      </c>
      <c r="D764">
        <v>1009</v>
      </c>
      <c r="E764" t="s">
        <v>37</v>
      </c>
      <c r="F764">
        <v>1</v>
      </c>
      <c r="G764" t="s">
        <v>94</v>
      </c>
      <c r="H764" t="s">
        <v>38</v>
      </c>
      <c r="I764">
        <v>1</v>
      </c>
      <c r="J764">
        <v>1111</v>
      </c>
      <c r="K764" t="s">
        <v>97</v>
      </c>
      <c r="L764" t="s">
        <v>39</v>
      </c>
      <c r="M764">
        <v>45</v>
      </c>
      <c r="N764" t="s">
        <v>98</v>
      </c>
      <c r="O764" t="s">
        <v>101</v>
      </c>
      <c r="P764" t="s">
        <v>59</v>
      </c>
      <c r="Q764" s="20" t="s">
        <v>98</v>
      </c>
      <c r="R764" t="s">
        <v>41</v>
      </c>
      <c r="S764">
        <v>2596</v>
      </c>
      <c r="T764">
        <v>7160</v>
      </c>
      <c r="U764">
        <v>1</v>
      </c>
      <c r="V764" t="s">
        <v>42</v>
      </c>
      <c r="W764" t="s">
        <v>35</v>
      </c>
      <c r="X764">
        <v>15</v>
      </c>
      <c r="Y764">
        <v>3</v>
      </c>
      <c r="Z764" s="20" t="s">
        <v>97</v>
      </c>
      <c r="AA764">
        <v>80</v>
      </c>
      <c r="AB764">
        <v>2</v>
      </c>
      <c r="AC764">
        <v>1</v>
      </c>
      <c r="AD764">
        <v>2</v>
      </c>
      <c r="AE764">
        <v>3</v>
      </c>
      <c r="AF764">
        <v>1</v>
      </c>
      <c r="AG764">
        <v>0</v>
      </c>
      <c r="AH764">
        <v>0</v>
      </c>
      <c r="AI764">
        <v>0</v>
      </c>
      <c r="AJ764" s="5" t="str">
        <f t="shared" si="33"/>
        <v>R&amp;D</v>
      </c>
      <c r="AK764" s="9" t="str">
        <f>IF(S764="","",VLOOKUP(S764,matrice_M_I,2,TRUE))</f>
        <v>de 2 000 à 4 000</v>
      </c>
      <c r="AL764" s="7" t="str">
        <f t="shared" si="34"/>
        <v>Job_Medium + Relation_Low</v>
      </c>
      <c r="AM764" s="22">
        <f t="shared" si="35"/>
        <v>0</v>
      </c>
    </row>
    <row r="765" spans="1:39" x14ac:dyDescent="0.3">
      <c r="A765">
        <v>22</v>
      </c>
      <c r="B765" t="s">
        <v>35</v>
      </c>
      <c r="C765" t="s">
        <v>36</v>
      </c>
      <c r="D765">
        <v>1256</v>
      </c>
      <c r="E765" t="s">
        <v>37</v>
      </c>
      <c r="F765">
        <v>19</v>
      </c>
      <c r="G765" t="s">
        <v>92</v>
      </c>
      <c r="H765" t="s">
        <v>38</v>
      </c>
      <c r="I765">
        <v>1</v>
      </c>
      <c r="J765">
        <v>217</v>
      </c>
      <c r="K765" t="s">
        <v>99</v>
      </c>
      <c r="L765" t="s">
        <v>39</v>
      </c>
      <c r="M765">
        <v>80</v>
      </c>
      <c r="N765" t="s">
        <v>99</v>
      </c>
      <c r="O765" t="s">
        <v>101</v>
      </c>
      <c r="P765" t="s">
        <v>56</v>
      </c>
      <c r="Q765" s="20" t="s">
        <v>100</v>
      </c>
      <c r="R765" t="s">
        <v>52</v>
      </c>
      <c r="S765">
        <v>2323</v>
      </c>
      <c r="T765">
        <v>11992</v>
      </c>
      <c r="U765">
        <v>1</v>
      </c>
      <c r="V765" t="s">
        <v>42</v>
      </c>
      <c r="W765" t="s">
        <v>35</v>
      </c>
      <c r="X765">
        <v>24</v>
      </c>
      <c r="Y765">
        <v>4</v>
      </c>
      <c r="Z765" s="20" t="s">
        <v>97</v>
      </c>
      <c r="AA765">
        <v>80</v>
      </c>
      <c r="AB765">
        <v>2</v>
      </c>
      <c r="AC765">
        <v>2</v>
      </c>
      <c r="AD765">
        <v>6</v>
      </c>
      <c r="AE765">
        <v>3</v>
      </c>
      <c r="AF765">
        <v>2</v>
      </c>
      <c r="AG765">
        <v>2</v>
      </c>
      <c r="AH765">
        <v>2</v>
      </c>
      <c r="AI765">
        <v>2</v>
      </c>
      <c r="AJ765" s="5" t="str">
        <f t="shared" si="33"/>
        <v>R&amp;D</v>
      </c>
      <c r="AK765" s="9" t="str">
        <f>IF(S765="","",VLOOKUP(S765,matrice_M_I,2,TRUE))</f>
        <v>de 2 000 à 4 000</v>
      </c>
      <c r="AL765" s="7" t="str">
        <f t="shared" si="34"/>
        <v>Job_Very High + Relation_Low</v>
      </c>
      <c r="AM765" s="22">
        <f t="shared" si="35"/>
        <v>1</v>
      </c>
    </row>
    <row r="766" spans="1:39" x14ac:dyDescent="0.3">
      <c r="A766">
        <v>56</v>
      </c>
      <c r="B766" t="s">
        <v>35</v>
      </c>
      <c r="C766" t="s">
        <v>36</v>
      </c>
      <c r="D766">
        <v>206</v>
      </c>
      <c r="E766" t="s">
        <v>50</v>
      </c>
      <c r="F766">
        <v>8</v>
      </c>
      <c r="G766" t="s">
        <v>95</v>
      </c>
      <c r="H766" t="s">
        <v>53</v>
      </c>
      <c r="I766">
        <v>1</v>
      </c>
      <c r="J766">
        <v>1338</v>
      </c>
      <c r="K766" t="s">
        <v>100</v>
      </c>
      <c r="L766" t="s">
        <v>39</v>
      </c>
      <c r="M766">
        <v>99</v>
      </c>
      <c r="N766" t="s">
        <v>99</v>
      </c>
      <c r="O766" t="s">
        <v>105</v>
      </c>
      <c r="P766" t="s">
        <v>51</v>
      </c>
      <c r="Q766" s="20" t="s">
        <v>98</v>
      </c>
      <c r="R766" t="s">
        <v>48</v>
      </c>
      <c r="S766">
        <v>19717</v>
      </c>
      <c r="T766">
        <v>4022</v>
      </c>
      <c r="U766">
        <v>6</v>
      </c>
      <c r="V766" t="s">
        <v>42</v>
      </c>
      <c r="W766" t="s">
        <v>35</v>
      </c>
      <c r="X766">
        <v>14</v>
      </c>
      <c r="Y766">
        <v>3</v>
      </c>
      <c r="Z766" s="20" t="s">
        <v>97</v>
      </c>
      <c r="AA766">
        <v>80</v>
      </c>
      <c r="AB766">
        <v>0</v>
      </c>
      <c r="AC766">
        <v>36</v>
      </c>
      <c r="AD766">
        <v>4</v>
      </c>
      <c r="AE766">
        <v>3</v>
      </c>
      <c r="AF766">
        <v>7</v>
      </c>
      <c r="AG766">
        <v>3</v>
      </c>
      <c r="AH766">
        <v>7</v>
      </c>
      <c r="AI766">
        <v>7</v>
      </c>
      <c r="AJ766" s="5" t="str">
        <f t="shared" si="33"/>
        <v>RH</v>
      </c>
      <c r="AK766" s="9" t="str">
        <f>IF(S766="","",VLOOKUP(S766,matrice_M_I,2,TRUE))</f>
        <v>de 18 000 à 20 000</v>
      </c>
      <c r="AL766" s="7" t="str">
        <f t="shared" si="34"/>
        <v>Job_Medium + Relation_Low</v>
      </c>
      <c r="AM766" s="22">
        <f t="shared" si="35"/>
        <v>0.42857142857142855</v>
      </c>
    </row>
    <row r="767" spans="1:39" x14ac:dyDescent="0.3">
      <c r="B767" t="s">
        <v>44</v>
      </c>
      <c r="C767" t="s">
        <v>49</v>
      </c>
      <c r="D767">
        <v>880</v>
      </c>
      <c r="E767" t="s">
        <v>45</v>
      </c>
      <c r="F767">
        <v>12</v>
      </c>
      <c r="G767" t="s">
        <v>95</v>
      </c>
      <c r="H767" t="s">
        <v>61</v>
      </c>
      <c r="I767">
        <v>1</v>
      </c>
      <c r="J767">
        <v>1667</v>
      </c>
      <c r="K767" t="s">
        <v>100</v>
      </c>
      <c r="L767" t="s">
        <v>39</v>
      </c>
      <c r="M767">
        <v>36</v>
      </c>
      <c r="N767" t="s">
        <v>99</v>
      </c>
      <c r="O767" t="s">
        <v>102</v>
      </c>
      <c r="P767" t="s">
        <v>58</v>
      </c>
      <c r="Q767" s="20" t="s">
        <v>100</v>
      </c>
      <c r="R767" t="s">
        <v>48</v>
      </c>
      <c r="S767">
        <v>4581</v>
      </c>
      <c r="T767">
        <v>10414</v>
      </c>
      <c r="U767">
        <v>3</v>
      </c>
      <c r="V767" t="s">
        <v>42</v>
      </c>
      <c r="W767" t="s">
        <v>44</v>
      </c>
      <c r="X767">
        <v>24</v>
      </c>
      <c r="Y767">
        <v>4</v>
      </c>
      <c r="Z767" s="20" t="s">
        <v>97</v>
      </c>
      <c r="AA767">
        <v>80</v>
      </c>
      <c r="AB767">
        <v>0</v>
      </c>
      <c r="AC767">
        <v>13</v>
      </c>
      <c r="AD767">
        <v>2</v>
      </c>
      <c r="AE767">
        <v>4</v>
      </c>
      <c r="AF767">
        <v>11</v>
      </c>
      <c r="AG767">
        <v>9</v>
      </c>
      <c r="AH767">
        <v>6</v>
      </c>
      <c r="AI767">
        <v>7</v>
      </c>
      <c r="AJ767" s="5" t="str">
        <f t="shared" si="33"/>
        <v>Sales</v>
      </c>
      <c r="AK767" s="9" t="str">
        <f>IF(S767="","",VLOOKUP(S767,matrice_M_I,2,TRUE))</f>
        <v>de 4 000 à 6 000</v>
      </c>
      <c r="AL767" s="7" t="str">
        <f t="shared" si="34"/>
        <v>Job_Very High + Relation_Low</v>
      </c>
      <c r="AM767" s="22">
        <f t="shared" si="35"/>
        <v>0.81818181818181823</v>
      </c>
    </row>
    <row r="768" spans="1:39" x14ac:dyDescent="0.3">
      <c r="A768">
        <v>49</v>
      </c>
      <c r="B768" t="s">
        <v>35</v>
      </c>
      <c r="C768" t="s">
        <v>36</v>
      </c>
      <c r="D768">
        <v>174</v>
      </c>
      <c r="E768" t="s">
        <v>45</v>
      </c>
      <c r="F768">
        <v>8</v>
      </c>
      <c r="G768" t="s">
        <v>95</v>
      </c>
      <c r="H768" t="s">
        <v>60</v>
      </c>
      <c r="I768">
        <v>1</v>
      </c>
      <c r="J768">
        <v>1138</v>
      </c>
      <c r="K768" t="s">
        <v>100</v>
      </c>
      <c r="L768" t="s">
        <v>39</v>
      </c>
      <c r="M768">
        <v>56</v>
      </c>
      <c r="N768" t="s">
        <v>98</v>
      </c>
      <c r="O768" t="s">
        <v>104</v>
      </c>
      <c r="P768" t="s">
        <v>58</v>
      </c>
      <c r="Q768" s="20" t="s">
        <v>98</v>
      </c>
      <c r="R768" t="s">
        <v>52</v>
      </c>
      <c r="S768">
        <v>13120</v>
      </c>
      <c r="T768">
        <v>11879</v>
      </c>
      <c r="U768">
        <v>6</v>
      </c>
      <c r="V768" t="s">
        <v>42</v>
      </c>
      <c r="W768" t="s">
        <v>35</v>
      </c>
      <c r="X768">
        <v>17</v>
      </c>
      <c r="Y768">
        <v>3</v>
      </c>
      <c r="Z768" s="20" t="s">
        <v>98</v>
      </c>
      <c r="AA768">
        <v>80</v>
      </c>
      <c r="AB768">
        <v>1</v>
      </c>
      <c r="AC768">
        <v>22</v>
      </c>
      <c r="AD768">
        <v>3</v>
      </c>
      <c r="AE768">
        <v>3</v>
      </c>
      <c r="AF768">
        <v>9</v>
      </c>
      <c r="AG768">
        <v>8</v>
      </c>
      <c r="AH768">
        <v>2</v>
      </c>
      <c r="AI768">
        <v>3</v>
      </c>
      <c r="AJ768" s="5" t="str">
        <f t="shared" si="33"/>
        <v>Sales</v>
      </c>
      <c r="AK768" s="9" t="str">
        <f>IF(S768="","",VLOOKUP(S768,matrice_M_I,2,TRUE))</f>
        <v>de 12 000 à 14 000</v>
      </c>
      <c r="AL768" s="7" t="str">
        <f t="shared" si="34"/>
        <v>Job_Medium + Relation_Medium</v>
      </c>
      <c r="AM768" s="22">
        <f t="shared" si="35"/>
        <v>0.88888888888888884</v>
      </c>
    </row>
    <row r="769" spans="1:39" x14ac:dyDescent="0.3">
      <c r="A769">
        <v>24</v>
      </c>
      <c r="B769" t="s">
        <v>35</v>
      </c>
      <c r="C769" t="s">
        <v>49</v>
      </c>
      <c r="D769">
        <v>897</v>
      </c>
      <c r="E769" t="s">
        <v>50</v>
      </c>
      <c r="F769">
        <v>10</v>
      </c>
      <c r="G769" t="s">
        <v>94</v>
      </c>
      <c r="H769" t="s">
        <v>38</v>
      </c>
      <c r="I769">
        <v>1</v>
      </c>
      <c r="J769">
        <v>1746</v>
      </c>
      <c r="K769" t="s">
        <v>97</v>
      </c>
      <c r="L769" t="s">
        <v>39</v>
      </c>
      <c r="M769">
        <v>59</v>
      </c>
      <c r="N769" t="s">
        <v>99</v>
      </c>
      <c r="O769" t="s">
        <v>101</v>
      </c>
      <c r="P769" t="s">
        <v>50</v>
      </c>
      <c r="Q769" s="20" t="s">
        <v>100</v>
      </c>
      <c r="R769" t="s">
        <v>52</v>
      </c>
      <c r="S769">
        <v>2145</v>
      </c>
      <c r="T769">
        <v>2097</v>
      </c>
      <c r="U769">
        <v>0</v>
      </c>
      <c r="V769" t="s">
        <v>42</v>
      </c>
      <c r="W769" t="s">
        <v>35</v>
      </c>
      <c r="X769">
        <v>14</v>
      </c>
      <c r="Y769">
        <v>3</v>
      </c>
      <c r="Z769" s="20" t="s">
        <v>100</v>
      </c>
      <c r="AA769">
        <v>80</v>
      </c>
      <c r="AB769">
        <v>1</v>
      </c>
      <c r="AC769">
        <v>3</v>
      </c>
      <c r="AD769">
        <v>2</v>
      </c>
      <c r="AE769">
        <v>3</v>
      </c>
      <c r="AF769">
        <v>2</v>
      </c>
      <c r="AG769">
        <v>2</v>
      </c>
      <c r="AH769">
        <v>2</v>
      </c>
      <c r="AI769">
        <v>1</v>
      </c>
      <c r="AJ769" s="5" t="str">
        <f t="shared" si="33"/>
        <v>RH</v>
      </c>
      <c r="AK769" s="9" t="str">
        <f>IF(S769="","",VLOOKUP(S769,matrice_M_I,2,TRUE))</f>
        <v>de 2 000 à 4 000</v>
      </c>
      <c r="AL769" s="7" t="str">
        <f t="shared" si="34"/>
        <v>Job_Very High + Relation_Very High</v>
      </c>
      <c r="AM769" s="22">
        <f t="shared" si="35"/>
        <v>1</v>
      </c>
    </row>
    <row r="770" spans="1:39" x14ac:dyDescent="0.3">
      <c r="A770">
        <v>46</v>
      </c>
      <c r="B770" t="s">
        <v>35</v>
      </c>
      <c r="C770" t="s">
        <v>36</v>
      </c>
      <c r="D770">
        <v>150</v>
      </c>
      <c r="E770" t="s">
        <v>37</v>
      </c>
      <c r="F770">
        <v>2</v>
      </c>
      <c r="G770" t="s">
        <v>95</v>
      </c>
      <c r="H770" t="s">
        <v>60</v>
      </c>
      <c r="I770">
        <v>1</v>
      </c>
      <c r="J770">
        <v>1228</v>
      </c>
      <c r="K770" t="s">
        <v>100</v>
      </c>
      <c r="L770" t="s">
        <v>39</v>
      </c>
      <c r="M770">
        <v>60</v>
      </c>
      <c r="N770" t="s">
        <v>99</v>
      </c>
      <c r="O770" t="s">
        <v>102</v>
      </c>
      <c r="P770" t="s">
        <v>43</v>
      </c>
      <c r="Q770" s="20" t="s">
        <v>100</v>
      </c>
      <c r="R770" t="s">
        <v>41</v>
      </c>
      <c r="S770">
        <v>7379</v>
      </c>
      <c r="T770">
        <v>17433</v>
      </c>
      <c r="U770">
        <v>2</v>
      </c>
      <c r="V770" t="s">
        <v>42</v>
      </c>
      <c r="W770" t="s">
        <v>35</v>
      </c>
      <c r="X770">
        <v>11</v>
      </c>
      <c r="Y770">
        <v>3</v>
      </c>
      <c r="Z770" s="20" t="s">
        <v>99</v>
      </c>
      <c r="AA770">
        <v>80</v>
      </c>
      <c r="AB770">
        <v>1</v>
      </c>
      <c r="AC770">
        <v>12</v>
      </c>
      <c r="AD770">
        <v>3</v>
      </c>
      <c r="AE770">
        <v>2</v>
      </c>
      <c r="AF770">
        <v>6</v>
      </c>
      <c r="AG770">
        <v>3</v>
      </c>
      <c r="AH770">
        <v>1</v>
      </c>
      <c r="AI770">
        <v>4</v>
      </c>
      <c r="AJ770" s="5" t="str">
        <f t="shared" ref="AJ770:AJ833" si="36">IF(E770="","",VLOOKUP(E770,Department_cod,2,FALSE))</f>
        <v>R&amp;D</v>
      </c>
      <c r="AK770" s="9" t="str">
        <f>IF(S770="","",VLOOKUP(S770,matrice_M_I,2,TRUE))</f>
        <v>de 6 000 à 8 000</v>
      </c>
      <c r="AL770" s="7" t="str">
        <f t="shared" si="34"/>
        <v>Job_Very High + Relation_High</v>
      </c>
      <c r="AM770" s="22">
        <f t="shared" si="35"/>
        <v>0.5</v>
      </c>
    </row>
    <row r="771" spans="1:39" x14ac:dyDescent="0.3">
      <c r="A771">
        <v>45</v>
      </c>
      <c r="B771" t="s">
        <v>44</v>
      </c>
      <c r="C771" t="s">
        <v>36</v>
      </c>
      <c r="D771">
        <v>1449</v>
      </c>
      <c r="E771" t="s">
        <v>45</v>
      </c>
      <c r="F771">
        <v>2</v>
      </c>
      <c r="G771" t="s">
        <v>94</v>
      </c>
      <c r="H771" t="s">
        <v>46</v>
      </c>
      <c r="I771">
        <v>1</v>
      </c>
      <c r="J771">
        <v>1277</v>
      </c>
      <c r="K771" t="s">
        <v>97</v>
      </c>
      <c r="L771" t="s">
        <v>55</v>
      </c>
      <c r="M771">
        <v>94</v>
      </c>
      <c r="N771" t="s">
        <v>97</v>
      </c>
      <c r="O771" t="s">
        <v>105</v>
      </c>
      <c r="P771" t="s">
        <v>51</v>
      </c>
      <c r="Q771" s="20" t="s">
        <v>98</v>
      </c>
      <c r="R771" t="s">
        <v>48</v>
      </c>
      <c r="S771">
        <v>18824</v>
      </c>
      <c r="T771">
        <v>2493</v>
      </c>
      <c r="U771">
        <v>2</v>
      </c>
      <c r="V771" t="s">
        <v>42</v>
      </c>
      <c r="W771" t="s">
        <v>44</v>
      </c>
      <c r="X771">
        <v>16</v>
      </c>
      <c r="Y771">
        <v>3</v>
      </c>
      <c r="Z771" s="20" t="s">
        <v>97</v>
      </c>
      <c r="AA771">
        <v>80</v>
      </c>
      <c r="AB771">
        <v>0</v>
      </c>
      <c r="AC771">
        <v>26</v>
      </c>
      <c r="AD771">
        <v>2</v>
      </c>
      <c r="AE771">
        <v>3</v>
      </c>
      <c r="AF771">
        <v>24</v>
      </c>
      <c r="AG771">
        <v>10</v>
      </c>
      <c r="AH771">
        <v>1</v>
      </c>
      <c r="AI771">
        <v>11</v>
      </c>
      <c r="AJ771" s="5" t="str">
        <f t="shared" si="36"/>
        <v>Sales</v>
      </c>
      <c r="AK771" s="9" t="str">
        <f>IF(S771="","",VLOOKUP(S771,matrice_M_I,2,TRUE))</f>
        <v>de 18 000 à 20 000</v>
      </c>
      <c r="AL771" s="7" t="str">
        <f t="shared" ref="AL771:AL834" si="37">CONCATENATE("Job_",Q771," + Relation_",Z771)</f>
        <v>Job_Medium + Relation_Low</v>
      </c>
      <c r="AM771" s="22">
        <f t="shared" ref="AM771:AM834" si="38">IF(AF771=0,"",AG771/AF771)</f>
        <v>0.41666666666666669</v>
      </c>
    </row>
    <row r="772" spans="1:39" x14ac:dyDescent="0.3">
      <c r="A772">
        <v>53</v>
      </c>
      <c r="B772" t="s">
        <v>35</v>
      </c>
      <c r="C772" t="s">
        <v>36</v>
      </c>
      <c r="D772">
        <v>1436</v>
      </c>
      <c r="E772" t="s">
        <v>45</v>
      </c>
      <c r="F772">
        <v>6</v>
      </c>
      <c r="G772" t="s">
        <v>93</v>
      </c>
      <c r="H772" t="s">
        <v>46</v>
      </c>
      <c r="I772">
        <v>1</v>
      </c>
      <c r="J772">
        <v>205</v>
      </c>
      <c r="K772" t="s">
        <v>98</v>
      </c>
      <c r="L772" t="s">
        <v>39</v>
      </c>
      <c r="M772">
        <v>34</v>
      </c>
      <c r="N772" t="s">
        <v>99</v>
      </c>
      <c r="O772" t="s">
        <v>102</v>
      </c>
      <c r="P772" t="s">
        <v>47</v>
      </c>
      <c r="Q772" s="20" t="s">
        <v>99</v>
      </c>
      <c r="R772" t="s">
        <v>52</v>
      </c>
      <c r="S772">
        <v>2306</v>
      </c>
      <c r="T772">
        <v>16047</v>
      </c>
      <c r="U772">
        <v>2</v>
      </c>
      <c r="V772" t="s">
        <v>42</v>
      </c>
      <c r="W772" t="s">
        <v>44</v>
      </c>
      <c r="X772">
        <v>20</v>
      </c>
      <c r="Y772">
        <v>4</v>
      </c>
      <c r="Z772" s="20" t="s">
        <v>100</v>
      </c>
      <c r="AA772">
        <v>80</v>
      </c>
      <c r="AB772">
        <v>1</v>
      </c>
      <c r="AC772">
        <v>13</v>
      </c>
      <c r="AD772">
        <v>3</v>
      </c>
      <c r="AE772">
        <v>1</v>
      </c>
      <c r="AF772">
        <v>7</v>
      </c>
      <c r="AG772">
        <v>7</v>
      </c>
      <c r="AH772">
        <v>4</v>
      </c>
      <c r="AI772">
        <v>5</v>
      </c>
      <c r="AJ772" s="5" t="str">
        <f t="shared" si="36"/>
        <v>Sales</v>
      </c>
      <c r="AK772" s="9" t="str">
        <f>IF(S772="","",VLOOKUP(S772,matrice_M_I,2,TRUE))</f>
        <v>de 2 000 à 4 000</v>
      </c>
      <c r="AL772" s="7" t="str">
        <f t="shared" si="37"/>
        <v>Job_High + Relation_Very High</v>
      </c>
      <c r="AM772" s="22">
        <f t="shared" si="38"/>
        <v>1</v>
      </c>
    </row>
    <row r="773" spans="1:39" x14ac:dyDescent="0.3">
      <c r="A773">
        <v>45</v>
      </c>
      <c r="B773" t="s">
        <v>35</v>
      </c>
      <c r="C773" t="s">
        <v>36</v>
      </c>
      <c r="D773">
        <v>556</v>
      </c>
      <c r="E773" t="s">
        <v>37</v>
      </c>
      <c r="F773">
        <v>25</v>
      </c>
      <c r="G773" t="s">
        <v>93</v>
      </c>
      <c r="H773" t="s">
        <v>53</v>
      </c>
      <c r="I773">
        <v>1</v>
      </c>
      <c r="J773">
        <v>1888</v>
      </c>
      <c r="K773" t="s">
        <v>98</v>
      </c>
      <c r="L773" t="s">
        <v>55</v>
      </c>
      <c r="M773">
        <v>93</v>
      </c>
      <c r="N773" t="s">
        <v>98</v>
      </c>
      <c r="O773" t="s">
        <v>102</v>
      </c>
      <c r="P773" t="s">
        <v>43</v>
      </c>
      <c r="Q773" s="20" t="s">
        <v>100</v>
      </c>
      <c r="R773" t="s">
        <v>52</v>
      </c>
      <c r="S773">
        <v>5906</v>
      </c>
      <c r="T773">
        <v>23888</v>
      </c>
      <c r="U773">
        <v>0</v>
      </c>
      <c r="V773" t="s">
        <v>42</v>
      </c>
      <c r="W773" t="s">
        <v>35</v>
      </c>
      <c r="X773">
        <v>13</v>
      </c>
      <c r="Y773">
        <v>3</v>
      </c>
      <c r="Z773" s="20" t="s">
        <v>100</v>
      </c>
      <c r="AA773">
        <v>80</v>
      </c>
      <c r="AB773">
        <v>2</v>
      </c>
      <c r="AC773">
        <v>10</v>
      </c>
      <c r="AD773">
        <v>2</v>
      </c>
      <c r="AE773">
        <v>2</v>
      </c>
      <c r="AF773">
        <v>9</v>
      </c>
      <c r="AG773">
        <v>8</v>
      </c>
      <c r="AH773">
        <v>3</v>
      </c>
      <c r="AI773">
        <v>8</v>
      </c>
      <c r="AJ773" s="5" t="str">
        <f t="shared" si="36"/>
        <v>R&amp;D</v>
      </c>
      <c r="AK773" s="9" t="str">
        <f>IF(S773="","",VLOOKUP(S773,matrice_M_I,2,TRUE))</f>
        <v>de 4 000 à 6 000</v>
      </c>
      <c r="AL773" s="7" t="str">
        <f t="shared" si="37"/>
        <v>Job_Very High + Relation_Very High</v>
      </c>
      <c r="AM773" s="22">
        <f t="shared" si="38"/>
        <v>0.88888888888888884</v>
      </c>
    </row>
    <row r="774" spans="1:39" x14ac:dyDescent="0.3">
      <c r="A774">
        <v>33</v>
      </c>
      <c r="B774" t="s">
        <v>35</v>
      </c>
      <c r="C774" t="s">
        <v>49</v>
      </c>
      <c r="D774">
        <v>1296</v>
      </c>
      <c r="E774" t="s">
        <v>37</v>
      </c>
      <c r="F774">
        <v>6</v>
      </c>
      <c r="G774" t="s">
        <v>94</v>
      </c>
      <c r="H774" t="s">
        <v>53</v>
      </c>
      <c r="I774">
        <v>1</v>
      </c>
      <c r="J774">
        <v>692</v>
      </c>
      <c r="K774" t="s">
        <v>99</v>
      </c>
      <c r="L774" t="s">
        <v>39</v>
      </c>
      <c r="M774">
        <v>30</v>
      </c>
      <c r="N774" t="s">
        <v>99</v>
      </c>
      <c r="O774" t="s">
        <v>102</v>
      </c>
      <c r="P774" t="s">
        <v>54</v>
      </c>
      <c r="Q774" s="20" t="s">
        <v>100</v>
      </c>
      <c r="R774" t="s">
        <v>41</v>
      </c>
      <c r="S774">
        <v>7725</v>
      </c>
      <c r="T774">
        <v>5335</v>
      </c>
      <c r="U774">
        <v>3</v>
      </c>
      <c r="V774" t="s">
        <v>42</v>
      </c>
      <c r="W774" t="s">
        <v>35</v>
      </c>
      <c r="X774">
        <v>23</v>
      </c>
      <c r="Y774">
        <v>4</v>
      </c>
      <c r="Z774" s="20" t="s">
        <v>99</v>
      </c>
      <c r="AA774">
        <v>80</v>
      </c>
      <c r="AB774">
        <v>1</v>
      </c>
      <c r="AC774">
        <v>15</v>
      </c>
      <c r="AD774">
        <v>2</v>
      </c>
      <c r="AE774">
        <v>1</v>
      </c>
      <c r="AF774">
        <v>13</v>
      </c>
      <c r="AG774">
        <v>11</v>
      </c>
      <c r="AH774">
        <v>4</v>
      </c>
      <c r="AI774">
        <v>7</v>
      </c>
      <c r="AJ774" s="5" t="str">
        <f t="shared" si="36"/>
        <v>R&amp;D</v>
      </c>
      <c r="AK774" s="9" t="str">
        <f>IF(S774="","",VLOOKUP(S774,matrice_M_I,2,TRUE))</f>
        <v>de 6 000 à 8 000</v>
      </c>
      <c r="AL774" s="7" t="str">
        <f t="shared" si="37"/>
        <v>Job_Very High + Relation_High</v>
      </c>
      <c r="AM774" s="22">
        <f t="shared" si="38"/>
        <v>0.84615384615384615</v>
      </c>
    </row>
    <row r="775" spans="1:39" x14ac:dyDescent="0.3">
      <c r="A775">
        <v>46</v>
      </c>
      <c r="B775" t="s">
        <v>35</v>
      </c>
      <c r="C775" t="s">
        <v>36</v>
      </c>
      <c r="D775">
        <v>563</v>
      </c>
      <c r="E775" t="s">
        <v>45</v>
      </c>
      <c r="F775">
        <v>1</v>
      </c>
      <c r="G775" t="s">
        <v>95</v>
      </c>
      <c r="H775" t="s">
        <v>53</v>
      </c>
      <c r="I775">
        <v>1</v>
      </c>
      <c r="J775">
        <v>1602</v>
      </c>
      <c r="K775" t="s">
        <v>100</v>
      </c>
      <c r="L775" t="s">
        <v>39</v>
      </c>
      <c r="M775">
        <v>56</v>
      </c>
      <c r="N775" t="s">
        <v>100</v>
      </c>
      <c r="O775" t="s">
        <v>104</v>
      </c>
      <c r="P775" t="s">
        <v>51</v>
      </c>
      <c r="Q775" s="20" t="s">
        <v>97</v>
      </c>
      <c r="R775" t="s">
        <v>48</v>
      </c>
      <c r="S775">
        <v>17567</v>
      </c>
      <c r="T775">
        <v>3156</v>
      </c>
      <c r="U775">
        <v>1</v>
      </c>
      <c r="V775" t="s">
        <v>42</v>
      </c>
      <c r="W775" t="s">
        <v>35</v>
      </c>
      <c r="X775">
        <v>15</v>
      </c>
      <c r="Y775">
        <v>3</v>
      </c>
      <c r="Z775" s="20" t="s">
        <v>98</v>
      </c>
      <c r="AA775">
        <v>80</v>
      </c>
      <c r="AB775">
        <v>0</v>
      </c>
      <c r="AC775">
        <v>27</v>
      </c>
      <c r="AD775">
        <v>5</v>
      </c>
      <c r="AE775">
        <v>1</v>
      </c>
      <c r="AF775">
        <v>26</v>
      </c>
      <c r="AG775">
        <v>0</v>
      </c>
      <c r="AH775">
        <v>0</v>
      </c>
      <c r="AI775">
        <v>12</v>
      </c>
      <c r="AJ775" s="5" t="str">
        <f t="shared" si="36"/>
        <v>Sales</v>
      </c>
      <c r="AK775" s="9" t="str">
        <f>IF(S775="","",VLOOKUP(S775,matrice_M_I,2,TRUE))</f>
        <v>de 16 000 à 18 000</v>
      </c>
      <c r="AL775" s="7" t="str">
        <f t="shared" si="37"/>
        <v>Job_Low + Relation_Medium</v>
      </c>
      <c r="AM775" s="22">
        <f t="shared" si="38"/>
        <v>0</v>
      </c>
    </row>
    <row r="776" spans="1:39" x14ac:dyDescent="0.3">
      <c r="B776" t="s">
        <v>35</v>
      </c>
      <c r="C776" t="s">
        <v>36</v>
      </c>
      <c r="E776" t="s">
        <v>37</v>
      </c>
      <c r="F776">
        <v>27</v>
      </c>
      <c r="G776" t="s">
        <v>95</v>
      </c>
      <c r="H776" t="s">
        <v>53</v>
      </c>
      <c r="I776">
        <v>1</v>
      </c>
      <c r="J776">
        <v>1728</v>
      </c>
      <c r="K776" t="s">
        <v>100</v>
      </c>
      <c r="L776" t="s">
        <v>39</v>
      </c>
      <c r="M776">
        <v>49</v>
      </c>
      <c r="N776" t="s">
        <v>99</v>
      </c>
      <c r="O776" t="s">
        <v>102</v>
      </c>
      <c r="P776" t="s">
        <v>43</v>
      </c>
      <c r="Q776" s="20" t="s">
        <v>99</v>
      </c>
      <c r="R776" t="s">
        <v>52</v>
      </c>
      <c r="S776">
        <v>6883</v>
      </c>
      <c r="T776">
        <v>5151</v>
      </c>
      <c r="U776">
        <v>2</v>
      </c>
      <c r="V776" t="s">
        <v>42</v>
      </c>
      <c r="W776" t="s">
        <v>35</v>
      </c>
      <c r="X776">
        <v>16</v>
      </c>
      <c r="Y776">
        <v>3</v>
      </c>
      <c r="Z776" s="20" t="s">
        <v>98</v>
      </c>
      <c r="AA776">
        <v>80</v>
      </c>
      <c r="AB776">
        <v>1</v>
      </c>
      <c r="AC776">
        <v>17</v>
      </c>
      <c r="AD776">
        <v>3</v>
      </c>
      <c r="AE776">
        <v>3</v>
      </c>
      <c r="AF776">
        <v>7</v>
      </c>
      <c r="AG776">
        <v>7</v>
      </c>
      <c r="AH776">
        <v>0</v>
      </c>
      <c r="AI776">
        <v>7</v>
      </c>
      <c r="AJ776" s="5" t="str">
        <f t="shared" si="36"/>
        <v>R&amp;D</v>
      </c>
      <c r="AK776" s="9" t="str">
        <f>IF(S776="","",VLOOKUP(S776,matrice_M_I,2,TRUE))</f>
        <v>de 6 000 à 8 000</v>
      </c>
      <c r="AL776" s="7" t="str">
        <f t="shared" si="37"/>
        <v>Job_High + Relation_Medium</v>
      </c>
      <c r="AM776" s="22">
        <f t="shared" si="38"/>
        <v>1</v>
      </c>
    </row>
    <row r="777" spans="1:39" x14ac:dyDescent="0.3">
      <c r="A777">
        <v>34</v>
      </c>
      <c r="B777" t="s">
        <v>35</v>
      </c>
      <c r="C777" t="s">
        <v>36</v>
      </c>
      <c r="D777">
        <v>665</v>
      </c>
      <c r="E777" t="s">
        <v>37</v>
      </c>
      <c r="F777">
        <v>6</v>
      </c>
      <c r="G777" t="s">
        <v>95</v>
      </c>
      <c r="H777" t="s">
        <v>61</v>
      </c>
      <c r="I777">
        <v>1</v>
      </c>
      <c r="J777">
        <v>138</v>
      </c>
      <c r="K777" t="s">
        <v>97</v>
      </c>
      <c r="L777" t="s">
        <v>55</v>
      </c>
      <c r="M777">
        <v>41</v>
      </c>
      <c r="N777" t="s">
        <v>99</v>
      </c>
      <c r="O777" t="s">
        <v>102</v>
      </c>
      <c r="P777" t="s">
        <v>56</v>
      </c>
      <c r="Q777" s="20" t="s">
        <v>99</v>
      </c>
      <c r="R777" t="s">
        <v>48</v>
      </c>
      <c r="S777">
        <v>4809</v>
      </c>
      <c r="T777">
        <v>12482</v>
      </c>
      <c r="U777">
        <v>1</v>
      </c>
      <c r="V777" t="s">
        <v>42</v>
      </c>
      <c r="W777" t="s">
        <v>35</v>
      </c>
      <c r="X777">
        <v>14</v>
      </c>
      <c r="Y777">
        <v>3</v>
      </c>
      <c r="Z777" s="20" t="s">
        <v>99</v>
      </c>
      <c r="AA777">
        <v>80</v>
      </c>
      <c r="AB777">
        <v>0</v>
      </c>
      <c r="AC777">
        <v>16</v>
      </c>
      <c r="AD777">
        <v>3</v>
      </c>
      <c r="AE777">
        <v>3</v>
      </c>
      <c r="AF777">
        <v>16</v>
      </c>
      <c r="AG777">
        <v>13</v>
      </c>
      <c r="AH777">
        <v>2</v>
      </c>
      <c r="AI777">
        <v>10</v>
      </c>
      <c r="AJ777" s="5" t="str">
        <f t="shared" si="36"/>
        <v>R&amp;D</v>
      </c>
      <c r="AK777" s="9" t="str">
        <f>IF(S777="","",VLOOKUP(S777,matrice_M_I,2,TRUE))</f>
        <v>de 4 000 à 6 000</v>
      </c>
      <c r="AL777" s="7" t="str">
        <f t="shared" si="37"/>
        <v>Job_High + Relation_High</v>
      </c>
      <c r="AM777" s="22">
        <f t="shared" si="38"/>
        <v>0.8125</v>
      </c>
    </row>
    <row r="778" spans="1:39" x14ac:dyDescent="0.3">
      <c r="A778">
        <v>24</v>
      </c>
      <c r="B778" t="s">
        <v>35</v>
      </c>
      <c r="C778" t="s">
        <v>57</v>
      </c>
      <c r="D778">
        <v>1092</v>
      </c>
      <c r="E778" t="s">
        <v>37</v>
      </c>
      <c r="F778">
        <v>9</v>
      </c>
      <c r="G778" t="s">
        <v>94</v>
      </c>
      <c r="H778" t="s">
        <v>53</v>
      </c>
      <c r="I778">
        <v>1</v>
      </c>
      <c r="J778">
        <v>812</v>
      </c>
      <c r="K778" t="s">
        <v>99</v>
      </c>
      <c r="L778" t="s">
        <v>39</v>
      </c>
      <c r="M778">
        <v>60</v>
      </c>
      <c r="N778" t="s">
        <v>98</v>
      </c>
      <c r="O778" t="s">
        <v>101</v>
      </c>
      <c r="P778" t="s">
        <v>59</v>
      </c>
      <c r="Q778" s="20" t="s">
        <v>98</v>
      </c>
      <c r="R778" t="s">
        <v>41</v>
      </c>
      <c r="S778">
        <v>2694</v>
      </c>
      <c r="T778">
        <v>26551</v>
      </c>
      <c r="U778">
        <v>1</v>
      </c>
      <c r="V778" t="s">
        <v>42</v>
      </c>
      <c r="W778" t="s">
        <v>35</v>
      </c>
      <c r="X778">
        <v>11</v>
      </c>
      <c r="Y778">
        <v>3</v>
      </c>
      <c r="Z778" s="20" t="s">
        <v>99</v>
      </c>
      <c r="AA778">
        <v>80</v>
      </c>
      <c r="AB778">
        <v>3</v>
      </c>
      <c r="AC778">
        <v>1</v>
      </c>
      <c r="AD778">
        <v>4</v>
      </c>
      <c r="AE778">
        <v>3</v>
      </c>
      <c r="AF778">
        <v>1</v>
      </c>
      <c r="AG778">
        <v>0</v>
      </c>
      <c r="AH778">
        <v>0</v>
      </c>
      <c r="AI778">
        <v>0</v>
      </c>
      <c r="AJ778" s="5" t="str">
        <f t="shared" si="36"/>
        <v>R&amp;D</v>
      </c>
      <c r="AK778" s="9" t="str">
        <f>IF(S778="","",VLOOKUP(S778,matrice_M_I,2,TRUE))</f>
        <v>de 2 000 à 4 000</v>
      </c>
      <c r="AL778" s="7" t="str">
        <f t="shared" si="37"/>
        <v>Job_Medium + Relation_High</v>
      </c>
      <c r="AM778" s="22">
        <f t="shared" si="38"/>
        <v>0</v>
      </c>
    </row>
    <row r="779" spans="1:39" x14ac:dyDescent="0.3">
      <c r="B779" t="s">
        <v>35</v>
      </c>
      <c r="C779" t="s">
        <v>36</v>
      </c>
      <c r="D779">
        <v>185</v>
      </c>
      <c r="E779" t="s">
        <v>37</v>
      </c>
      <c r="F779">
        <v>23</v>
      </c>
      <c r="G779" t="s">
        <v>95</v>
      </c>
      <c r="H779" t="s">
        <v>38</v>
      </c>
      <c r="I779">
        <v>1</v>
      </c>
      <c r="J779">
        <v>1826</v>
      </c>
      <c r="K779" t="s">
        <v>98</v>
      </c>
      <c r="L779" t="s">
        <v>39</v>
      </c>
      <c r="M779">
        <v>91</v>
      </c>
      <c r="N779" t="s">
        <v>97</v>
      </c>
      <c r="O779" t="s">
        <v>101</v>
      </c>
      <c r="P779" t="s">
        <v>59</v>
      </c>
      <c r="Q779" s="20" t="s">
        <v>99</v>
      </c>
      <c r="R779" t="s">
        <v>52</v>
      </c>
      <c r="S779">
        <v>2705</v>
      </c>
      <c r="T779">
        <v>9696</v>
      </c>
      <c r="U779">
        <v>0</v>
      </c>
      <c r="V779" t="s">
        <v>42</v>
      </c>
      <c r="W779" t="s">
        <v>35</v>
      </c>
      <c r="X779">
        <v>16</v>
      </c>
      <c r="Y779">
        <v>3</v>
      </c>
      <c r="Z779" s="20" t="s">
        <v>98</v>
      </c>
      <c r="AA779">
        <v>80</v>
      </c>
      <c r="AB779">
        <v>1</v>
      </c>
      <c r="AC779">
        <v>6</v>
      </c>
      <c r="AD779">
        <v>2</v>
      </c>
      <c r="AE779">
        <v>4</v>
      </c>
      <c r="AF779">
        <v>5</v>
      </c>
      <c r="AG779">
        <v>4</v>
      </c>
      <c r="AH779">
        <v>0</v>
      </c>
      <c r="AI779">
        <v>3</v>
      </c>
      <c r="AJ779" s="5" t="str">
        <f t="shared" si="36"/>
        <v>R&amp;D</v>
      </c>
      <c r="AK779" s="9" t="str">
        <f>IF(S779="","",VLOOKUP(S779,matrice_M_I,2,TRUE))</f>
        <v>de 2 000 à 4 000</v>
      </c>
      <c r="AL779" s="7" t="str">
        <f t="shared" si="37"/>
        <v>Job_High + Relation_Medium</v>
      </c>
      <c r="AM779" s="22">
        <f t="shared" si="38"/>
        <v>0.8</v>
      </c>
    </row>
    <row r="780" spans="1:39" x14ac:dyDescent="0.3">
      <c r="A780">
        <v>45</v>
      </c>
      <c r="B780" t="s">
        <v>35</v>
      </c>
      <c r="C780" t="s">
        <v>57</v>
      </c>
      <c r="D780">
        <v>336</v>
      </c>
      <c r="E780" t="s">
        <v>45</v>
      </c>
      <c r="F780">
        <v>26</v>
      </c>
      <c r="G780" t="s">
        <v>94</v>
      </c>
      <c r="H780" t="s">
        <v>46</v>
      </c>
      <c r="I780">
        <v>1</v>
      </c>
      <c r="J780">
        <v>1612</v>
      </c>
      <c r="K780" t="s">
        <v>97</v>
      </c>
      <c r="L780" t="s">
        <v>39</v>
      </c>
      <c r="M780">
        <v>52</v>
      </c>
      <c r="N780" t="s">
        <v>98</v>
      </c>
      <c r="O780" t="s">
        <v>102</v>
      </c>
      <c r="P780" t="s">
        <v>58</v>
      </c>
      <c r="Q780" s="20" t="s">
        <v>97</v>
      </c>
      <c r="R780" t="s">
        <v>52</v>
      </c>
      <c r="S780">
        <v>4385</v>
      </c>
      <c r="T780">
        <v>24162</v>
      </c>
      <c r="U780">
        <v>1</v>
      </c>
      <c r="V780" t="s">
        <v>42</v>
      </c>
      <c r="W780" t="s">
        <v>35</v>
      </c>
      <c r="X780">
        <v>15</v>
      </c>
      <c r="Y780">
        <v>3</v>
      </c>
      <c r="Z780" s="20" t="s">
        <v>97</v>
      </c>
      <c r="AA780">
        <v>80</v>
      </c>
      <c r="AB780">
        <v>1</v>
      </c>
      <c r="AC780">
        <v>10</v>
      </c>
      <c r="AD780">
        <v>2</v>
      </c>
      <c r="AE780">
        <v>3</v>
      </c>
      <c r="AF780">
        <v>10</v>
      </c>
      <c r="AG780">
        <v>7</v>
      </c>
      <c r="AH780">
        <v>4</v>
      </c>
      <c r="AI780">
        <v>5</v>
      </c>
      <c r="AJ780" s="5" t="str">
        <f t="shared" si="36"/>
        <v>Sales</v>
      </c>
      <c r="AK780" s="9" t="str">
        <f>IF(S780="","",VLOOKUP(S780,matrice_M_I,2,TRUE))</f>
        <v>de 4 000 à 6 000</v>
      </c>
      <c r="AL780" s="7" t="str">
        <f t="shared" si="37"/>
        <v>Job_Low + Relation_Low</v>
      </c>
      <c r="AM780" s="22">
        <f t="shared" si="38"/>
        <v>0.7</v>
      </c>
    </row>
    <row r="781" spans="1:39" x14ac:dyDescent="0.3">
      <c r="B781" t="s">
        <v>35</v>
      </c>
      <c r="C781" t="s">
        <v>57</v>
      </c>
      <c r="D781">
        <v>1097</v>
      </c>
      <c r="E781" t="s">
        <v>37</v>
      </c>
      <c r="F781">
        <v>11</v>
      </c>
      <c r="G781" t="s">
        <v>93</v>
      </c>
      <c r="H781" t="s">
        <v>38</v>
      </c>
      <c r="I781">
        <v>1</v>
      </c>
      <c r="J781">
        <v>70</v>
      </c>
      <c r="K781" t="s">
        <v>99</v>
      </c>
      <c r="L781" t="s">
        <v>39</v>
      </c>
      <c r="M781">
        <v>79</v>
      </c>
      <c r="N781" t="s">
        <v>98</v>
      </c>
      <c r="O781" t="s">
        <v>103</v>
      </c>
      <c r="P781" t="s">
        <v>54</v>
      </c>
      <c r="Q781" s="20" t="s">
        <v>97</v>
      </c>
      <c r="R781" t="s">
        <v>52</v>
      </c>
      <c r="S781">
        <v>9884</v>
      </c>
      <c r="T781">
        <v>8302</v>
      </c>
      <c r="U781">
        <v>2</v>
      </c>
      <c r="V781" t="s">
        <v>42</v>
      </c>
      <c r="W781" t="s">
        <v>44</v>
      </c>
      <c r="X781">
        <v>13</v>
      </c>
      <c r="Y781">
        <v>3</v>
      </c>
      <c r="Z781" s="20" t="s">
        <v>99</v>
      </c>
      <c r="AA781">
        <v>80</v>
      </c>
      <c r="AB781">
        <v>1</v>
      </c>
      <c r="AC781">
        <v>10</v>
      </c>
      <c r="AD781">
        <v>3</v>
      </c>
      <c r="AE781">
        <v>3</v>
      </c>
      <c r="AF781">
        <v>4</v>
      </c>
      <c r="AG781">
        <v>0</v>
      </c>
      <c r="AH781">
        <v>2</v>
      </c>
      <c r="AI781">
        <v>3</v>
      </c>
      <c r="AJ781" s="5" t="str">
        <f t="shared" si="36"/>
        <v>R&amp;D</v>
      </c>
      <c r="AK781" s="9" t="str">
        <f>IF(S781="","",VLOOKUP(S781,matrice_M_I,2,TRUE))</f>
        <v>de 8 000 à 10 000</v>
      </c>
      <c r="AL781" s="7" t="str">
        <f t="shared" si="37"/>
        <v>Job_Low + Relation_High</v>
      </c>
      <c r="AM781" s="22">
        <f t="shared" si="38"/>
        <v>0</v>
      </c>
    </row>
    <row r="782" spans="1:39" x14ac:dyDescent="0.3">
      <c r="B782" t="s">
        <v>35</v>
      </c>
      <c r="C782" t="s">
        <v>36</v>
      </c>
      <c r="D782">
        <v>662</v>
      </c>
      <c r="E782" t="s">
        <v>45</v>
      </c>
      <c r="F782">
        <v>1</v>
      </c>
      <c r="G782" t="s">
        <v>96</v>
      </c>
      <c r="H782" t="s">
        <v>46</v>
      </c>
      <c r="I782">
        <v>1</v>
      </c>
      <c r="J782">
        <v>204</v>
      </c>
      <c r="K782" t="s">
        <v>99</v>
      </c>
      <c r="L782" t="s">
        <v>39</v>
      </c>
      <c r="M782">
        <v>94</v>
      </c>
      <c r="N782" t="s">
        <v>99</v>
      </c>
      <c r="O782" t="s">
        <v>103</v>
      </c>
      <c r="P782" t="s">
        <v>58</v>
      </c>
      <c r="Q782" s="20" t="s">
        <v>98</v>
      </c>
      <c r="R782" t="s">
        <v>52</v>
      </c>
      <c r="S782">
        <v>7295</v>
      </c>
      <c r="T782">
        <v>11439</v>
      </c>
      <c r="U782">
        <v>1</v>
      </c>
      <c r="V782" t="s">
        <v>42</v>
      </c>
      <c r="W782" t="s">
        <v>35</v>
      </c>
      <c r="X782">
        <v>13</v>
      </c>
      <c r="Y782">
        <v>3</v>
      </c>
      <c r="Z782" s="20" t="s">
        <v>97</v>
      </c>
      <c r="AA782">
        <v>80</v>
      </c>
      <c r="AB782">
        <v>2</v>
      </c>
      <c r="AC782">
        <v>10</v>
      </c>
      <c r="AD782">
        <v>3</v>
      </c>
      <c r="AE782">
        <v>3</v>
      </c>
      <c r="AF782">
        <v>10</v>
      </c>
      <c r="AG782">
        <v>8</v>
      </c>
      <c r="AH782">
        <v>0</v>
      </c>
      <c r="AI782">
        <v>6</v>
      </c>
      <c r="AJ782" s="5" t="str">
        <f t="shared" si="36"/>
        <v>Sales</v>
      </c>
      <c r="AK782" s="9" t="str">
        <f>IF(S782="","",VLOOKUP(S782,matrice_M_I,2,TRUE))</f>
        <v>de 6 000 à 8 000</v>
      </c>
      <c r="AL782" s="7" t="str">
        <f t="shared" si="37"/>
        <v>Job_Medium + Relation_Low</v>
      </c>
      <c r="AM782" s="22">
        <f t="shared" si="38"/>
        <v>0.8</v>
      </c>
    </row>
    <row r="783" spans="1:39" x14ac:dyDescent="0.3">
      <c r="A783">
        <v>41</v>
      </c>
      <c r="B783" t="s">
        <v>35</v>
      </c>
      <c r="C783" t="s">
        <v>36</v>
      </c>
      <c r="D783">
        <v>645</v>
      </c>
      <c r="E783" t="s">
        <v>45</v>
      </c>
      <c r="F783">
        <v>1</v>
      </c>
      <c r="G783" t="s">
        <v>94</v>
      </c>
      <c r="H783" t="s">
        <v>46</v>
      </c>
      <c r="I783">
        <v>1</v>
      </c>
      <c r="J783">
        <v>534</v>
      </c>
      <c r="K783" t="s">
        <v>98</v>
      </c>
      <c r="L783" t="s">
        <v>39</v>
      </c>
      <c r="M783">
        <v>49</v>
      </c>
      <c r="N783" t="s">
        <v>100</v>
      </c>
      <c r="O783" t="s">
        <v>103</v>
      </c>
      <c r="P783" t="s">
        <v>58</v>
      </c>
      <c r="Q783" s="20" t="s">
        <v>97</v>
      </c>
      <c r="R783" t="s">
        <v>52</v>
      </c>
      <c r="S783">
        <v>8392</v>
      </c>
      <c r="T783">
        <v>19566</v>
      </c>
      <c r="U783">
        <v>1</v>
      </c>
      <c r="V783" t="s">
        <v>42</v>
      </c>
      <c r="W783" t="s">
        <v>35</v>
      </c>
      <c r="X783">
        <v>16</v>
      </c>
      <c r="Y783">
        <v>3</v>
      </c>
      <c r="Z783" s="20" t="s">
        <v>99</v>
      </c>
      <c r="AA783">
        <v>80</v>
      </c>
      <c r="AB783">
        <v>1</v>
      </c>
      <c r="AC783">
        <v>10</v>
      </c>
      <c r="AD783">
        <v>2</v>
      </c>
      <c r="AE783">
        <v>3</v>
      </c>
      <c r="AF783">
        <v>10</v>
      </c>
      <c r="AG783">
        <v>7</v>
      </c>
      <c r="AH783">
        <v>0</v>
      </c>
      <c r="AI783">
        <v>7</v>
      </c>
      <c r="AJ783" s="5" t="str">
        <f t="shared" si="36"/>
        <v>Sales</v>
      </c>
      <c r="AK783" s="9" t="str">
        <f>IF(S783="","",VLOOKUP(S783,matrice_M_I,2,TRUE))</f>
        <v>de 8 000 à 10 000</v>
      </c>
      <c r="AL783" s="7" t="str">
        <f t="shared" si="37"/>
        <v>Job_Low + Relation_High</v>
      </c>
      <c r="AM783" s="22">
        <f t="shared" si="38"/>
        <v>0.7</v>
      </c>
    </row>
    <row r="784" spans="1:39" x14ac:dyDescent="0.3">
      <c r="A784">
        <v>33</v>
      </c>
      <c r="B784" t="s">
        <v>35</v>
      </c>
      <c r="C784" t="s">
        <v>36</v>
      </c>
      <c r="E784" t="s">
        <v>37</v>
      </c>
      <c r="F784">
        <v>15</v>
      </c>
      <c r="G784" t="s">
        <v>93</v>
      </c>
      <c r="H784" t="s">
        <v>38</v>
      </c>
      <c r="I784">
        <v>1</v>
      </c>
      <c r="J784">
        <v>2009</v>
      </c>
      <c r="K784" t="s">
        <v>98</v>
      </c>
      <c r="L784" t="s">
        <v>55</v>
      </c>
      <c r="M784">
        <v>95</v>
      </c>
      <c r="N784" t="s">
        <v>99</v>
      </c>
      <c r="O784" t="s">
        <v>102</v>
      </c>
      <c r="P784" t="s">
        <v>54</v>
      </c>
      <c r="Q784" s="20" t="s">
        <v>100</v>
      </c>
      <c r="R784" t="s">
        <v>52</v>
      </c>
      <c r="S784">
        <v>4878</v>
      </c>
      <c r="T784">
        <v>21653</v>
      </c>
      <c r="U784">
        <v>0</v>
      </c>
      <c r="V784" t="s">
        <v>42</v>
      </c>
      <c r="W784" t="s">
        <v>44</v>
      </c>
      <c r="X784">
        <v>13</v>
      </c>
      <c r="Y784">
        <v>3</v>
      </c>
      <c r="Z784" s="20" t="s">
        <v>97</v>
      </c>
      <c r="AA784">
        <v>80</v>
      </c>
      <c r="AB784">
        <v>1</v>
      </c>
      <c r="AC784">
        <v>10</v>
      </c>
      <c r="AD784">
        <v>6</v>
      </c>
      <c r="AE784">
        <v>3</v>
      </c>
      <c r="AF784">
        <v>9</v>
      </c>
      <c r="AG784">
        <v>7</v>
      </c>
      <c r="AH784">
        <v>8</v>
      </c>
      <c r="AI784">
        <v>1</v>
      </c>
      <c r="AJ784" s="5" t="str">
        <f t="shared" si="36"/>
        <v>R&amp;D</v>
      </c>
      <c r="AK784" s="9" t="str">
        <f>IF(S784="","",VLOOKUP(S784,matrice_M_I,2,TRUE))</f>
        <v>de 4 000 à 6 000</v>
      </c>
      <c r="AL784" s="7" t="str">
        <f t="shared" si="37"/>
        <v>Job_Very High + Relation_Low</v>
      </c>
      <c r="AM784" s="22">
        <f t="shared" si="38"/>
        <v>0.77777777777777779</v>
      </c>
    </row>
    <row r="785" spans="1:39" x14ac:dyDescent="0.3">
      <c r="A785">
        <v>36</v>
      </c>
      <c r="B785" t="s">
        <v>35</v>
      </c>
      <c r="C785" t="s">
        <v>49</v>
      </c>
      <c r="D785">
        <v>635</v>
      </c>
      <c r="E785" t="s">
        <v>37</v>
      </c>
      <c r="F785">
        <v>18</v>
      </c>
      <c r="G785" t="s">
        <v>92</v>
      </c>
      <c r="H785" t="s">
        <v>38</v>
      </c>
      <c r="I785">
        <v>1</v>
      </c>
      <c r="J785">
        <v>286</v>
      </c>
      <c r="K785" t="s">
        <v>98</v>
      </c>
      <c r="L785" t="s">
        <v>55</v>
      </c>
      <c r="M785">
        <v>73</v>
      </c>
      <c r="N785" t="s">
        <v>99</v>
      </c>
      <c r="O785" t="s">
        <v>101</v>
      </c>
      <c r="P785" t="s">
        <v>59</v>
      </c>
      <c r="Q785" s="20" t="s">
        <v>100</v>
      </c>
      <c r="R785" t="s">
        <v>48</v>
      </c>
      <c r="S785">
        <v>2153</v>
      </c>
      <c r="T785">
        <v>7703</v>
      </c>
      <c r="U785">
        <v>1</v>
      </c>
      <c r="V785" t="s">
        <v>42</v>
      </c>
      <c r="W785" t="s">
        <v>35</v>
      </c>
      <c r="X785">
        <v>13</v>
      </c>
      <c r="Y785">
        <v>3</v>
      </c>
      <c r="Z785" s="20" t="s">
        <v>97</v>
      </c>
      <c r="AA785">
        <v>80</v>
      </c>
      <c r="AB785">
        <v>0</v>
      </c>
      <c r="AC785">
        <v>8</v>
      </c>
      <c r="AD785">
        <v>2</v>
      </c>
      <c r="AE785">
        <v>3</v>
      </c>
      <c r="AF785">
        <v>8</v>
      </c>
      <c r="AG785">
        <v>1</v>
      </c>
      <c r="AH785">
        <v>1</v>
      </c>
      <c r="AI785">
        <v>7</v>
      </c>
      <c r="AJ785" s="5" t="str">
        <f t="shared" si="36"/>
        <v>R&amp;D</v>
      </c>
      <c r="AK785" s="9" t="str">
        <f>IF(S785="","",VLOOKUP(S785,matrice_M_I,2,TRUE))</f>
        <v>de 2 000 à 4 000</v>
      </c>
      <c r="AL785" s="7" t="str">
        <f t="shared" si="37"/>
        <v>Job_Very High + Relation_Low</v>
      </c>
      <c r="AM785" s="22">
        <f t="shared" si="38"/>
        <v>0.125</v>
      </c>
    </row>
    <row r="786" spans="1:39" x14ac:dyDescent="0.3">
      <c r="A786">
        <v>23</v>
      </c>
      <c r="B786" t="s">
        <v>35</v>
      </c>
      <c r="C786" t="s">
        <v>36</v>
      </c>
      <c r="D786">
        <v>571</v>
      </c>
      <c r="E786" t="s">
        <v>37</v>
      </c>
      <c r="F786">
        <v>12</v>
      </c>
      <c r="G786" t="s">
        <v>93</v>
      </c>
      <c r="H786" t="s">
        <v>61</v>
      </c>
      <c r="I786">
        <v>1</v>
      </c>
      <c r="J786">
        <v>1982</v>
      </c>
      <c r="K786" t="s">
        <v>100</v>
      </c>
      <c r="L786" t="s">
        <v>39</v>
      </c>
      <c r="M786">
        <v>78</v>
      </c>
      <c r="N786" t="s">
        <v>99</v>
      </c>
      <c r="O786" t="s">
        <v>101</v>
      </c>
      <c r="P786" t="s">
        <v>59</v>
      </c>
      <c r="Q786" s="20" t="s">
        <v>100</v>
      </c>
      <c r="R786" t="s">
        <v>48</v>
      </c>
      <c r="S786">
        <v>2647</v>
      </c>
      <c r="T786">
        <v>13672</v>
      </c>
      <c r="U786">
        <v>1</v>
      </c>
      <c r="V786" t="s">
        <v>42</v>
      </c>
      <c r="W786" t="s">
        <v>35</v>
      </c>
      <c r="X786">
        <v>13</v>
      </c>
      <c r="Y786">
        <v>3</v>
      </c>
      <c r="Z786" s="20" t="s">
        <v>99</v>
      </c>
      <c r="AA786">
        <v>80</v>
      </c>
      <c r="AB786">
        <v>0</v>
      </c>
      <c r="AC786">
        <v>5</v>
      </c>
      <c r="AD786">
        <v>6</v>
      </c>
      <c r="AE786">
        <v>4</v>
      </c>
      <c r="AF786">
        <v>5</v>
      </c>
      <c r="AG786">
        <v>2</v>
      </c>
      <c r="AH786">
        <v>1</v>
      </c>
      <c r="AI786">
        <v>4</v>
      </c>
      <c r="AJ786" s="5" t="str">
        <f t="shared" si="36"/>
        <v>R&amp;D</v>
      </c>
      <c r="AK786" s="9" t="str">
        <f>IF(S786="","",VLOOKUP(S786,matrice_M_I,2,TRUE))</f>
        <v>de 2 000 à 4 000</v>
      </c>
      <c r="AL786" s="7" t="str">
        <f t="shared" si="37"/>
        <v>Job_Very High + Relation_High</v>
      </c>
      <c r="AM786" s="22">
        <f t="shared" si="38"/>
        <v>0.4</v>
      </c>
    </row>
    <row r="787" spans="1:39" x14ac:dyDescent="0.3">
      <c r="A787">
        <v>29</v>
      </c>
      <c r="B787" t="s">
        <v>35</v>
      </c>
      <c r="C787" t="s">
        <v>36</v>
      </c>
      <c r="E787" t="s">
        <v>37</v>
      </c>
      <c r="G787" t="s">
        <v>92</v>
      </c>
      <c r="H787" t="s">
        <v>38</v>
      </c>
      <c r="I787">
        <v>1</v>
      </c>
      <c r="J787">
        <v>1586</v>
      </c>
      <c r="K787" t="s">
        <v>98</v>
      </c>
      <c r="L787" t="s">
        <v>39</v>
      </c>
      <c r="M787">
        <v>87</v>
      </c>
      <c r="N787" t="s">
        <v>99</v>
      </c>
      <c r="O787" t="s">
        <v>101</v>
      </c>
      <c r="P787" t="s">
        <v>59</v>
      </c>
      <c r="Q787" s="20" t="s">
        <v>97</v>
      </c>
      <c r="R787" t="s">
        <v>48</v>
      </c>
      <c r="S787">
        <v>4723</v>
      </c>
      <c r="T787">
        <v>16213</v>
      </c>
      <c r="U787">
        <v>1</v>
      </c>
      <c r="V787" t="s">
        <v>42</v>
      </c>
      <c r="W787" t="s">
        <v>44</v>
      </c>
      <c r="X787">
        <v>18</v>
      </c>
      <c r="Y787">
        <v>3</v>
      </c>
      <c r="Z787" s="20" t="s">
        <v>100</v>
      </c>
      <c r="AA787">
        <v>80</v>
      </c>
      <c r="AB787">
        <v>0</v>
      </c>
      <c r="AC787">
        <v>10</v>
      </c>
      <c r="AD787">
        <v>3</v>
      </c>
      <c r="AE787">
        <v>3</v>
      </c>
      <c r="AF787">
        <v>10</v>
      </c>
      <c r="AG787">
        <v>9</v>
      </c>
      <c r="AH787">
        <v>1</v>
      </c>
      <c r="AI787">
        <v>5</v>
      </c>
      <c r="AJ787" s="5" t="str">
        <f t="shared" si="36"/>
        <v>R&amp;D</v>
      </c>
      <c r="AK787" s="9" t="str">
        <f>IF(S787="","",VLOOKUP(S787,matrice_M_I,2,TRUE))</f>
        <v>de 4 000 à 6 000</v>
      </c>
      <c r="AL787" s="7" t="str">
        <f t="shared" si="37"/>
        <v>Job_Low + Relation_Very High</v>
      </c>
      <c r="AM787" s="22">
        <f t="shared" si="38"/>
        <v>0.9</v>
      </c>
    </row>
    <row r="788" spans="1:39" x14ac:dyDescent="0.3">
      <c r="A788">
        <v>38</v>
      </c>
      <c r="B788" t="s">
        <v>35</v>
      </c>
      <c r="C788" t="s">
        <v>49</v>
      </c>
      <c r="D788">
        <v>216</v>
      </c>
      <c r="E788" t="s">
        <v>37</v>
      </c>
      <c r="F788">
        <v>23</v>
      </c>
      <c r="G788" t="s">
        <v>94</v>
      </c>
      <c r="H788" t="s">
        <v>53</v>
      </c>
      <c r="I788">
        <v>1</v>
      </c>
      <c r="J788">
        <v>12</v>
      </c>
      <c r="K788" t="s">
        <v>100</v>
      </c>
      <c r="L788" t="s">
        <v>39</v>
      </c>
      <c r="M788">
        <v>44</v>
      </c>
      <c r="N788" t="s">
        <v>98</v>
      </c>
      <c r="O788" t="s">
        <v>103</v>
      </c>
      <c r="P788" t="s">
        <v>43</v>
      </c>
      <c r="Q788" s="20" t="s">
        <v>99</v>
      </c>
      <c r="R788" t="s">
        <v>48</v>
      </c>
      <c r="S788">
        <v>9526</v>
      </c>
      <c r="T788">
        <v>8787</v>
      </c>
      <c r="U788">
        <v>0</v>
      </c>
      <c r="V788" t="s">
        <v>42</v>
      </c>
      <c r="W788" t="s">
        <v>35</v>
      </c>
      <c r="X788">
        <v>21</v>
      </c>
      <c r="Y788">
        <v>4</v>
      </c>
      <c r="Z788" s="20" t="s">
        <v>98</v>
      </c>
      <c r="AA788">
        <v>80</v>
      </c>
      <c r="AB788">
        <v>0</v>
      </c>
      <c r="AC788">
        <v>10</v>
      </c>
      <c r="AD788">
        <v>2</v>
      </c>
      <c r="AE788">
        <v>3</v>
      </c>
      <c r="AF788">
        <v>9</v>
      </c>
      <c r="AG788">
        <v>7</v>
      </c>
      <c r="AH788">
        <v>1</v>
      </c>
      <c r="AI788">
        <v>8</v>
      </c>
      <c r="AJ788" s="5" t="str">
        <f t="shared" si="36"/>
        <v>R&amp;D</v>
      </c>
      <c r="AK788" s="9" t="str">
        <f>IF(S788="","",VLOOKUP(S788,matrice_M_I,2,TRUE))</f>
        <v>de 8 000 à 10 000</v>
      </c>
      <c r="AL788" s="7" t="str">
        <f t="shared" si="37"/>
        <v>Job_High + Relation_Medium</v>
      </c>
      <c r="AM788" s="22">
        <f t="shared" si="38"/>
        <v>0.77777777777777779</v>
      </c>
    </row>
    <row r="789" spans="1:39" x14ac:dyDescent="0.3">
      <c r="A789">
        <v>31</v>
      </c>
      <c r="B789" t="s">
        <v>35</v>
      </c>
      <c r="C789" t="s">
        <v>36</v>
      </c>
      <c r="D789">
        <v>182</v>
      </c>
      <c r="E789" t="s">
        <v>37</v>
      </c>
      <c r="F789">
        <v>8</v>
      </c>
      <c r="G789" t="s">
        <v>96</v>
      </c>
      <c r="H789" t="s">
        <v>53</v>
      </c>
      <c r="I789">
        <v>1</v>
      </c>
      <c r="J789">
        <v>1430</v>
      </c>
      <c r="K789" t="s">
        <v>97</v>
      </c>
      <c r="L789" t="s">
        <v>55</v>
      </c>
      <c r="M789">
        <v>93</v>
      </c>
      <c r="N789" t="s">
        <v>99</v>
      </c>
      <c r="O789" t="s">
        <v>104</v>
      </c>
      <c r="P789" t="s">
        <v>40</v>
      </c>
      <c r="Q789" s="20" t="s">
        <v>98</v>
      </c>
      <c r="R789" t="s">
        <v>48</v>
      </c>
      <c r="S789">
        <v>16422</v>
      </c>
      <c r="T789">
        <v>8847</v>
      </c>
      <c r="U789">
        <v>3</v>
      </c>
      <c r="V789" t="s">
        <v>42</v>
      </c>
      <c r="W789" t="s">
        <v>35</v>
      </c>
      <c r="X789">
        <v>11</v>
      </c>
      <c r="Y789">
        <v>3</v>
      </c>
      <c r="Z789" s="20" t="s">
        <v>99</v>
      </c>
      <c r="AA789">
        <v>80</v>
      </c>
      <c r="AB789">
        <v>0</v>
      </c>
      <c r="AC789">
        <v>9</v>
      </c>
      <c r="AD789">
        <v>3</v>
      </c>
      <c r="AE789">
        <v>4</v>
      </c>
      <c r="AF789">
        <v>3</v>
      </c>
      <c r="AG789">
        <v>2</v>
      </c>
      <c r="AH789">
        <v>1</v>
      </c>
      <c r="AI789">
        <v>0</v>
      </c>
      <c r="AJ789" s="5" t="str">
        <f t="shared" si="36"/>
        <v>R&amp;D</v>
      </c>
      <c r="AK789" s="9" t="str">
        <f>IF(S789="","",VLOOKUP(S789,matrice_M_I,2,TRUE))</f>
        <v>de 16 000 à 18 000</v>
      </c>
      <c r="AL789" s="7" t="str">
        <f t="shared" si="37"/>
        <v>Job_Medium + Relation_High</v>
      </c>
      <c r="AM789" s="22">
        <f t="shared" si="38"/>
        <v>0.66666666666666663</v>
      </c>
    </row>
    <row r="790" spans="1:39" x14ac:dyDescent="0.3">
      <c r="A790">
        <v>43</v>
      </c>
      <c r="B790" t="s">
        <v>35</v>
      </c>
      <c r="C790" t="s">
        <v>49</v>
      </c>
      <c r="D790">
        <v>1422</v>
      </c>
      <c r="E790" t="s">
        <v>45</v>
      </c>
      <c r="F790">
        <v>2</v>
      </c>
      <c r="G790" t="s">
        <v>95</v>
      </c>
      <c r="H790" t="s">
        <v>53</v>
      </c>
      <c r="I790">
        <v>1</v>
      </c>
      <c r="J790">
        <v>1849</v>
      </c>
      <c r="K790" t="s">
        <v>97</v>
      </c>
      <c r="L790" t="s">
        <v>39</v>
      </c>
      <c r="M790">
        <v>92</v>
      </c>
      <c r="N790" t="s">
        <v>99</v>
      </c>
      <c r="O790" t="s">
        <v>102</v>
      </c>
      <c r="P790" t="s">
        <v>58</v>
      </c>
      <c r="Q790" s="20" t="s">
        <v>100</v>
      </c>
      <c r="R790" t="s">
        <v>52</v>
      </c>
      <c r="S790">
        <v>5675</v>
      </c>
      <c r="T790">
        <v>19246</v>
      </c>
      <c r="U790">
        <v>1</v>
      </c>
      <c r="V790" t="s">
        <v>42</v>
      </c>
      <c r="W790" t="s">
        <v>35</v>
      </c>
      <c r="X790">
        <v>20</v>
      </c>
      <c r="Y790">
        <v>4</v>
      </c>
      <c r="Z790" s="20" t="s">
        <v>99</v>
      </c>
      <c r="AA790">
        <v>80</v>
      </c>
      <c r="AB790">
        <v>1</v>
      </c>
      <c r="AC790">
        <v>7</v>
      </c>
      <c r="AD790">
        <v>5</v>
      </c>
      <c r="AE790">
        <v>3</v>
      </c>
      <c r="AF790">
        <v>7</v>
      </c>
      <c r="AG790">
        <v>7</v>
      </c>
      <c r="AH790">
        <v>7</v>
      </c>
      <c r="AI790">
        <v>7</v>
      </c>
      <c r="AJ790" s="5" t="str">
        <f t="shared" si="36"/>
        <v>Sales</v>
      </c>
      <c r="AK790" s="9" t="str">
        <f>IF(S790="","",VLOOKUP(S790,matrice_M_I,2,TRUE))</f>
        <v>de 4 000 à 6 000</v>
      </c>
      <c r="AL790" s="7" t="str">
        <f t="shared" si="37"/>
        <v>Job_Very High + Relation_High</v>
      </c>
      <c r="AM790" s="22">
        <f t="shared" si="38"/>
        <v>1</v>
      </c>
    </row>
    <row r="791" spans="1:39" x14ac:dyDescent="0.3">
      <c r="A791">
        <v>24</v>
      </c>
      <c r="B791" t="s">
        <v>44</v>
      </c>
      <c r="C791" t="s">
        <v>49</v>
      </c>
      <c r="D791">
        <v>381</v>
      </c>
      <c r="E791" t="s">
        <v>37</v>
      </c>
      <c r="F791">
        <v>9</v>
      </c>
      <c r="G791" t="s">
        <v>94</v>
      </c>
      <c r="H791" t="s">
        <v>38</v>
      </c>
      <c r="I791">
        <v>1</v>
      </c>
      <c r="J791">
        <v>1494</v>
      </c>
      <c r="K791" t="s">
        <v>98</v>
      </c>
      <c r="L791" t="s">
        <v>39</v>
      </c>
      <c r="M791">
        <v>89</v>
      </c>
      <c r="N791" t="s">
        <v>99</v>
      </c>
      <c r="O791" t="s">
        <v>101</v>
      </c>
      <c r="P791" t="s">
        <v>59</v>
      </c>
      <c r="Q791" s="20" t="s">
        <v>97</v>
      </c>
      <c r="R791" t="s">
        <v>48</v>
      </c>
      <c r="S791">
        <v>3172</v>
      </c>
      <c r="T791">
        <v>16998</v>
      </c>
      <c r="U791">
        <v>2</v>
      </c>
      <c r="V791" t="s">
        <v>42</v>
      </c>
      <c r="W791" t="s">
        <v>44</v>
      </c>
      <c r="X791">
        <v>11</v>
      </c>
      <c r="Y791">
        <v>3</v>
      </c>
      <c r="Z791" s="20" t="s">
        <v>99</v>
      </c>
      <c r="AA791">
        <v>80</v>
      </c>
      <c r="AB791">
        <v>0</v>
      </c>
      <c r="AC791">
        <v>4</v>
      </c>
      <c r="AD791">
        <v>2</v>
      </c>
      <c r="AE791">
        <v>2</v>
      </c>
      <c r="AF791">
        <v>0</v>
      </c>
      <c r="AG791">
        <v>0</v>
      </c>
      <c r="AH791">
        <v>0</v>
      </c>
      <c r="AI791">
        <v>0</v>
      </c>
      <c r="AJ791" s="5" t="str">
        <f t="shared" si="36"/>
        <v>R&amp;D</v>
      </c>
      <c r="AK791" s="9" t="str">
        <f>IF(S791="","",VLOOKUP(S791,matrice_M_I,2,TRUE))</f>
        <v>de 2 000 à 4 000</v>
      </c>
      <c r="AL791" s="7" t="str">
        <f t="shared" si="37"/>
        <v>Job_Low + Relation_High</v>
      </c>
      <c r="AM791" s="22" t="str">
        <f t="shared" si="38"/>
        <v/>
      </c>
    </row>
    <row r="792" spans="1:39" x14ac:dyDescent="0.3">
      <c r="A792">
        <v>45</v>
      </c>
      <c r="B792" t="s">
        <v>35</v>
      </c>
      <c r="C792" t="s">
        <v>36</v>
      </c>
      <c r="D792">
        <v>561</v>
      </c>
      <c r="E792" t="s">
        <v>45</v>
      </c>
      <c r="F792">
        <v>2</v>
      </c>
      <c r="G792" t="s">
        <v>94</v>
      </c>
      <c r="H792" t="s">
        <v>61</v>
      </c>
      <c r="I792">
        <v>1</v>
      </c>
      <c r="J792">
        <v>606</v>
      </c>
      <c r="K792" t="s">
        <v>100</v>
      </c>
      <c r="L792" t="s">
        <v>39</v>
      </c>
      <c r="M792">
        <v>61</v>
      </c>
      <c r="N792" t="s">
        <v>99</v>
      </c>
      <c r="O792" t="s">
        <v>102</v>
      </c>
      <c r="P792" t="s">
        <v>58</v>
      </c>
      <c r="Q792" s="20" t="s">
        <v>98</v>
      </c>
      <c r="R792" t="s">
        <v>52</v>
      </c>
      <c r="S792">
        <v>4805</v>
      </c>
      <c r="T792">
        <v>16177</v>
      </c>
      <c r="U792">
        <v>0</v>
      </c>
      <c r="V792" t="s">
        <v>42</v>
      </c>
      <c r="W792" t="s">
        <v>35</v>
      </c>
      <c r="X792">
        <v>19</v>
      </c>
      <c r="Y792">
        <v>3</v>
      </c>
      <c r="Z792" s="20" t="s">
        <v>98</v>
      </c>
      <c r="AA792">
        <v>80</v>
      </c>
      <c r="AB792">
        <v>1</v>
      </c>
      <c r="AC792">
        <v>9</v>
      </c>
      <c r="AD792">
        <v>3</v>
      </c>
      <c r="AE792">
        <v>4</v>
      </c>
      <c r="AF792">
        <v>8</v>
      </c>
      <c r="AG792">
        <v>7</v>
      </c>
      <c r="AH792">
        <v>3</v>
      </c>
      <c r="AI792">
        <v>7</v>
      </c>
      <c r="AJ792" s="5" t="str">
        <f t="shared" si="36"/>
        <v>Sales</v>
      </c>
      <c r="AK792" s="9" t="str">
        <f>IF(S792="","",VLOOKUP(S792,matrice_M_I,2,TRUE))</f>
        <v>de 4 000 à 6 000</v>
      </c>
      <c r="AL792" s="7" t="str">
        <f t="shared" si="37"/>
        <v>Job_Medium + Relation_Medium</v>
      </c>
      <c r="AM792" s="22">
        <f t="shared" si="38"/>
        <v>0.875</v>
      </c>
    </row>
    <row r="793" spans="1:39" x14ac:dyDescent="0.3">
      <c r="A793">
        <v>42</v>
      </c>
      <c r="B793" t="s">
        <v>35</v>
      </c>
      <c r="C793" t="s">
        <v>36</v>
      </c>
      <c r="D793">
        <v>916</v>
      </c>
      <c r="E793" t="s">
        <v>37</v>
      </c>
      <c r="F793">
        <v>17</v>
      </c>
      <c r="G793" t="s">
        <v>93</v>
      </c>
      <c r="H793" t="s">
        <v>53</v>
      </c>
      <c r="I793">
        <v>1</v>
      </c>
      <c r="J793">
        <v>347</v>
      </c>
      <c r="K793" t="s">
        <v>100</v>
      </c>
      <c r="L793" t="s">
        <v>55</v>
      </c>
      <c r="M793">
        <v>82</v>
      </c>
      <c r="N793" t="s">
        <v>100</v>
      </c>
      <c r="O793" t="s">
        <v>102</v>
      </c>
      <c r="P793" t="s">
        <v>56</v>
      </c>
      <c r="Q793" s="20" t="s">
        <v>97</v>
      </c>
      <c r="R793" t="s">
        <v>48</v>
      </c>
      <c r="S793">
        <v>6545</v>
      </c>
      <c r="T793">
        <v>23016</v>
      </c>
      <c r="U793">
        <v>3</v>
      </c>
      <c r="V793" t="s">
        <v>42</v>
      </c>
      <c r="W793" t="s">
        <v>44</v>
      </c>
      <c r="X793">
        <v>13</v>
      </c>
      <c r="Y793">
        <v>3</v>
      </c>
      <c r="Z793" s="20" t="s">
        <v>99</v>
      </c>
      <c r="AA793">
        <v>80</v>
      </c>
      <c r="AB793">
        <v>0</v>
      </c>
      <c r="AC793">
        <v>10</v>
      </c>
      <c r="AD793">
        <v>1</v>
      </c>
      <c r="AE793">
        <v>3</v>
      </c>
      <c r="AF793">
        <v>3</v>
      </c>
      <c r="AG793">
        <v>2</v>
      </c>
      <c r="AH793">
        <v>0</v>
      </c>
      <c r="AI793">
        <v>2</v>
      </c>
      <c r="AJ793" s="5" t="str">
        <f t="shared" si="36"/>
        <v>R&amp;D</v>
      </c>
      <c r="AK793" s="9" t="str">
        <f>IF(S793="","",VLOOKUP(S793,matrice_M_I,2,TRUE))</f>
        <v>de 6 000 à 8 000</v>
      </c>
      <c r="AL793" s="7" t="str">
        <f t="shared" si="37"/>
        <v>Job_Low + Relation_High</v>
      </c>
      <c r="AM793" s="22">
        <f t="shared" si="38"/>
        <v>0.66666666666666663</v>
      </c>
    </row>
    <row r="794" spans="1:39" x14ac:dyDescent="0.3">
      <c r="A794">
        <v>31</v>
      </c>
      <c r="B794" t="s">
        <v>35</v>
      </c>
      <c r="C794" t="s">
        <v>36</v>
      </c>
      <c r="D794">
        <v>1062</v>
      </c>
      <c r="E794" t="s">
        <v>37</v>
      </c>
      <c r="F794">
        <v>24</v>
      </c>
      <c r="G794" t="s">
        <v>94</v>
      </c>
      <c r="H794" t="s">
        <v>38</v>
      </c>
      <c r="I794">
        <v>1</v>
      </c>
      <c r="J794">
        <v>1252</v>
      </c>
      <c r="K794" t="s">
        <v>99</v>
      </c>
      <c r="L794" t="s">
        <v>55</v>
      </c>
      <c r="M794">
        <v>96</v>
      </c>
      <c r="N794" t="s">
        <v>98</v>
      </c>
      <c r="O794" t="s">
        <v>102</v>
      </c>
      <c r="P794" t="s">
        <v>54</v>
      </c>
      <c r="Q794" s="20" t="s">
        <v>97</v>
      </c>
      <c r="R794" t="s">
        <v>48</v>
      </c>
      <c r="S794">
        <v>6812</v>
      </c>
      <c r="T794">
        <v>17198</v>
      </c>
      <c r="U794">
        <v>1</v>
      </c>
      <c r="V794" t="s">
        <v>42</v>
      </c>
      <c r="W794" t="s">
        <v>35</v>
      </c>
      <c r="X794">
        <v>19</v>
      </c>
      <c r="Y794">
        <v>3</v>
      </c>
      <c r="Z794" s="20" t="s">
        <v>98</v>
      </c>
      <c r="AA794">
        <v>80</v>
      </c>
      <c r="AB794">
        <v>0</v>
      </c>
      <c r="AC794">
        <v>10</v>
      </c>
      <c r="AD794">
        <v>2</v>
      </c>
      <c r="AE794">
        <v>3</v>
      </c>
      <c r="AF794">
        <v>10</v>
      </c>
      <c r="AG794">
        <v>9</v>
      </c>
      <c r="AH794">
        <v>1</v>
      </c>
      <c r="AI794">
        <v>8</v>
      </c>
      <c r="AJ794" s="5" t="str">
        <f t="shared" si="36"/>
        <v>R&amp;D</v>
      </c>
      <c r="AK794" s="9" t="str">
        <f>IF(S794="","",VLOOKUP(S794,matrice_M_I,2,TRUE))</f>
        <v>de 6 000 à 8 000</v>
      </c>
      <c r="AL794" s="7" t="str">
        <f t="shared" si="37"/>
        <v>Job_Low + Relation_Medium</v>
      </c>
      <c r="AM794" s="22">
        <f t="shared" si="38"/>
        <v>0.9</v>
      </c>
    </row>
    <row r="795" spans="1:39" x14ac:dyDescent="0.3">
      <c r="B795" t="s">
        <v>35</v>
      </c>
      <c r="C795" t="s">
        <v>36</v>
      </c>
      <c r="D795">
        <v>1181</v>
      </c>
      <c r="E795" t="s">
        <v>37</v>
      </c>
      <c r="F795">
        <v>1</v>
      </c>
      <c r="G795" t="s">
        <v>94</v>
      </c>
      <c r="H795" t="s">
        <v>53</v>
      </c>
      <c r="I795">
        <v>1</v>
      </c>
      <c r="J795">
        <v>1799</v>
      </c>
      <c r="K795" t="s">
        <v>99</v>
      </c>
      <c r="L795" t="s">
        <v>39</v>
      </c>
      <c r="M795">
        <v>82</v>
      </c>
      <c r="N795" t="s">
        <v>99</v>
      </c>
      <c r="O795" t="s">
        <v>101</v>
      </c>
      <c r="P795" t="s">
        <v>56</v>
      </c>
      <c r="Q795" s="20" t="s">
        <v>100</v>
      </c>
      <c r="R795" t="s">
        <v>52</v>
      </c>
      <c r="S795">
        <v>2044</v>
      </c>
      <c r="T795">
        <v>5531</v>
      </c>
      <c r="U795">
        <v>1</v>
      </c>
      <c r="V795" t="s">
        <v>42</v>
      </c>
      <c r="W795" t="s">
        <v>35</v>
      </c>
      <c r="X795">
        <v>11</v>
      </c>
      <c r="Y795">
        <v>3</v>
      </c>
      <c r="Z795" s="20" t="s">
        <v>99</v>
      </c>
      <c r="AA795">
        <v>80</v>
      </c>
      <c r="AB795">
        <v>1</v>
      </c>
      <c r="AC795">
        <v>5</v>
      </c>
      <c r="AD795">
        <v>6</v>
      </c>
      <c r="AE795">
        <v>4</v>
      </c>
      <c r="AF795">
        <v>5</v>
      </c>
      <c r="AG795">
        <v>3</v>
      </c>
      <c r="AH795">
        <v>0</v>
      </c>
      <c r="AI795">
        <v>3</v>
      </c>
      <c r="AJ795" s="5" t="str">
        <f t="shared" si="36"/>
        <v>R&amp;D</v>
      </c>
      <c r="AK795" s="9" t="str">
        <f>IF(S795="","",VLOOKUP(S795,matrice_M_I,2,TRUE))</f>
        <v>de 2 000 à 4 000</v>
      </c>
      <c r="AL795" s="7" t="str">
        <f t="shared" si="37"/>
        <v>Job_Very High + Relation_High</v>
      </c>
      <c r="AM795" s="22">
        <f t="shared" si="38"/>
        <v>0.6</v>
      </c>
    </row>
    <row r="796" spans="1:39" x14ac:dyDescent="0.3">
      <c r="A796">
        <v>32</v>
      </c>
      <c r="B796" t="s">
        <v>35</v>
      </c>
      <c r="C796" t="s">
        <v>49</v>
      </c>
      <c r="D796">
        <v>116</v>
      </c>
      <c r="E796" t="s">
        <v>37</v>
      </c>
      <c r="F796">
        <v>13</v>
      </c>
      <c r="G796" t="s">
        <v>94</v>
      </c>
      <c r="H796" t="s">
        <v>61</v>
      </c>
      <c r="I796">
        <v>1</v>
      </c>
      <c r="J796">
        <v>1234</v>
      </c>
      <c r="K796" t="s">
        <v>99</v>
      </c>
      <c r="L796" t="s">
        <v>55</v>
      </c>
      <c r="M796">
        <v>77</v>
      </c>
      <c r="N796" t="s">
        <v>98</v>
      </c>
      <c r="O796" t="s">
        <v>101</v>
      </c>
      <c r="P796" t="s">
        <v>59</v>
      </c>
      <c r="Q796" s="20" t="s">
        <v>98</v>
      </c>
      <c r="R796" t="s">
        <v>52</v>
      </c>
      <c r="S796">
        <v>2743</v>
      </c>
      <c r="T796">
        <v>7331</v>
      </c>
      <c r="U796">
        <v>1</v>
      </c>
      <c r="V796" t="s">
        <v>42</v>
      </c>
      <c r="W796" t="s">
        <v>35</v>
      </c>
      <c r="X796">
        <v>20</v>
      </c>
      <c r="Y796">
        <v>4</v>
      </c>
      <c r="Z796" s="20" t="s">
        <v>99</v>
      </c>
      <c r="AA796">
        <v>80</v>
      </c>
      <c r="AB796">
        <v>1</v>
      </c>
      <c r="AC796">
        <v>2</v>
      </c>
      <c r="AD796">
        <v>2</v>
      </c>
      <c r="AE796">
        <v>3</v>
      </c>
      <c r="AF796">
        <v>2</v>
      </c>
      <c r="AG796">
        <v>2</v>
      </c>
      <c r="AH796">
        <v>2</v>
      </c>
      <c r="AI796">
        <v>2</v>
      </c>
      <c r="AJ796" s="5" t="str">
        <f t="shared" si="36"/>
        <v>R&amp;D</v>
      </c>
      <c r="AK796" s="9" t="str">
        <f>IF(S796="","",VLOOKUP(S796,matrice_M_I,2,TRUE))</f>
        <v>de 2 000 à 4 000</v>
      </c>
      <c r="AL796" s="7" t="str">
        <f t="shared" si="37"/>
        <v>Job_Medium + Relation_High</v>
      </c>
      <c r="AM796" s="22">
        <f t="shared" si="38"/>
        <v>1</v>
      </c>
    </row>
    <row r="797" spans="1:39" x14ac:dyDescent="0.3">
      <c r="B797" t="s">
        <v>35</v>
      </c>
      <c r="C797" t="s">
        <v>36</v>
      </c>
      <c r="D797">
        <v>157</v>
      </c>
      <c r="E797" t="s">
        <v>37</v>
      </c>
      <c r="F797">
        <v>1</v>
      </c>
      <c r="G797" t="s">
        <v>94</v>
      </c>
      <c r="H797" t="s">
        <v>38</v>
      </c>
      <c r="I797">
        <v>1</v>
      </c>
      <c r="J797">
        <v>1952</v>
      </c>
      <c r="K797" t="s">
        <v>99</v>
      </c>
      <c r="L797" t="s">
        <v>39</v>
      </c>
      <c r="M797">
        <v>95</v>
      </c>
      <c r="N797" t="s">
        <v>99</v>
      </c>
      <c r="O797" t="s">
        <v>101</v>
      </c>
      <c r="P797" t="s">
        <v>59</v>
      </c>
      <c r="Q797" s="20" t="s">
        <v>97</v>
      </c>
      <c r="R797" t="s">
        <v>48</v>
      </c>
      <c r="S797">
        <v>2867</v>
      </c>
      <c r="T797">
        <v>20006</v>
      </c>
      <c r="U797">
        <v>0</v>
      </c>
      <c r="V797" t="s">
        <v>42</v>
      </c>
      <c r="W797" t="s">
        <v>35</v>
      </c>
      <c r="X797">
        <v>13</v>
      </c>
      <c r="Y797">
        <v>3</v>
      </c>
      <c r="Z797" s="20" t="s">
        <v>100</v>
      </c>
      <c r="AA797">
        <v>80</v>
      </c>
      <c r="AB797">
        <v>0</v>
      </c>
      <c r="AC797">
        <v>8</v>
      </c>
      <c r="AD797">
        <v>6</v>
      </c>
      <c r="AE797">
        <v>2</v>
      </c>
      <c r="AF797">
        <v>7</v>
      </c>
      <c r="AG797">
        <v>7</v>
      </c>
      <c r="AH797">
        <v>7</v>
      </c>
      <c r="AI797">
        <v>6</v>
      </c>
      <c r="AJ797" s="5" t="str">
        <f t="shared" si="36"/>
        <v>R&amp;D</v>
      </c>
      <c r="AK797" s="9" t="str">
        <f>IF(S797="","",VLOOKUP(S797,matrice_M_I,2,TRUE))</f>
        <v>de 2 000 à 4 000</v>
      </c>
      <c r="AL797" s="7" t="str">
        <f t="shared" si="37"/>
        <v>Job_Low + Relation_Very High</v>
      </c>
      <c r="AM797" s="22">
        <f t="shared" si="38"/>
        <v>1</v>
      </c>
    </row>
    <row r="798" spans="1:39" x14ac:dyDescent="0.3">
      <c r="A798">
        <v>30</v>
      </c>
      <c r="B798" t="s">
        <v>35</v>
      </c>
      <c r="C798" t="s">
        <v>49</v>
      </c>
      <c r="D798">
        <v>1012</v>
      </c>
      <c r="E798" t="s">
        <v>37</v>
      </c>
      <c r="G798" t="s">
        <v>95</v>
      </c>
      <c r="H798" t="s">
        <v>53</v>
      </c>
      <c r="I798">
        <v>1</v>
      </c>
      <c r="J798">
        <v>861</v>
      </c>
      <c r="K798" t="s">
        <v>98</v>
      </c>
      <c r="L798" t="s">
        <v>39</v>
      </c>
      <c r="M798">
        <v>75</v>
      </c>
      <c r="N798" t="s">
        <v>98</v>
      </c>
      <c r="O798" t="s">
        <v>101</v>
      </c>
      <c r="P798" t="s">
        <v>56</v>
      </c>
      <c r="Q798" s="20" t="s">
        <v>100</v>
      </c>
      <c r="R798" t="s">
        <v>41</v>
      </c>
      <c r="S798">
        <v>3761</v>
      </c>
      <c r="T798">
        <v>2373</v>
      </c>
      <c r="U798">
        <v>9</v>
      </c>
      <c r="V798" t="s">
        <v>42</v>
      </c>
      <c r="W798" t="s">
        <v>35</v>
      </c>
      <c r="X798">
        <v>12</v>
      </c>
      <c r="Y798">
        <v>3</v>
      </c>
      <c r="Z798" s="20" t="s">
        <v>98</v>
      </c>
      <c r="AA798">
        <v>80</v>
      </c>
      <c r="AB798">
        <v>1</v>
      </c>
      <c r="AC798">
        <v>10</v>
      </c>
      <c r="AD798">
        <v>3</v>
      </c>
      <c r="AE798">
        <v>2</v>
      </c>
      <c r="AF798">
        <v>5</v>
      </c>
      <c r="AG798">
        <v>4</v>
      </c>
      <c r="AH798">
        <v>0</v>
      </c>
      <c r="AI798">
        <v>3</v>
      </c>
      <c r="AJ798" s="5" t="str">
        <f t="shared" si="36"/>
        <v>R&amp;D</v>
      </c>
      <c r="AK798" s="9" t="str">
        <f>IF(S798="","",VLOOKUP(S798,matrice_M_I,2,TRUE))</f>
        <v>de 2 000 à 4 000</v>
      </c>
      <c r="AL798" s="7" t="str">
        <f t="shared" si="37"/>
        <v>Job_Very High + Relation_Medium</v>
      </c>
      <c r="AM798" s="22">
        <f t="shared" si="38"/>
        <v>0.8</v>
      </c>
    </row>
    <row r="799" spans="1:39" x14ac:dyDescent="0.3">
      <c r="A799">
        <v>23</v>
      </c>
      <c r="B799" t="s">
        <v>35</v>
      </c>
      <c r="C799" t="s">
        <v>36</v>
      </c>
      <c r="D799">
        <v>1309</v>
      </c>
      <c r="E799" t="s">
        <v>37</v>
      </c>
      <c r="F799">
        <v>26</v>
      </c>
      <c r="G799" t="s">
        <v>92</v>
      </c>
      <c r="H799" t="s">
        <v>53</v>
      </c>
      <c r="I799">
        <v>1</v>
      </c>
      <c r="J799">
        <v>465</v>
      </c>
      <c r="K799" t="s">
        <v>99</v>
      </c>
      <c r="L799" t="s">
        <v>39</v>
      </c>
      <c r="M799">
        <v>83</v>
      </c>
      <c r="N799" t="s">
        <v>99</v>
      </c>
      <c r="O799" t="s">
        <v>101</v>
      </c>
      <c r="P799" t="s">
        <v>56</v>
      </c>
      <c r="Q799" s="20" t="s">
        <v>100</v>
      </c>
      <c r="R799" t="s">
        <v>41</v>
      </c>
      <c r="S799">
        <v>2904</v>
      </c>
      <c r="T799">
        <v>16092</v>
      </c>
      <c r="U799">
        <v>1</v>
      </c>
      <c r="V799" t="s">
        <v>42</v>
      </c>
      <c r="W799" t="s">
        <v>35</v>
      </c>
      <c r="X799">
        <v>12</v>
      </c>
      <c r="Y799">
        <v>3</v>
      </c>
      <c r="Z799" s="20" t="s">
        <v>99</v>
      </c>
      <c r="AA799">
        <v>80</v>
      </c>
      <c r="AB799">
        <v>2</v>
      </c>
      <c r="AC799">
        <v>4</v>
      </c>
      <c r="AD799">
        <v>2</v>
      </c>
      <c r="AE799">
        <v>2</v>
      </c>
      <c r="AF799">
        <v>4</v>
      </c>
      <c r="AG799">
        <v>2</v>
      </c>
      <c r="AH799">
        <v>0</v>
      </c>
      <c r="AI799">
        <v>2</v>
      </c>
      <c r="AJ799" s="5" t="str">
        <f t="shared" si="36"/>
        <v>R&amp;D</v>
      </c>
      <c r="AK799" s="9" t="str">
        <f>IF(S799="","",VLOOKUP(S799,matrice_M_I,2,TRUE))</f>
        <v>de 2 000 à 4 000</v>
      </c>
      <c r="AL799" s="7" t="str">
        <f t="shared" si="37"/>
        <v>Job_Very High + Relation_High</v>
      </c>
      <c r="AM799" s="22">
        <f t="shared" si="38"/>
        <v>0.5</v>
      </c>
    </row>
    <row r="800" spans="1:39" x14ac:dyDescent="0.3">
      <c r="A800">
        <v>38</v>
      </c>
      <c r="B800" t="s">
        <v>35</v>
      </c>
      <c r="C800" t="s">
        <v>36</v>
      </c>
      <c r="D800">
        <v>833</v>
      </c>
      <c r="E800" t="s">
        <v>37</v>
      </c>
      <c r="F800">
        <v>18</v>
      </c>
      <c r="G800" t="s">
        <v>94</v>
      </c>
      <c r="H800" t="s">
        <v>38</v>
      </c>
      <c r="I800">
        <v>1</v>
      </c>
      <c r="J800">
        <v>1766</v>
      </c>
      <c r="K800" t="s">
        <v>98</v>
      </c>
      <c r="L800" t="s">
        <v>39</v>
      </c>
      <c r="M800">
        <v>60</v>
      </c>
      <c r="N800" t="s">
        <v>97</v>
      </c>
      <c r="O800" t="s">
        <v>102</v>
      </c>
      <c r="P800" t="s">
        <v>54</v>
      </c>
      <c r="Q800" s="20" t="s">
        <v>100</v>
      </c>
      <c r="R800" t="s">
        <v>52</v>
      </c>
      <c r="S800">
        <v>5811</v>
      </c>
      <c r="T800">
        <v>24539</v>
      </c>
      <c r="U800">
        <v>3</v>
      </c>
      <c r="V800" t="s">
        <v>42</v>
      </c>
      <c r="W800" t="s">
        <v>44</v>
      </c>
      <c r="X800">
        <v>16</v>
      </c>
      <c r="Y800">
        <v>3</v>
      </c>
      <c r="Z800" s="20" t="s">
        <v>99</v>
      </c>
      <c r="AA800">
        <v>80</v>
      </c>
      <c r="AB800">
        <v>1</v>
      </c>
      <c r="AC800">
        <v>15</v>
      </c>
      <c r="AD800">
        <v>2</v>
      </c>
      <c r="AE800">
        <v>3</v>
      </c>
      <c r="AF800">
        <v>1</v>
      </c>
      <c r="AG800">
        <v>0</v>
      </c>
      <c r="AH800">
        <v>1</v>
      </c>
      <c r="AI800">
        <v>0</v>
      </c>
      <c r="AJ800" s="5" t="str">
        <f t="shared" si="36"/>
        <v>R&amp;D</v>
      </c>
      <c r="AK800" s="9" t="str">
        <f>IF(S800="","",VLOOKUP(S800,matrice_M_I,2,TRUE))</f>
        <v>de 4 000 à 6 000</v>
      </c>
      <c r="AL800" s="7" t="str">
        <f t="shared" si="37"/>
        <v>Job_Very High + Relation_High</v>
      </c>
      <c r="AM800" s="22">
        <f t="shared" si="38"/>
        <v>0</v>
      </c>
    </row>
    <row r="801" spans="1:39" x14ac:dyDescent="0.3">
      <c r="A801">
        <v>32</v>
      </c>
      <c r="B801" t="s">
        <v>35</v>
      </c>
      <c r="C801" t="s">
        <v>36</v>
      </c>
      <c r="D801">
        <v>128</v>
      </c>
      <c r="E801" t="s">
        <v>37</v>
      </c>
      <c r="F801">
        <v>2</v>
      </c>
      <c r="G801" t="s">
        <v>92</v>
      </c>
      <c r="H801" t="s">
        <v>60</v>
      </c>
      <c r="I801">
        <v>1</v>
      </c>
      <c r="J801">
        <v>362</v>
      </c>
      <c r="K801" t="s">
        <v>100</v>
      </c>
      <c r="L801" t="s">
        <v>39</v>
      </c>
      <c r="M801">
        <v>84</v>
      </c>
      <c r="N801" t="s">
        <v>98</v>
      </c>
      <c r="O801" t="s">
        <v>102</v>
      </c>
      <c r="P801" t="s">
        <v>59</v>
      </c>
      <c r="Q801" s="20" t="s">
        <v>97</v>
      </c>
      <c r="R801" t="s">
        <v>48</v>
      </c>
      <c r="S801">
        <v>2176</v>
      </c>
      <c r="T801">
        <v>19737</v>
      </c>
      <c r="U801">
        <v>4</v>
      </c>
      <c r="V801" t="s">
        <v>42</v>
      </c>
      <c r="W801" t="s">
        <v>35</v>
      </c>
      <c r="X801">
        <v>13</v>
      </c>
      <c r="Y801">
        <v>3</v>
      </c>
      <c r="Z801" s="20" t="s">
        <v>100</v>
      </c>
      <c r="AA801">
        <v>80</v>
      </c>
      <c r="AB801">
        <v>0</v>
      </c>
      <c r="AC801">
        <v>9</v>
      </c>
      <c r="AD801">
        <v>5</v>
      </c>
      <c r="AE801">
        <v>3</v>
      </c>
      <c r="AF801">
        <v>6</v>
      </c>
      <c r="AG801">
        <v>2</v>
      </c>
      <c r="AH801">
        <v>0</v>
      </c>
      <c r="AI801">
        <v>4</v>
      </c>
      <c r="AJ801" s="5" t="str">
        <f t="shared" si="36"/>
        <v>R&amp;D</v>
      </c>
      <c r="AK801" s="9" t="str">
        <f>IF(S801="","",VLOOKUP(S801,matrice_M_I,2,TRUE))</f>
        <v>de 2 000 à 4 000</v>
      </c>
      <c r="AL801" s="7" t="str">
        <f t="shared" si="37"/>
        <v>Job_Low + Relation_Very High</v>
      </c>
      <c r="AM801" s="22">
        <f t="shared" si="38"/>
        <v>0.33333333333333331</v>
      </c>
    </row>
    <row r="802" spans="1:39" x14ac:dyDescent="0.3">
      <c r="A802">
        <v>40</v>
      </c>
      <c r="B802" t="s">
        <v>35</v>
      </c>
      <c r="C802" t="s">
        <v>49</v>
      </c>
      <c r="D802">
        <v>1395</v>
      </c>
      <c r="E802" t="s">
        <v>37</v>
      </c>
      <c r="F802">
        <v>26</v>
      </c>
      <c r="G802" t="s">
        <v>94</v>
      </c>
      <c r="H802" t="s">
        <v>38</v>
      </c>
      <c r="I802">
        <v>1</v>
      </c>
      <c r="J802">
        <v>202</v>
      </c>
      <c r="K802" t="s">
        <v>98</v>
      </c>
      <c r="L802" t="s">
        <v>55</v>
      </c>
      <c r="M802">
        <v>54</v>
      </c>
      <c r="N802" t="s">
        <v>99</v>
      </c>
      <c r="O802" t="s">
        <v>102</v>
      </c>
      <c r="P802" t="s">
        <v>56</v>
      </c>
      <c r="Q802" s="20" t="s">
        <v>98</v>
      </c>
      <c r="R802" t="s">
        <v>41</v>
      </c>
      <c r="S802">
        <v>5605</v>
      </c>
      <c r="T802">
        <v>8504</v>
      </c>
      <c r="U802">
        <v>1</v>
      </c>
      <c r="V802" t="s">
        <v>42</v>
      </c>
      <c r="W802" t="s">
        <v>35</v>
      </c>
      <c r="X802">
        <v>11</v>
      </c>
      <c r="Y802">
        <v>3</v>
      </c>
      <c r="Z802" s="20" t="s">
        <v>97</v>
      </c>
      <c r="AA802">
        <v>80</v>
      </c>
      <c r="AB802">
        <v>1</v>
      </c>
      <c r="AC802">
        <v>20</v>
      </c>
      <c r="AD802">
        <v>2</v>
      </c>
      <c r="AE802">
        <v>3</v>
      </c>
      <c r="AF802">
        <v>20</v>
      </c>
      <c r="AG802">
        <v>7</v>
      </c>
      <c r="AH802">
        <v>2</v>
      </c>
      <c r="AI802">
        <v>13</v>
      </c>
      <c r="AJ802" s="5" t="str">
        <f t="shared" si="36"/>
        <v>R&amp;D</v>
      </c>
      <c r="AK802" s="9" t="str">
        <f>IF(S802="","",VLOOKUP(S802,matrice_M_I,2,TRUE))</f>
        <v>de 4 000 à 6 000</v>
      </c>
      <c r="AL802" s="7" t="str">
        <f t="shared" si="37"/>
        <v>Job_Medium + Relation_Low</v>
      </c>
      <c r="AM802" s="22">
        <f t="shared" si="38"/>
        <v>0.35</v>
      </c>
    </row>
    <row r="803" spans="1:39" x14ac:dyDescent="0.3">
      <c r="A803">
        <v>37</v>
      </c>
      <c r="B803" t="s">
        <v>35</v>
      </c>
      <c r="C803" t="s">
        <v>36</v>
      </c>
      <c r="D803">
        <v>446</v>
      </c>
      <c r="E803" t="s">
        <v>37</v>
      </c>
      <c r="F803">
        <v>1</v>
      </c>
      <c r="G803" t="s">
        <v>95</v>
      </c>
      <c r="H803" t="s">
        <v>53</v>
      </c>
      <c r="I803">
        <v>1</v>
      </c>
      <c r="J803">
        <v>635</v>
      </c>
      <c r="K803" t="s">
        <v>98</v>
      </c>
      <c r="L803" t="s">
        <v>55</v>
      </c>
      <c r="M803">
        <v>65</v>
      </c>
      <c r="N803" t="s">
        <v>99</v>
      </c>
      <c r="O803" t="s">
        <v>102</v>
      </c>
      <c r="P803" t="s">
        <v>43</v>
      </c>
      <c r="Q803" s="20" t="s">
        <v>98</v>
      </c>
      <c r="R803" t="s">
        <v>52</v>
      </c>
      <c r="S803">
        <v>6447</v>
      </c>
      <c r="T803">
        <v>15701</v>
      </c>
      <c r="U803">
        <v>6</v>
      </c>
      <c r="V803" t="s">
        <v>42</v>
      </c>
      <c r="W803" t="s">
        <v>35</v>
      </c>
      <c r="X803">
        <v>12</v>
      </c>
      <c r="Y803">
        <v>3</v>
      </c>
      <c r="Z803" s="20" t="s">
        <v>98</v>
      </c>
      <c r="AA803">
        <v>80</v>
      </c>
      <c r="AB803">
        <v>1</v>
      </c>
      <c r="AC803">
        <v>8</v>
      </c>
      <c r="AD803">
        <v>2</v>
      </c>
      <c r="AE803">
        <v>2</v>
      </c>
      <c r="AF803">
        <v>6</v>
      </c>
      <c r="AG803">
        <v>5</v>
      </c>
      <c r="AH803">
        <v>4</v>
      </c>
      <c r="AI803">
        <v>3</v>
      </c>
      <c r="AJ803" s="5" t="str">
        <f t="shared" si="36"/>
        <v>R&amp;D</v>
      </c>
      <c r="AK803" s="9" t="str">
        <f>IF(S803="","",VLOOKUP(S803,matrice_M_I,2,TRUE))</f>
        <v>de 6 000 à 8 000</v>
      </c>
      <c r="AL803" s="7" t="str">
        <f t="shared" si="37"/>
        <v>Job_Medium + Relation_Medium</v>
      </c>
      <c r="AM803" s="22">
        <f t="shared" si="38"/>
        <v>0.83333333333333337</v>
      </c>
    </row>
    <row r="804" spans="1:39" x14ac:dyDescent="0.3">
      <c r="A804">
        <v>24</v>
      </c>
      <c r="B804" t="s">
        <v>35</v>
      </c>
      <c r="C804" t="s">
        <v>57</v>
      </c>
      <c r="D804">
        <v>1269</v>
      </c>
      <c r="E804" t="s">
        <v>37</v>
      </c>
      <c r="F804">
        <v>4</v>
      </c>
      <c r="G804" t="s">
        <v>92</v>
      </c>
      <c r="H804" t="s">
        <v>53</v>
      </c>
      <c r="I804">
        <v>1</v>
      </c>
      <c r="J804">
        <v>888</v>
      </c>
      <c r="K804" t="s">
        <v>97</v>
      </c>
      <c r="L804" t="s">
        <v>39</v>
      </c>
      <c r="M804">
        <v>46</v>
      </c>
      <c r="N804" t="s">
        <v>98</v>
      </c>
      <c r="O804" t="s">
        <v>101</v>
      </c>
      <c r="P804" t="s">
        <v>59</v>
      </c>
      <c r="Q804" s="20" t="s">
        <v>100</v>
      </c>
      <c r="R804" t="s">
        <v>52</v>
      </c>
      <c r="S804">
        <v>3162</v>
      </c>
      <c r="T804">
        <v>10778</v>
      </c>
      <c r="U804">
        <v>0</v>
      </c>
      <c r="V804" t="s">
        <v>42</v>
      </c>
      <c r="W804" t="s">
        <v>35</v>
      </c>
      <c r="X804">
        <v>17</v>
      </c>
      <c r="Y804">
        <v>3</v>
      </c>
      <c r="Z804" s="20" t="s">
        <v>100</v>
      </c>
      <c r="AA804">
        <v>80</v>
      </c>
      <c r="AB804">
        <v>0</v>
      </c>
      <c r="AC804">
        <v>6</v>
      </c>
      <c r="AD804">
        <v>2</v>
      </c>
      <c r="AE804">
        <v>2</v>
      </c>
      <c r="AF804">
        <v>5</v>
      </c>
      <c r="AG804">
        <v>2</v>
      </c>
      <c r="AH804">
        <v>3</v>
      </c>
      <c r="AI804">
        <v>4</v>
      </c>
      <c r="AJ804" s="5" t="str">
        <f t="shared" si="36"/>
        <v>R&amp;D</v>
      </c>
      <c r="AK804" s="9" t="str">
        <f>IF(S804="","",VLOOKUP(S804,matrice_M_I,2,TRUE))</f>
        <v>de 2 000 à 4 000</v>
      </c>
      <c r="AL804" s="7" t="str">
        <f t="shared" si="37"/>
        <v>Job_Very High + Relation_Very High</v>
      </c>
      <c r="AM804" s="22">
        <f t="shared" si="38"/>
        <v>0.4</v>
      </c>
    </row>
    <row r="805" spans="1:39" x14ac:dyDescent="0.3">
      <c r="A805">
        <v>40</v>
      </c>
      <c r="B805" t="s">
        <v>35</v>
      </c>
      <c r="C805" t="s">
        <v>36</v>
      </c>
      <c r="D805">
        <v>1322</v>
      </c>
      <c r="E805" t="s">
        <v>37</v>
      </c>
      <c r="F805">
        <v>2</v>
      </c>
      <c r="G805" t="s">
        <v>95</v>
      </c>
      <c r="H805" t="s">
        <v>53</v>
      </c>
      <c r="I805">
        <v>1</v>
      </c>
      <c r="J805">
        <v>2048</v>
      </c>
      <c r="K805" t="s">
        <v>99</v>
      </c>
      <c r="L805" t="s">
        <v>39</v>
      </c>
      <c r="M805">
        <v>52</v>
      </c>
      <c r="N805" t="s">
        <v>98</v>
      </c>
      <c r="O805" t="s">
        <v>101</v>
      </c>
      <c r="P805" t="s">
        <v>56</v>
      </c>
      <c r="Q805" s="20" t="s">
        <v>99</v>
      </c>
      <c r="R805" t="s">
        <v>48</v>
      </c>
      <c r="S805">
        <v>2809</v>
      </c>
      <c r="T805">
        <v>2725</v>
      </c>
      <c r="U805">
        <v>2</v>
      </c>
      <c r="V805" t="s">
        <v>42</v>
      </c>
      <c r="W805" t="s">
        <v>35</v>
      </c>
      <c r="X805">
        <v>14</v>
      </c>
      <c r="Y805">
        <v>3</v>
      </c>
      <c r="Z805" s="20" t="s">
        <v>100</v>
      </c>
      <c r="AA805">
        <v>80</v>
      </c>
      <c r="AB805">
        <v>0</v>
      </c>
      <c r="AC805">
        <v>8</v>
      </c>
      <c r="AD805">
        <v>2</v>
      </c>
      <c r="AE805">
        <v>3</v>
      </c>
      <c r="AF805">
        <v>2</v>
      </c>
      <c r="AG805">
        <v>2</v>
      </c>
      <c r="AH805">
        <v>2</v>
      </c>
      <c r="AI805">
        <v>2</v>
      </c>
      <c r="AJ805" s="5" t="str">
        <f t="shared" si="36"/>
        <v>R&amp;D</v>
      </c>
      <c r="AK805" s="9" t="str">
        <f>IF(S805="","",VLOOKUP(S805,matrice_M_I,2,TRUE))</f>
        <v>de 2 000 à 4 000</v>
      </c>
      <c r="AL805" s="7" t="str">
        <f t="shared" si="37"/>
        <v>Job_High + Relation_Very High</v>
      </c>
      <c r="AM805" s="22">
        <f t="shared" si="38"/>
        <v>1</v>
      </c>
    </row>
    <row r="806" spans="1:39" x14ac:dyDescent="0.3">
      <c r="A806">
        <v>36</v>
      </c>
      <c r="B806" t="s">
        <v>35</v>
      </c>
      <c r="C806" t="s">
        <v>57</v>
      </c>
      <c r="D806">
        <v>1351</v>
      </c>
      <c r="E806" t="s">
        <v>37</v>
      </c>
      <c r="F806">
        <v>9</v>
      </c>
      <c r="G806" t="s">
        <v>95</v>
      </c>
      <c r="H806" t="s">
        <v>53</v>
      </c>
      <c r="I806">
        <v>1</v>
      </c>
      <c r="J806">
        <v>1949</v>
      </c>
      <c r="K806" t="s">
        <v>97</v>
      </c>
      <c r="L806" t="s">
        <v>39</v>
      </c>
      <c r="M806">
        <v>66</v>
      </c>
      <c r="N806" t="s">
        <v>100</v>
      </c>
      <c r="O806" t="s">
        <v>101</v>
      </c>
      <c r="P806" t="s">
        <v>59</v>
      </c>
      <c r="Q806" s="20" t="s">
        <v>98</v>
      </c>
      <c r="R806" t="s">
        <v>52</v>
      </c>
      <c r="S806">
        <v>2810</v>
      </c>
      <c r="T806">
        <v>9238</v>
      </c>
      <c r="U806">
        <v>1</v>
      </c>
      <c r="V806" t="s">
        <v>42</v>
      </c>
      <c r="W806" t="s">
        <v>35</v>
      </c>
      <c r="X806">
        <v>22</v>
      </c>
      <c r="Y806">
        <v>4</v>
      </c>
      <c r="Z806" s="20" t="s">
        <v>98</v>
      </c>
      <c r="AA806">
        <v>80</v>
      </c>
      <c r="AB806">
        <v>0</v>
      </c>
      <c r="AC806">
        <v>5</v>
      </c>
      <c r="AD806">
        <v>3</v>
      </c>
      <c r="AE806">
        <v>3</v>
      </c>
      <c r="AF806">
        <v>5</v>
      </c>
      <c r="AG806">
        <v>4</v>
      </c>
      <c r="AH806">
        <v>0</v>
      </c>
      <c r="AI806">
        <v>2</v>
      </c>
      <c r="AJ806" s="5" t="str">
        <f t="shared" si="36"/>
        <v>R&amp;D</v>
      </c>
      <c r="AK806" s="9" t="str">
        <f>IF(S806="","",VLOOKUP(S806,matrice_M_I,2,TRUE))</f>
        <v>de 2 000 à 4 000</v>
      </c>
      <c r="AL806" s="7" t="str">
        <f t="shared" si="37"/>
        <v>Job_Medium + Relation_Medium</v>
      </c>
      <c r="AM806" s="22">
        <f t="shared" si="38"/>
        <v>0.8</v>
      </c>
    </row>
    <row r="807" spans="1:39" x14ac:dyDescent="0.3">
      <c r="A807">
        <v>23</v>
      </c>
      <c r="B807" t="s">
        <v>35</v>
      </c>
      <c r="C807" t="s">
        <v>36</v>
      </c>
      <c r="D807">
        <v>650</v>
      </c>
      <c r="E807" t="s">
        <v>37</v>
      </c>
      <c r="F807">
        <v>9</v>
      </c>
      <c r="G807" t="s">
        <v>92</v>
      </c>
      <c r="H807" t="s">
        <v>38</v>
      </c>
      <c r="I807">
        <v>1</v>
      </c>
      <c r="J807">
        <v>758</v>
      </c>
      <c r="K807" t="s">
        <v>98</v>
      </c>
      <c r="L807" t="s">
        <v>39</v>
      </c>
      <c r="M807">
        <v>37</v>
      </c>
      <c r="N807" t="s">
        <v>99</v>
      </c>
      <c r="O807" t="s">
        <v>101</v>
      </c>
      <c r="P807" t="s">
        <v>59</v>
      </c>
      <c r="Q807" s="20" t="s">
        <v>97</v>
      </c>
      <c r="R807" t="s">
        <v>52</v>
      </c>
      <c r="S807">
        <v>2500</v>
      </c>
      <c r="T807">
        <v>4344</v>
      </c>
      <c r="U807">
        <v>1</v>
      </c>
      <c r="V807" t="s">
        <v>42</v>
      </c>
      <c r="W807" t="s">
        <v>35</v>
      </c>
      <c r="X807">
        <v>14</v>
      </c>
      <c r="Y807">
        <v>3</v>
      </c>
      <c r="Z807" s="20" t="s">
        <v>100</v>
      </c>
      <c r="AA807">
        <v>80</v>
      </c>
      <c r="AB807">
        <v>1</v>
      </c>
      <c r="AC807">
        <v>5</v>
      </c>
      <c r="AD807">
        <v>2</v>
      </c>
      <c r="AE807">
        <v>4</v>
      </c>
      <c r="AF807">
        <v>4</v>
      </c>
      <c r="AG807">
        <v>3</v>
      </c>
      <c r="AH807">
        <v>0</v>
      </c>
      <c r="AI807">
        <v>2</v>
      </c>
      <c r="AJ807" s="5" t="str">
        <f t="shared" si="36"/>
        <v>R&amp;D</v>
      </c>
      <c r="AK807" s="9" t="str">
        <f>IF(S807="","",VLOOKUP(S807,matrice_M_I,2,TRUE))</f>
        <v>de 2 000 à 4 000</v>
      </c>
      <c r="AL807" s="7" t="str">
        <f t="shared" si="37"/>
        <v>Job_Low + Relation_Very High</v>
      </c>
      <c r="AM807" s="22">
        <f t="shared" si="38"/>
        <v>0.75</v>
      </c>
    </row>
    <row r="808" spans="1:39" x14ac:dyDescent="0.3">
      <c r="A808">
        <v>44</v>
      </c>
      <c r="B808" t="s">
        <v>44</v>
      </c>
      <c r="C808" t="s">
        <v>36</v>
      </c>
      <c r="D808">
        <v>621</v>
      </c>
      <c r="E808" t="s">
        <v>37</v>
      </c>
      <c r="F808">
        <v>15</v>
      </c>
      <c r="G808" t="s">
        <v>94</v>
      </c>
      <c r="H808" t="s">
        <v>38</v>
      </c>
      <c r="I808">
        <v>1</v>
      </c>
      <c r="J808">
        <v>1295</v>
      </c>
      <c r="K808" t="s">
        <v>97</v>
      </c>
      <c r="L808" t="s">
        <v>55</v>
      </c>
      <c r="M808">
        <v>73</v>
      </c>
      <c r="N808" t="s">
        <v>99</v>
      </c>
      <c r="O808" t="s">
        <v>103</v>
      </c>
      <c r="P808" t="s">
        <v>54</v>
      </c>
      <c r="Q808" s="20" t="s">
        <v>100</v>
      </c>
      <c r="R808" t="s">
        <v>52</v>
      </c>
      <c r="S808">
        <v>7978</v>
      </c>
      <c r="T808">
        <v>14075</v>
      </c>
      <c r="U808">
        <v>1</v>
      </c>
      <c r="V808" t="s">
        <v>42</v>
      </c>
      <c r="W808" t="s">
        <v>35</v>
      </c>
      <c r="X808">
        <v>11</v>
      </c>
      <c r="Y808">
        <v>3</v>
      </c>
      <c r="Z808" s="20" t="s">
        <v>100</v>
      </c>
      <c r="AA808">
        <v>80</v>
      </c>
      <c r="AB808">
        <v>1</v>
      </c>
      <c r="AC808">
        <v>10</v>
      </c>
      <c r="AD808">
        <v>2</v>
      </c>
      <c r="AE808">
        <v>3</v>
      </c>
      <c r="AF808">
        <v>10</v>
      </c>
      <c r="AG808">
        <v>7</v>
      </c>
      <c r="AH808">
        <v>0</v>
      </c>
      <c r="AI808">
        <v>5</v>
      </c>
      <c r="AJ808" s="5" t="str">
        <f t="shared" si="36"/>
        <v>R&amp;D</v>
      </c>
      <c r="AK808" s="9" t="str">
        <f>IF(S808="","",VLOOKUP(S808,matrice_M_I,2,TRUE))</f>
        <v>de 6 000 à 8 000</v>
      </c>
      <c r="AL808" s="7" t="str">
        <f t="shared" si="37"/>
        <v>Job_Very High + Relation_Very High</v>
      </c>
      <c r="AM808" s="22">
        <f t="shared" si="38"/>
        <v>0.7</v>
      </c>
    </row>
    <row r="809" spans="1:39" x14ac:dyDescent="0.3">
      <c r="A809">
        <v>42</v>
      </c>
      <c r="B809" t="s">
        <v>35</v>
      </c>
      <c r="C809" t="s">
        <v>36</v>
      </c>
      <c r="D809">
        <v>622</v>
      </c>
      <c r="E809" t="s">
        <v>37</v>
      </c>
      <c r="F809">
        <v>2</v>
      </c>
      <c r="G809" t="s">
        <v>95</v>
      </c>
      <c r="H809" t="s">
        <v>53</v>
      </c>
      <c r="I809">
        <v>1</v>
      </c>
      <c r="J809">
        <v>659</v>
      </c>
      <c r="K809" t="s">
        <v>99</v>
      </c>
      <c r="L809" t="s">
        <v>55</v>
      </c>
      <c r="M809">
        <v>81</v>
      </c>
      <c r="N809" t="s">
        <v>99</v>
      </c>
      <c r="O809" t="s">
        <v>102</v>
      </c>
      <c r="P809" t="s">
        <v>54</v>
      </c>
      <c r="Q809" s="20" t="s">
        <v>100</v>
      </c>
      <c r="R809" t="s">
        <v>52</v>
      </c>
      <c r="S809">
        <v>4089</v>
      </c>
      <c r="T809">
        <v>5718</v>
      </c>
      <c r="U809">
        <v>1</v>
      </c>
      <c r="V809" t="s">
        <v>42</v>
      </c>
      <c r="W809" t="s">
        <v>35</v>
      </c>
      <c r="X809">
        <v>13</v>
      </c>
      <c r="Y809">
        <v>3</v>
      </c>
      <c r="Z809" s="20" t="s">
        <v>98</v>
      </c>
      <c r="AA809">
        <v>80</v>
      </c>
      <c r="AB809">
        <v>2</v>
      </c>
      <c r="AC809">
        <v>10</v>
      </c>
      <c r="AD809">
        <v>4</v>
      </c>
      <c r="AE809">
        <v>3</v>
      </c>
      <c r="AF809">
        <v>10</v>
      </c>
      <c r="AG809">
        <v>2</v>
      </c>
      <c r="AH809">
        <v>2</v>
      </c>
      <c r="AI809">
        <v>2</v>
      </c>
      <c r="AJ809" s="5" t="str">
        <f t="shared" si="36"/>
        <v>R&amp;D</v>
      </c>
      <c r="AK809" s="9" t="str">
        <f>IF(S809="","",VLOOKUP(S809,matrice_M_I,2,TRUE))</f>
        <v>de 4 000 à 6 000</v>
      </c>
      <c r="AL809" s="7" t="str">
        <f t="shared" si="37"/>
        <v>Job_Very High + Relation_Medium</v>
      </c>
      <c r="AM809" s="22">
        <f t="shared" si="38"/>
        <v>0.2</v>
      </c>
    </row>
    <row r="810" spans="1:39" x14ac:dyDescent="0.3">
      <c r="A810">
        <v>29</v>
      </c>
      <c r="B810" t="s">
        <v>35</v>
      </c>
      <c r="C810" t="s">
        <v>36</v>
      </c>
      <c r="D810">
        <v>352</v>
      </c>
      <c r="E810" t="s">
        <v>50</v>
      </c>
      <c r="F810">
        <v>6</v>
      </c>
      <c r="G810" t="s">
        <v>92</v>
      </c>
      <c r="H810" t="s">
        <v>38</v>
      </c>
      <c r="I810">
        <v>1</v>
      </c>
      <c r="J810">
        <v>1865</v>
      </c>
      <c r="K810" t="s">
        <v>100</v>
      </c>
      <c r="L810" t="s">
        <v>39</v>
      </c>
      <c r="M810">
        <v>87</v>
      </c>
      <c r="N810" t="s">
        <v>98</v>
      </c>
      <c r="O810" t="s">
        <v>101</v>
      </c>
      <c r="P810" t="s">
        <v>50</v>
      </c>
      <c r="Q810" s="20" t="s">
        <v>98</v>
      </c>
      <c r="R810" t="s">
        <v>52</v>
      </c>
      <c r="S810">
        <v>2804</v>
      </c>
      <c r="T810">
        <v>15434</v>
      </c>
      <c r="U810">
        <v>1</v>
      </c>
      <c r="V810" t="s">
        <v>42</v>
      </c>
      <c r="W810" t="s">
        <v>35</v>
      </c>
      <c r="X810">
        <v>11</v>
      </c>
      <c r="Y810">
        <v>3</v>
      </c>
      <c r="Z810" s="20" t="s">
        <v>100</v>
      </c>
      <c r="AA810">
        <v>80</v>
      </c>
      <c r="AB810">
        <v>0</v>
      </c>
      <c r="AC810">
        <v>1</v>
      </c>
      <c r="AD810">
        <v>3</v>
      </c>
      <c r="AE810">
        <v>3</v>
      </c>
      <c r="AF810">
        <v>1</v>
      </c>
      <c r="AG810">
        <v>0</v>
      </c>
      <c r="AH810">
        <v>0</v>
      </c>
      <c r="AI810">
        <v>0</v>
      </c>
      <c r="AJ810" s="5" t="str">
        <f t="shared" si="36"/>
        <v>RH</v>
      </c>
      <c r="AK810" s="9" t="str">
        <f>IF(S810="","",VLOOKUP(S810,matrice_M_I,2,TRUE))</f>
        <v>de 2 000 à 4 000</v>
      </c>
      <c r="AL810" s="7" t="str">
        <f t="shared" si="37"/>
        <v>Job_Medium + Relation_Very High</v>
      </c>
      <c r="AM810" s="22">
        <f t="shared" si="38"/>
        <v>0</v>
      </c>
    </row>
    <row r="811" spans="1:39" x14ac:dyDescent="0.3">
      <c r="A811">
        <v>40</v>
      </c>
      <c r="B811" t="s">
        <v>44</v>
      </c>
      <c r="C811" t="s">
        <v>36</v>
      </c>
      <c r="D811">
        <v>1329</v>
      </c>
      <c r="E811" t="s">
        <v>37</v>
      </c>
      <c r="F811">
        <v>7</v>
      </c>
      <c r="G811" t="s">
        <v>94</v>
      </c>
      <c r="H811" t="s">
        <v>53</v>
      </c>
      <c r="I811">
        <v>1</v>
      </c>
      <c r="J811">
        <v>1649</v>
      </c>
      <c r="K811" t="s">
        <v>97</v>
      </c>
      <c r="L811" t="s">
        <v>39</v>
      </c>
      <c r="M811">
        <v>73</v>
      </c>
      <c r="N811" t="s">
        <v>99</v>
      </c>
      <c r="O811" t="s">
        <v>101</v>
      </c>
      <c r="P811" t="s">
        <v>59</v>
      </c>
      <c r="Q811" s="20" t="s">
        <v>97</v>
      </c>
      <c r="R811" t="s">
        <v>48</v>
      </c>
      <c r="S811">
        <v>2166</v>
      </c>
      <c r="T811">
        <v>3339</v>
      </c>
      <c r="U811">
        <v>3</v>
      </c>
      <c r="V811" t="s">
        <v>42</v>
      </c>
      <c r="W811" t="s">
        <v>44</v>
      </c>
      <c r="X811">
        <v>14</v>
      </c>
      <c r="Y811">
        <v>3</v>
      </c>
      <c r="Z811" s="20" t="s">
        <v>98</v>
      </c>
      <c r="AA811">
        <v>80</v>
      </c>
      <c r="AB811">
        <v>0</v>
      </c>
      <c r="AC811">
        <v>10</v>
      </c>
      <c r="AD811">
        <v>3</v>
      </c>
      <c r="AE811">
        <v>1</v>
      </c>
      <c r="AF811">
        <v>4</v>
      </c>
      <c r="AG811">
        <v>2</v>
      </c>
      <c r="AH811">
        <v>0</v>
      </c>
      <c r="AI811">
        <v>3</v>
      </c>
      <c r="AJ811" s="5" t="str">
        <f t="shared" si="36"/>
        <v>R&amp;D</v>
      </c>
      <c r="AK811" s="9" t="str">
        <f>IF(S811="","",VLOOKUP(S811,matrice_M_I,2,TRUE))</f>
        <v>de 2 000 à 4 000</v>
      </c>
      <c r="AL811" s="7" t="str">
        <f t="shared" si="37"/>
        <v>Job_Low + Relation_Medium</v>
      </c>
      <c r="AM811" s="22">
        <f t="shared" si="38"/>
        <v>0.5</v>
      </c>
    </row>
    <row r="812" spans="1:39" x14ac:dyDescent="0.3">
      <c r="A812">
        <v>30</v>
      </c>
      <c r="B812" t="s">
        <v>35</v>
      </c>
      <c r="C812" t="s">
        <v>36</v>
      </c>
      <c r="D812">
        <v>1427</v>
      </c>
      <c r="E812" t="s">
        <v>37</v>
      </c>
      <c r="F812">
        <v>2</v>
      </c>
      <c r="G812" t="s">
        <v>92</v>
      </c>
      <c r="H812" t="s">
        <v>38</v>
      </c>
      <c r="I812">
        <v>1</v>
      </c>
      <c r="J812">
        <v>198</v>
      </c>
      <c r="K812" t="s">
        <v>98</v>
      </c>
      <c r="L812" t="s">
        <v>39</v>
      </c>
      <c r="M812">
        <v>35</v>
      </c>
      <c r="N812" t="s">
        <v>98</v>
      </c>
      <c r="O812" t="s">
        <v>101</v>
      </c>
      <c r="P812" t="s">
        <v>59</v>
      </c>
      <c r="Q812" s="20" t="s">
        <v>100</v>
      </c>
      <c r="R812" t="s">
        <v>48</v>
      </c>
      <c r="S812">
        <v>2720</v>
      </c>
      <c r="T812">
        <v>11162</v>
      </c>
      <c r="U812">
        <v>0</v>
      </c>
      <c r="V812" t="s">
        <v>42</v>
      </c>
      <c r="W812" t="s">
        <v>35</v>
      </c>
      <c r="X812">
        <v>13</v>
      </c>
      <c r="Y812">
        <v>3</v>
      </c>
      <c r="Z812" s="20" t="s">
        <v>100</v>
      </c>
      <c r="AA812">
        <v>80</v>
      </c>
      <c r="AB812">
        <v>0</v>
      </c>
      <c r="AC812">
        <v>6</v>
      </c>
      <c r="AD812">
        <v>3</v>
      </c>
      <c r="AE812">
        <v>3</v>
      </c>
      <c r="AF812">
        <v>5</v>
      </c>
      <c r="AG812">
        <v>3</v>
      </c>
      <c r="AH812">
        <v>1</v>
      </c>
      <c r="AI812">
        <v>2</v>
      </c>
      <c r="AJ812" s="5" t="str">
        <f t="shared" si="36"/>
        <v>R&amp;D</v>
      </c>
      <c r="AK812" s="9" t="str">
        <f>IF(S812="","",VLOOKUP(S812,matrice_M_I,2,TRUE))</f>
        <v>de 2 000 à 4 000</v>
      </c>
      <c r="AL812" s="7" t="str">
        <f t="shared" si="37"/>
        <v>Job_Very High + Relation_Very High</v>
      </c>
      <c r="AM812" s="22">
        <f t="shared" si="38"/>
        <v>0.6</v>
      </c>
    </row>
    <row r="813" spans="1:39" x14ac:dyDescent="0.3">
      <c r="A813">
        <v>30</v>
      </c>
      <c r="B813" t="s">
        <v>35</v>
      </c>
      <c r="C813" t="s">
        <v>36</v>
      </c>
      <c r="D813">
        <v>1082</v>
      </c>
      <c r="E813" t="s">
        <v>45</v>
      </c>
      <c r="F813">
        <v>12</v>
      </c>
      <c r="G813" t="s">
        <v>94</v>
      </c>
      <c r="H813" t="s">
        <v>60</v>
      </c>
      <c r="I813">
        <v>1</v>
      </c>
      <c r="J813">
        <v>533</v>
      </c>
      <c r="K813" t="s">
        <v>98</v>
      </c>
      <c r="L813" t="s">
        <v>55</v>
      </c>
      <c r="M813">
        <v>83</v>
      </c>
      <c r="N813" t="s">
        <v>99</v>
      </c>
      <c r="O813" t="s">
        <v>102</v>
      </c>
      <c r="P813" t="s">
        <v>58</v>
      </c>
      <c r="Q813" s="20" t="s">
        <v>99</v>
      </c>
      <c r="R813" t="s">
        <v>48</v>
      </c>
      <c r="S813">
        <v>6577</v>
      </c>
      <c r="T813">
        <v>19558</v>
      </c>
      <c r="U813">
        <v>0</v>
      </c>
      <c r="V813" t="s">
        <v>42</v>
      </c>
      <c r="W813" t="s">
        <v>35</v>
      </c>
      <c r="X813">
        <v>11</v>
      </c>
      <c r="Y813">
        <v>3</v>
      </c>
      <c r="Z813" s="20" t="s">
        <v>98</v>
      </c>
      <c r="AA813">
        <v>80</v>
      </c>
      <c r="AB813">
        <v>0</v>
      </c>
      <c r="AC813">
        <v>6</v>
      </c>
      <c r="AD813">
        <v>6</v>
      </c>
      <c r="AE813">
        <v>3</v>
      </c>
      <c r="AF813">
        <v>5</v>
      </c>
      <c r="AG813">
        <v>4</v>
      </c>
      <c r="AH813">
        <v>4</v>
      </c>
      <c r="AI813">
        <v>4</v>
      </c>
      <c r="AJ813" s="5" t="str">
        <f t="shared" si="36"/>
        <v>Sales</v>
      </c>
      <c r="AK813" s="9" t="str">
        <f>IF(S813="","",VLOOKUP(S813,matrice_M_I,2,TRUE))</f>
        <v>de 6 000 à 8 000</v>
      </c>
      <c r="AL813" s="7" t="str">
        <f t="shared" si="37"/>
        <v>Job_High + Relation_Medium</v>
      </c>
      <c r="AM813" s="22">
        <f t="shared" si="38"/>
        <v>0.8</v>
      </c>
    </row>
    <row r="814" spans="1:39" x14ac:dyDescent="0.3">
      <c r="A814">
        <v>42</v>
      </c>
      <c r="B814" t="s">
        <v>35</v>
      </c>
      <c r="C814" t="s">
        <v>57</v>
      </c>
      <c r="D814">
        <v>495</v>
      </c>
      <c r="E814" t="s">
        <v>37</v>
      </c>
      <c r="F814">
        <v>2</v>
      </c>
      <c r="G814" t="s">
        <v>92</v>
      </c>
      <c r="H814" t="s">
        <v>53</v>
      </c>
      <c r="I814">
        <v>1</v>
      </c>
      <c r="J814">
        <v>1334</v>
      </c>
      <c r="K814" t="s">
        <v>99</v>
      </c>
      <c r="L814" t="s">
        <v>39</v>
      </c>
      <c r="M814">
        <v>37</v>
      </c>
      <c r="N814" t="s">
        <v>99</v>
      </c>
      <c r="O814" t="s">
        <v>104</v>
      </c>
      <c r="P814" t="s">
        <v>51</v>
      </c>
      <c r="Q814" s="20" t="s">
        <v>99</v>
      </c>
      <c r="R814" t="s">
        <v>52</v>
      </c>
      <c r="S814">
        <v>17861</v>
      </c>
      <c r="T814">
        <v>26582</v>
      </c>
      <c r="U814">
        <v>0</v>
      </c>
      <c r="V814" t="s">
        <v>42</v>
      </c>
      <c r="W814" t="s">
        <v>44</v>
      </c>
      <c r="X814">
        <v>13</v>
      </c>
      <c r="Y814">
        <v>3</v>
      </c>
      <c r="Z814" s="20" t="s">
        <v>100</v>
      </c>
      <c r="AA814">
        <v>80</v>
      </c>
      <c r="AB814">
        <v>0</v>
      </c>
      <c r="AC814">
        <v>21</v>
      </c>
      <c r="AD814">
        <v>3</v>
      </c>
      <c r="AE814">
        <v>2</v>
      </c>
      <c r="AF814">
        <v>20</v>
      </c>
      <c r="AG814">
        <v>8</v>
      </c>
      <c r="AH814">
        <v>2</v>
      </c>
      <c r="AI814">
        <v>10</v>
      </c>
      <c r="AJ814" s="5" t="str">
        <f t="shared" si="36"/>
        <v>R&amp;D</v>
      </c>
      <c r="AK814" s="9" t="str">
        <f>IF(S814="","",VLOOKUP(S814,matrice_M_I,2,TRUE))</f>
        <v>de 16 000 à 18 000</v>
      </c>
      <c r="AL814" s="7" t="str">
        <f t="shared" si="37"/>
        <v>Job_High + Relation_Very High</v>
      </c>
      <c r="AM814" s="22">
        <f t="shared" si="38"/>
        <v>0.4</v>
      </c>
    </row>
    <row r="815" spans="1:39" x14ac:dyDescent="0.3">
      <c r="A815">
        <v>42</v>
      </c>
      <c r="B815" t="s">
        <v>35</v>
      </c>
      <c r="C815" t="s">
        <v>36</v>
      </c>
      <c r="D815">
        <v>419</v>
      </c>
      <c r="E815" t="s">
        <v>45</v>
      </c>
      <c r="F815">
        <v>12</v>
      </c>
      <c r="G815" t="s">
        <v>95</v>
      </c>
      <c r="H815" t="s">
        <v>46</v>
      </c>
      <c r="I815">
        <v>1</v>
      </c>
      <c r="J815">
        <v>1943</v>
      </c>
      <c r="K815" t="s">
        <v>98</v>
      </c>
      <c r="L815" t="s">
        <v>39</v>
      </c>
      <c r="M815">
        <v>77</v>
      </c>
      <c r="N815" t="s">
        <v>99</v>
      </c>
      <c r="O815" t="s">
        <v>102</v>
      </c>
      <c r="P815" t="s">
        <v>58</v>
      </c>
      <c r="Q815" s="20" t="s">
        <v>100</v>
      </c>
      <c r="R815" t="s">
        <v>41</v>
      </c>
      <c r="S815">
        <v>5087</v>
      </c>
      <c r="T815">
        <v>2900</v>
      </c>
      <c r="U815">
        <v>3</v>
      </c>
      <c r="V815" t="s">
        <v>42</v>
      </c>
      <c r="W815" t="s">
        <v>44</v>
      </c>
      <c r="X815">
        <v>12</v>
      </c>
      <c r="Y815">
        <v>3</v>
      </c>
      <c r="Z815" s="20" t="s">
        <v>99</v>
      </c>
      <c r="AA815">
        <v>80</v>
      </c>
      <c r="AB815">
        <v>2</v>
      </c>
      <c r="AC815">
        <v>14</v>
      </c>
      <c r="AD815">
        <v>4</v>
      </c>
      <c r="AE815">
        <v>3</v>
      </c>
      <c r="AF815">
        <v>0</v>
      </c>
      <c r="AG815">
        <v>0</v>
      </c>
      <c r="AH815">
        <v>0</v>
      </c>
      <c r="AI815">
        <v>0</v>
      </c>
      <c r="AJ815" s="5" t="str">
        <f t="shared" si="36"/>
        <v>Sales</v>
      </c>
      <c r="AK815" s="9" t="str">
        <f>IF(S815="","",VLOOKUP(S815,matrice_M_I,2,TRUE))</f>
        <v>de 4 000 à 6 000</v>
      </c>
      <c r="AL815" s="7" t="str">
        <f t="shared" si="37"/>
        <v>Job_Very High + Relation_High</v>
      </c>
      <c r="AM815" s="22" t="str">
        <f t="shared" si="38"/>
        <v/>
      </c>
    </row>
    <row r="816" spans="1:39" x14ac:dyDescent="0.3">
      <c r="B816" t="s">
        <v>35</v>
      </c>
      <c r="C816" t="s">
        <v>36</v>
      </c>
      <c r="D816">
        <v>821</v>
      </c>
      <c r="E816" t="s">
        <v>45</v>
      </c>
      <c r="G816" t="s">
        <v>95</v>
      </c>
      <c r="H816" t="s">
        <v>38</v>
      </c>
      <c r="I816">
        <v>1</v>
      </c>
      <c r="J816">
        <v>916</v>
      </c>
      <c r="K816" t="s">
        <v>97</v>
      </c>
      <c r="L816" t="s">
        <v>39</v>
      </c>
      <c r="M816">
        <v>98</v>
      </c>
      <c r="N816" t="s">
        <v>99</v>
      </c>
      <c r="O816" t="s">
        <v>102</v>
      </c>
      <c r="P816" t="s">
        <v>58</v>
      </c>
      <c r="Q816" s="20" t="s">
        <v>100</v>
      </c>
      <c r="R816" t="s">
        <v>48</v>
      </c>
      <c r="S816">
        <v>4908</v>
      </c>
      <c r="T816">
        <v>24252</v>
      </c>
      <c r="U816">
        <v>1</v>
      </c>
      <c r="V816" t="s">
        <v>42</v>
      </c>
      <c r="W816" t="s">
        <v>35</v>
      </c>
      <c r="X816">
        <v>14</v>
      </c>
      <c r="Y816">
        <v>3</v>
      </c>
      <c r="Z816" s="20" t="s">
        <v>98</v>
      </c>
      <c r="AA816">
        <v>80</v>
      </c>
      <c r="AB816">
        <v>0</v>
      </c>
      <c r="AC816">
        <v>4</v>
      </c>
      <c r="AD816">
        <v>3</v>
      </c>
      <c r="AE816">
        <v>3</v>
      </c>
      <c r="AF816">
        <v>4</v>
      </c>
      <c r="AG816">
        <v>2</v>
      </c>
      <c r="AH816">
        <v>0</v>
      </c>
      <c r="AI816">
        <v>2</v>
      </c>
      <c r="AJ816" s="5" t="str">
        <f t="shared" si="36"/>
        <v>Sales</v>
      </c>
      <c r="AK816" s="9" t="str">
        <f>IF(S816="","",VLOOKUP(S816,matrice_M_I,2,TRUE))</f>
        <v>de 4 000 à 6 000</v>
      </c>
      <c r="AL816" s="7" t="str">
        <f t="shared" si="37"/>
        <v>Job_Very High + Relation_Medium</v>
      </c>
      <c r="AM816" s="22">
        <f t="shared" si="38"/>
        <v>0.5</v>
      </c>
    </row>
    <row r="817" spans="1:39" x14ac:dyDescent="0.3">
      <c r="B817" t="s">
        <v>44</v>
      </c>
      <c r="C817" t="s">
        <v>36</v>
      </c>
      <c r="D817">
        <v>471</v>
      </c>
      <c r="E817" t="s">
        <v>37</v>
      </c>
      <c r="F817">
        <v>24</v>
      </c>
      <c r="G817" t="s">
        <v>94</v>
      </c>
      <c r="H817" t="s">
        <v>60</v>
      </c>
      <c r="I817">
        <v>1</v>
      </c>
      <c r="J817">
        <v>622</v>
      </c>
      <c r="K817" t="s">
        <v>99</v>
      </c>
      <c r="L817" t="s">
        <v>39</v>
      </c>
      <c r="M817">
        <v>66</v>
      </c>
      <c r="N817" t="s">
        <v>97</v>
      </c>
      <c r="O817" t="s">
        <v>101</v>
      </c>
      <c r="P817" t="s">
        <v>59</v>
      </c>
      <c r="Q817" s="20" t="s">
        <v>100</v>
      </c>
      <c r="R817" t="s">
        <v>48</v>
      </c>
      <c r="S817">
        <v>2340</v>
      </c>
      <c r="T817">
        <v>23213</v>
      </c>
      <c r="U817">
        <v>1</v>
      </c>
      <c r="V817" t="s">
        <v>42</v>
      </c>
      <c r="W817" t="s">
        <v>44</v>
      </c>
      <c r="X817">
        <v>18</v>
      </c>
      <c r="Y817">
        <v>3</v>
      </c>
      <c r="Z817" s="20" t="s">
        <v>98</v>
      </c>
      <c r="AA817">
        <v>80</v>
      </c>
      <c r="AB817">
        <v>0</v>
      </c>
      <c r="AC817">
        <v>1</v>
      </c>
      <c r="AD817">
        <v>3</v>
      </c>
      <c r="AE817">
        <v>1</v>
      </c>
      <c r="AF817">
        <v>1</v>
      </c>
      <c r="AG817">
        <v>0</v>
      </c>
      <c r="AH817">
        <v>0</v>
      </c>
      <c r="AI817">
        <v>0</v>
      </c>
      <c r="AJ817" s="5" t="str">
        <f t="shared" si="36"/>
        <v>R&amp;D</v>
      </c>
      <c r="AK817" s="9" t="str">
        <f>IF(S817="","",VLOOKUP(S817,matrice_M_I,2,TRUE))</f>
        <v>de 2 000 à 4 000</v>
      </c>
      <c r="AL817" s="7" t="str">
        <f t="shared" si="37"/>
        <v>Job_Very High + Relation_Medium</v>
      </c>
      <c r="AM817" s="22">
        <f t="shared" si="38"/>
        <v>0</v>
      </c>
    </row>
    <row r="818" spans="1:39" x14ac:dyDescent="0.3">
      <c r="A818">
        <v>40</v>
      </c>
      <c r="B818" t="s">
        <v>35</v>
      </c>
      <c r="C818" t="s">
        <v>36</v>
      </c>
      <c r="D818">
        <v>989</v>
      </c>
      <c r="E818" t="s">
        <v>37</v>
      </c>
      <c r="F818">
        <v>4</v>
      </c>
      <c r="G818" t="s">
        <v>92</v>
      </c>
      <c r="H818" t="s">
        <v>38</v>
      </c>
      <c r="I818">
        <v>1</v>
      </c>
      <c r="J818">
        <v>253</v>
      </c>
      <c r="K818" t="s">
        <v>100</v>
      </c>
      <c r="L818" t="s">
        <v>55</v>
      </c>
      <c r="M818">
        <v>46</v>
      </c>
      <c r="N818" t="s">
        <v>99</v>
      </c>
      <c r="O818" t="s">
        <v>105</v>
      </c>
      <c r="P818" t="s">
        <v>51</v>
      </c>
      <c r="Q818" s="20" t="s">
        <v>99</v>
      </c>
      <c r="R818" t="s">
        <v>52</v>
      </c>
      <c r="S818">
        <v>19033</v>
      </c>
      <c r="T818">
        <v>6499</v>
      </c>
      <c r="U818">
        <v>1</v>
      </c>
      <c r="V818" t="s">
        <v>42</v>
      </c>
      <c r="W818" t="s">
        <v>35</v>
      </c>
      <c r="X818">
        <v>14</v>
      </c>
      <c r="Y818">
        <v>3</v>
      </c>
      <c r="Z818" s="20" t="s">
        <v>98</v>
      </c>
      <c r="AA818">
        <v>80</v>
      </c>
      <c r="AB818">
        <v>1</v>
      </c>
      <c r="AC818">
        <v>21</v>
      </c>
      <c r="AD818">
        <v>2</v>
      </c>
      <c r="AE818">
        <v>3</v>
      </c>
      <c r="AF818">
        <v>20</v>
      </c>
      <c r="AG818">
        <v>8</v>
      </c>
      <c r="AH818">
        <v>9</v>
      </c>
      <c r="AI818">
        <v>9</v>
      </c>
      <c r="AJ818" s="5" t="str">
        <f t="shared" si="36"/>
        <v>R&amp;D</v>
      </c>
      <c r="AK818" s="9" t="str">
        <f>IF(S818="","",VLOOKUP(S818,matrice_M_I,2,TRUE))</f>
        <v>de 18 000 à 20 000</v>
      </c>
      <c r="AL818" s="7" t="str">
        <f t="shared" si="37"/>
        <v>Job_High + Relation_Medium</v>
      </c>
      <c r="AM818" s="22">
        <f t="shared" si="38"/>
        <v>0.4</v>
      </c>
    </row>
    <row r="819" spans="1:39" x14ac:dyDescent="0.3">
      <c r="A819">
        <v>49</v>
      </c>
      <c r="B819" t="s">
        <v>35</v>
      </c>
      <c r="C819" t="s">
        <v>36</v>
      </c>
      <c r="D819">
        <v>722</v>
      </c>
      <c r="E819" t="s">
        <v>37</v>
      </c>
      <c r="F819">
        <v>25</v>
      </c>
      <c r="G819" t="s">
        <v>95</v>
      </c>
      <c r="H819" t="s">
        <v>53</v>
      </c>
      <c r="I819">
        <v>1</v>
      </c>
      <c r="J819">
        <v>1617</v>
      </c>
      <c r="K819" t="s">
        <v>99</v>
      </c>
      <c r="L819" t="s">
        <v>55</v>
      </c>
      <c r="M819">
        <v>84</v>
      </c>
      <c r="N819" t="s">
        <v>99</v>
      </c>
      <c r="O819" t="s">
        <v>101</v>
      </c>
      <c r="P819" t="s">
        <v>59</v>
      </c>
      <c r="Q819" s="20" t="s">
        <v>97</v>
      </c>
      <c r="R819" t="s">
        <v>52</v>
      </c>
      <c r="S819">
        <v>3211</v>
      </c>
      <c r="T819">
        <v>22102</v>
      </c>
      <c r="U819">
        <v>1</v>
      </c>
      <c r="V819" t="s">
        <v>42</v>
      </c>
      <c r="W819" t="s">
        <v>35</v>
      </c>
      <c r="X819">
        <v>14</v>
      </c>
      <c r="Y819">
        <v>3</v>
      </c>
      <c r="Z819" s="20" t="s">
        <v>100</v>
      </c>
      <c r="AA819">
        <v>80</v>
      </c>
      <c r="AB819">
        <v>1</v>
      </c>
      <c r="AC819">
        <v>10</v>
      </c>
      <c r="AD819">
        <v>3</v>
      </c>
      <c r="AE819">
        <v>2</v>
      </c>
      <c r="AF819">
        <v>9</v>
      </c>
      <c r="AG819">
        <v>6</v>
      </c>
      <c r="AH819">
        <v>1</v>
      </c>
      <c r="AI819">
        <v>4</v>
      </c>
      <c r="AJ819" s="5" t="str">
        <f t="shared" si="36"/>
        <v>R&amp;D</v>
      </c>
      <c r="AK819" s="9" t="str">
        <f>IF(S819="","",VLOOKUP(S819,matrice_M_I,2,TRUE))</f>
        <v>de 2 000 à 4 000</v>
      </c>
      <c r="AL819" s="7" t="str">
        <f t="shared" si="37"/>
        <v>Job_Low + Relation_Very High</v>
      </c>
      <c r="AM819" s="22">
        <f t="shared" si="38"/>
        <v>0.66666666666666663</v>
      </c>
    </row>
    <row r="820" spans="1:39" x14ac:dyDescent="0.3">
      <c r="B820" t="s">
        <v>35</v>
      </c>
      <c r="C820" t="s">
        <v>36</v>
      </c>
      <c r="D820">
        <v>390</v>
      </c>
      <c r="E820" t="s">
        <v>37</v>
      </c>
      <c r="F820">
        <v>17</v>
      </c>
      <c r="G820" t="s">
        <v>95</v>
      </c>
      <c r="H820" t="s">
        <v>38</v>
      </c>
      <c r="I820">
        <v>1</v>
      </c>
      <c r="J820">
        <v>1718</v>
      </c>
      <c r="K820" t="s">
        <v>100</v>
      </c>
      <c r="L820" t="s">
        <v>39</v>
      </c>
      <c r="M820">
        <v>62</v>
      </c>
      <c r="N820" t="s">
        <v>97</v>
      </c>
      <c r="O820" t="s">
        <v>101</v>
      </c>
      <c r="P820" t="s">
        <v>59</v>
      </c>
      <c r="Q820" s="20" t="s">
        <v>99</v>
      </c>
      <c r="R820" t="s">
        <v>52</v>
      </c>
      <c r="S820">
        <v>2305</v>
      </c>
      <c r="T820">
        <v>6217</v>
      </c>
      <c r="U820">
        <v>1</v>
      </c>
      <c r="V820" t="s">
        <v>42</v>
      </c>
      <c r="W820" t="s">
        <v>35</v>
      </c>
      <c r="X820">
        <v>15</v>
      </c>
      <c r="Y820">
        <v>3</v>
      </c>
      <c r="Z820" s="20" t="s">
        <v>99</v>
      </c>
      <c r="AA820">
        <v>80</v>
      </c>
      <c r="AB820">
        <v>3</v>
      </c>
      <c r="AC820">
        <v>3</v>
      </c>
      <c r="AD820">
        <v>3</v>
      </c>
      <c r="AE820">
        <v>4</v>
      </c>
      <c r="AF820">
        <v>3</v>
      </c>
      <c r="AG820">
        <v>2</v>
      </c>
      <c r="AH820">
        <v>0</v>
      </c>
      <c r="AI820">
        <v>2</v>
      </c>
      <c r="AJ820" s="5" t="str">
        <f t="shared" si="36"/>
        <v>R&amp;D</v>
      </c>
      <c r="AK820" s="9" t="str">
        <f>IF(S820="","",VLOOKUP(S820,matrice_M_I,2,TRUE))</f>
        <v>de 2 000 à 4 000</v>
      </c>
      <c r="AL820" s="7" t="str">
        <f t="shared" si="37"/>
        <v>Job_High + Relation_High</v>
      </c>
      <c r="AM820" s="22">
        <f t="shared" si="38"/>
        <v>0.66666666666666663</v>
      </c>
    </row>
    <row r="821" spans="1:39" x14ac:dyDescent="0.3">
      <c r="A821">
        <v>55</v>
      </c>
      <c r="B821" t="s">
        <v>44</v>
      </c>
      <c r="C821" t="s">
        <v>36</v>
      </c>
      <c r="D821">
        <v>436</v>
      </c>
      <c r="E821" t="s">
        <v>45</v>
      </c>
      <c r="F821">
        <v>2</v>
      </c>
      <c r="G821" t="s">
        <v>92</v>
      </c>
      <c r="H821" t="s">
        <v>38</v>
      </c>
      <c r="I821">
        <v>1</v>
      </c>
      <c r="J821">
        <v>842</v>
      </c>
      <c r="K821" t="s">
        <v>99</v>
      </c>
      <c r="L821" t="s">
        <v>39</v>
      </c>
      <c r="M821">
        <v>37</v>
      </c>
      <c r="N821" t="s">
        <v>99</v>
      </c>
      <c r="O821" t="s">
        <v>102</v>
      </c>
      <c r="P821" t="s">
        <v>58</v>
      </c>
      <c r="Q821" s="20" t="s">
        <v>100</v>
      </c>
      <c r="R821" t="s">
        <v>48</v>
      </c>
      <c r="S821">
        <v>5160</v>
      </c>
      <c r="T821">
        <v>21519</v>
      </c>
      <c r="U821">
        <v>4</v>
      </c>
      <c r="V821" t="s">
        <v>42</v>
      </c>
      <c r="W821" t="s">
        <v>35</v>
      </c>
      <c r="X821">
        <v>16</v>
      </c>
      <c r="Y821">
        <v>3</v>
      </c>
      <c r="Z821" s="20" t="s">
        <v>99</v>
      </c>
      <c r="AA821">
        <v>80</v>
      </c>
      <c r="AB821">
        <v>0</v>
      </c>
      <c r="AC821">
        <v>12</v>
      </c>
      <c r="AD821">
        <v>3</v>
      </c>
      <c r="AE821">
        <v>2</v>
      </c>
      <c r="AF821">
        <v>9</v>
      </c>
      <c r="AG821">
        <v>7</v>
      </c>
      <c r="AH821">
        <v>7</v>
      </c>
      <c r="AI821">
        <v>3</v>
      </c>
      <c r="AJ821" s="5" t="str">
        <f t="shared" si="36"/>
        <v>Sales</v>
      </c>
      <c r="AK821" s="9" t="str">
        <f>IF(S821="","",VLOOKUP(S821,matrice_M_I,2,TRUE))</f>
        <v>de 4 000 à 6 000</v>
      </c>
      <c r="AL821" s="7" t="str">
        <f t="shared" si="37"/>
        <v>Job_Very High + Relation_High</v>
      </c>
      <c r="AM821" s="22">
        <f t="shared" si="38"/>
        <v>0.77777777777777779</v>
      </c>
    </row>
    <row r="822" spans="1:39" x14ac:dyDescent="0.3">
      <c r="A822">
        <v>30</v>
      </c>
      <c r="B822" t="s">
        <v>35</v>
      </c>
      <c r="C822" t="s">
        <v>36</v>
      </c>
      <c r="D822">
        <v>438</v>
      </c>
      <c r="E822" t="s">
        <v>37</v>
      </c>
      <c r="F822">
        <v>18</v>
      </c>
      <c r="G822" t="s">
        <v>94</v>
      </c>
      <c r="H822" t="s">
        <v>53</v>
      </c>
      <c r="I822">
        <v>1</v>
      </c>
      <c r="J822">
        <v>194</v>
      </c>
      <c r="K822" t="s">
        <v>97</v>
      </c>
      <c r="L822" t="s">
        <v>55</v>
      </c>
      <c r="M822">
        <v>75</v>
      </c>
      <c r="N822" t="s">
        <v>99</v>
      </c>
      <c r="O822" t="s">
        <v>101</v>
      </c>
      <c r="P822" t="s">
        <v>56</v>
      </c>
      <c r="Q822" s="20" t="s">
        <v>99</v>
      </c>
      <c r="R822" t="s">
        <v>48</v>
      </c>
      <c r="S822">
        <v>2632</v>
      </c>
      <c r="T822">
        <v>23910</v>
      </c>
      <c r="U822">
        <v>1</v>
      </c>
      <c r="V822" t="s">
        <v>42</v>
      </c>
      <c r="W822" t="s">
        <v>35</v>
      </c>
      <c r="X822">
        <v>14</v>
      </c>
      <c r="Y822">
        <v>3</v>
      </c>
      <c r="Z822" s="20" t="s">
        <v>99</v>
      </c>
      <c r="AA822">
        <v>80</v>
      </c>
      <c r="AB822">
        <v>0</v>
      </c>
      <c r="AC822">
        <v>5</v>
      </c>
      <c r="AD822">
        <v>4</v>
      </c>
      <c r="AE822">
        <v>2</v>
      </c>
      <c r="AF822">
        <v>5</v>
      </c>
      <c r="AG822">
        <v>4</v>
      </c>
      <c r="AH822">
        <v>0</v>
      </c>
      <c r="AI822">
        <v>4</v>
      </c>
      <c r="AJ822" s="5" t="str">
        <f t="shared" si="36"/>
        <v>R&amp;D</v>
      </c>
      <c r="AK822" s="9" t="str">
        <f>IF(S822="","",VLOOKUP(S822,matrice_M_I,2,TRUE))</f>
        <v>de 2 000 à 4 000</v>
      </c>
      <c r="AL822" s="7" t="str">
        <f t="shared" si="37"/>
        <v>Job_High + Relation_High</v>
      </c>
      <c r="AM822" s="22">
        <f t="shared" si="38"/>
        <v>0.8</v>
      </c>
    </row>
    <row r="823" spans="1:39" x14ac:dyDescent="0.3">
      <c r="A823">
        <v>50</v>
      </c>
      <c r="B823" t="s">
        <v>35</v>
      </c>
      <c r="C823" t="s">
        <v>57</v>
      </c>
      <c r="D823">
        <v>145</v>
      </c>
      <c r="E823" t="s">
        <v>45</v>
      </c>
      <c r="F823">
        <v>1</v>
      </c>
      <c r="G823" t="s">
        <v>94</v>
      </c>
      <c r="H823" t="s">
        <v>53</v>
      </c>
      <c r="I823">
        <v>1</v>
      </c>
      <c r="J823">
        <v>1040</v>
      </c>
      <c r="K823" t="s">
        <v>100</v>
      </c>
      <c r="L823" t="s">
        <v>55</v>
      </c>
      <c r="M823">
        <v>95</v>
      </c>
      <c r="N823" t="s">
        <v>99</v>
      </c>
      <c r="O823" t="s">
        <v>102</v>
      </c>
      <c r="P823" t="s">
        <v>58</v>
      </c>
      <c r="Q823" s="20" t="s">
        <v>99</v>
      </c>
      <c r="R823" t="s">
        <v>52</v>
      </c>
      <c r="S823">
        <v>6347</v>
      </c>
      <c r="T823">
        <v>24920</v>
      </c>
      <c r="U823">
        <v>0</v>
      </c>
      <c r="V823" t="s">
        <v>42</v>
      </c>
      <c r="W823" t="s">
        <v>35</v>
      </c>
      <c r="X823">
        <v>12</v>
      </c>
      <c r="Y823">
        <v>3</v>
      </c>
      <c r="Z823" s="20" t="s">
        <v>97</v>
      </c>
      <c r="AA823">
        <v>80</v>
      </c>
      <c r="AB823">
        <v>1</v>
      </c>
      <c r="AC823">
        <v>19</v>
      </c>
      <c r="AD823">
        <v>3</v>
      </c>
      <c r="AE823">
        <v>3</v>
      </c>
      <c r="AF823">
        <v>18</v>
      </c>
      <c r="AG823">
        <v>7</v>
      </c>
      <c r="AH823">
        <v>0</v>
      </c>
      <c r="AI823">
        <v>13</v>
      </c>
      <c r="AJ823" s="5" t="str">
        <f t="shared" si="36"/>
        <v>Sales</v>
      </c>
      <c r="AK823" s="9" t="str">
        <f>IF(S823="","",VLOOKUP(S823,matrice_M_I,2,TRUE))</f>
        <v>de 6 000 à 8 000</v>
      </c>
      <c r="AL823" s="7" t="str">
        <f t="shared" si="37"/>
        <v>Job_High + Relation_Low</v>
      </c>
      <c r="AM823" s="22">
        <f t="shared" si="38"/>
        <v>0.3888888888888889</v>
      </c>
    </row>
    <row r="824" spans="1:39" x14ac:dyDescent="0.3">
      <c r="B824" t="s">
        <v>44</v>
      </c>
      <c r="C824" t="s">
        <v>49</v>
      </c>
      <c r="D824">
        <v>662</v>
      </c>
      <c r="E824" t="s">
        <v>45</v>
      </c>
      <c r="F824">
        <v>18</v>
      </c>
      <c r="G824" t="s">
        <v>95</v>
      </c>
      <c r="H824" t="s">
        <v>46</v>
      </c>
      <c r="I824">
        <v>1</v>
      </c>
      <c r="J824">
        <v>1380</v>
      </c>
      <c r="K824" t="s">
        <v>100</v>
      </c>
      <c r="L824" t="s">
        <v>55</v>
      </c>
      <c r="M824">
        <v>67</v>
      </c>
      <c r="N824" t="s">
        <v>99</v>
      </c>
      <c r="O824" t="s">
        <v>102</v>
      </c>
      <c r="P824" t="s">
        <v>58</v>
      </c>
      <c r="Q824" s="20" t="s">
        <v>99</v>
      </c>
      <c r="R824" t="s">
        <v>52</v>
      </c>
      <c r="S824">
        <v>4614</v>
      </c>
      <c r="T824">
        <v>23288</v>
      </c>
      <c r="U824">
        <v>0</v>
      </c>
      <c r="V824" t="s">
        <v>42</v>
      </c>
      <c r="W824" t="s">
        <v>44</v>
      </c>
      <c r="X824">
        <v>18</v>
      </c>
      <c r="Y824">
        <v>3</v>
      </c>
      <c r="Z824" s="20" t="s">
        <v>99</v>
      </c>
      <c r="AA824">
        <v>80</v>
      </c>
      <c r="AB824">
        <v>1</v>
      </c>
      <c r="AC824">
        <v>5</v>
      </c>
      <c r="AD824">
        <v>0</v>
      </c>
      <c r="AE824">
        <v>2</v>
      </c>
      <c r="AF824">
        <v>4</v>
      </c>
      <c r="AG824">
        <v>2</v>
      </c>
      <c r="AH824">
        <v>3</v>
      </c>
      <c r="AI824">
        <v>2</v>
      </c>
      <c r="AJ824" s="5" t="str">
        <f t="shared" si="36"/>
        <v>Sales</v>
      </c>
      <c r="AK824" s="9" t="str">
        <f>IF(S824="","",VLOOKUP(S824,matrice_M_I,2,TRUE))</f>
        <v>de 4 000 à 6 000</v>
      </c>
      <c r="AL824" s="7" t="str">
        <f t="shared" si="37"/>
        <v>Job_High + Relation_High</v>
      </c>
      <c r="AM824" s="22">
        <f t="shared" si="38"/>
        <v>0.5</v>
      </c>
    </row>
    <row r="825" spans="1:39" x14ac:dyDescent="0.3">
      <c r="A825">
        <v>42</v>
      </c>
      <c r="B825" t="s">
        <v>35</v>
      </c>
      <c r="C825" t="s">
        <v>57</v>
      </c>
      <c r="D825">
        <v>926</v>
      </c>
      <c r="E825" t="s">
        <v>37</v>
      </c>
      <c r="F825">
        <v>21</v>
      </c>
      <c r="G825" t="s">
        <v>93</v>
      </c>
      <c r="H825" t="s">
        <v>38</v>
      </c>
      <c r="I825">
        <v>1</v>
      </c>
      <c r="J825">
        <v>270</v>
      </c>
      <c r="K825" t="s">
        <v>99</v>
      </c>
      <c r="L825" t="s">
        <v>55</v>
      </c>
      <c r="M825">
        <v>36</v>
      </c>
      <c r="N825" t="s">
        <v>99</v>
      </c>
      <c r="O825" t="s">
        <v>102</v>
      </c>
      <c r="P825" t="s">
        <v>43</v>
      </c>
      <c r="Q825" s="20" t="s">
        <v>99</v>
      </c>
      <c r="R825" t="s">
        <v>41</v>
      </c>
      <c r="S825">
        <v>5265</v>
      </c>
      <c r="T825">
        <v>16439</v>
      </c>
      <c r="U825">
        <v>2</v>
      </c>
      <c r="V825" t="s">
        <v>42</v>
      </c>
      <c r="W825" t="s">
        <v>35</v>
      </c>
      <c r="X825">
        <v>16</v>
      </c>
      <c r="Y825">
        <v>3</v>
      </c>
      <c r="Z825" s="20" t="s">
        <v>98</v>
      </c>
      <c r="AA825">
        <v>80</v>
      </c>
      <c r="AB825">
        <v>1</v>
      </c>
      <c r="AC825">
        <v>11</v>
      </c>
      <c r="AD825">
        <v>5</v>
      </c>
      <c r="AE825">
        <v>3</v>
      </c>
      <c r="AF825">
        <v>5</v>
      </c>
      <c r="AG825">
        <v>3</v>
      </c>
      <c r="AH825">
        <v>0</v>
      </c>
      <c r="AI825">
        <v>2</v>
      </c>
      <c r="AJ825" s="5" t="str">
        <f t="shared" si="36"/>
        <v>R&amp;D</v>
      </c>
      <c r="AK825" s="9" t="str">
        <f>IF(S825="","",VLOOKUP(S825,matrice_M_I,2,TRUE))</f>
        <v>de 4 000 à 6 000</v>
      </c>
      <c r="AL825" s="7" t="str">
        <f t="shared" si="37"/>
        <v>Job_High + Relation_Medium</v>
      </c>
      <c r="AM825" s="22">
        <f t="shared" si="38"/>
        <v>0.6</v>
      </c>
    </row>
    <row r="826" spans="1:39" x14ac:dyDescent="0.3">
      <c r="A826">
        <v>33</v>
      </c>
      <c r="B826" t="s">
        <v>35</v>
      </c>
      <c r="C826" t="s">
        <v>36</v>
      </c>
      <c r="D826">
        <v>117</v>
      </c>
      <c r="E826" t="s">
        <v>37</v>
      </c>
      <c r="F826">
        <v>9</v>
      </c>
      <c r="G826" t="s">
        <v>94</v>
      </c>
      <c r="H826" t="s">
        <v>38</v>
      </c>
      <c r="I826">
        <v>1</v>
      </c>
      <c r="J826">
        <v>1238</v>
      </c>
      <c r="K826" t="s">
        <v>97</v>
      </c>
      <c r="L826" t="s">
        <v>39</v>
      </c>
      <c r="M826">
        <v>60</v>
      </c>
      <c r="N826" t="s">
        <v>99</v>
      </c>
      <c r="O826" t="s">
        <v>101</v>
      </c>
      <c r="P826" t="s">
        <v>56</v>
      </c>
      <c r="Q826" s="20" t="s">
        <v>100</v>
      </c>
      <c r="R826" t="s">
        <v>52</v>
      </c>
      <c r="S826">
        <v>2781</v>
      </c>
      <c r="T826">
        <v>6311</v>
      </c>
      <c r="U826">
        <v>0</v>
      </c>
      <c r="V826" t="s">
        <v>42</v>
      </c>
      <c r="W826" t="s">
        <v>35</v>
      </c>
      <c r="X826">
        <v>13</v>
      </c>
      <c r="Y826">
        <v>3</v>
      </c>
      <c r="Z826" s="20" t="s">
        <v>98</v>
      </c>
      <c r="AA826">
        <v>80</v>
      </c>
      <c r="AB826">
        <v>1</v>
      </c>
      <c r="AC826">
        <v>15</v>
      </c>
      <c r="AD826">
        <v>5</v>
      </c>
      <c r="AE826">
        <v>3</v>
      </c>
      <c r="AF826">
        <v>14</v>
      </c>
      <c r="AG826">
        <v>10</v>
      </c>
      <c r="AH826">
        <v>4</v>
      </c>
      <c r="AI826">
        <v>10</v>
      </c>
      <c r="AJ826" s="5" t="str">
        <f t="shared" si="36"/>
        <v>R&amp;D</v>
      </c>
      <c r="AK826" s="9" t="str">
        <f>IF(S826="","",VLOOKUP(S826,matrice_M_I,2,TRUE))</f>
        <v>de 2 000 à 4 000</v>
      </c>
      <c r="AL826" s="7" t="str">
        <f t="shared" si="37"/>
        <v>Job_Very High + Relation_Medium</v>
      </c>
      <c r="AM826" s="22">
        <f t="shared" si="38"/>
        <v>0.7142857142857143</v>
      </c>
    </row>
    <row r="827" spans="1:39" x14ac:dyDescent="0.3">
      <c r="A827">
        <v>50</v>
      </c>
      <c r="B827" t="s">
        <v>35</v>
      </c>
      <c r="C827" t="s">
        <v>36</v>
      </c>
      <c r="D827">
        <v>797</v>
      </c>
      <c r="E827" t="s">
        <v>37</v>
      </c>
      <c r="F827">
        <v>4</v>
      </c>
      <c r="G827" t="s">
        <v>92</v>
      </c>
      <c r="H827" t="s">
        <v>53</v>
      </c>
      <c r="I827">
        <v>1</v>
      </c>
      <c r="J827">
        <v>385</v>
      </c>
      <c r="K827" t="s">
        <v>97</v>
      </c>
      <c r="L827" t="s">
        <v>39</v>
      </c>
      <c r="M827">
        <v>96</v>
      </c>
      <c r="N827" t="s">
        <v>99</v>
      </c>
      <c r="O827" t="s">
        <v>105</v>
      </c>
      <c r="P827" t="s">
        <v>40</v>
      </c>
      <c r="Q827" s="20" t="s">
        <v>98</v>
      </c>
      <c r="R827" t="s">
        <v>41</v>
      </c>
      <c r="S827">
        <v>19144</v>
      </c>
      <c r="T827">
        <v>15815</v>
      </c>
      <c r="U827">
        <v>3</v>
      </c>
      <c r="V827" t="s">
        <v>42</v>
      </c>
      <c r="W827" t="s">
        <v>35</v>
      </c>
      <c r="X827">
        <v>14</v>
      </c>
      <c r="Y827">
        <v>3</v>
      </c>
      <c r="Z827" s="20" t="s">
        <v>97</v>
      </c>
      <c r="AA827">
        <v>80</v>
      </c>
      <c r="AB827">
        <v>2</v>
      </c>
      <c r="AC827">
        <v>28</v>
      </c>
      <c r="AD827">
        <v>4</v>
      </c>
      <c r="AE827">
        <v>2</v>
      </c>
      <c r="AF827">
        <v>10</v>
      </c>
      <c r="AG827">
        <v>4</v>
      </c>
      <c r="AH827">
        <v>1</v>
      </c>
      <c r="AI827">
        <v>6</v>
      </c>
      <c r="AJ827" s="5" t="str">
        <f t="shared" si="36"/>
        <v>R&amp;D</v>
      </c>
      <c r="AK827" s="9" t="str">
        <f>IF(S827="","",VLOOKUP(S827,matrice_M_I,2,TRUE))</f>
        <v>de 18 000 à 20 000</v>
      </c>
      <c r="AL827" s="7" t="str">
        <f t="shared" si="37"/>
        <v>Job_Medium + Relation_Low</v>
      </c>
      <c r="AM827" s="22">
        <f t="shared" si="38"/>
        <v>0.4</v>
      </c>
    </row>
    <row r="828" spans="1:39" x14ac:dyDescent="0.3">
      <c r="B828" t="s">
        <v>44</v>
      </c>
      <c r="C828" t="s">
        <v>36</v>
      </c>
      <c r="D828">
        <v>950</v>
      </c>
      <c r="E828" t="s">
        <v>45</v>
      </c>
      <c r="F828">
        <v>4</v>
      </c>
      <c r="G828" t="s">
        <v>95</v>
      </c>
      <c r="H828" t="s">
        <v>46</v>
      </c>
      <c r="I828">
        <v>1</v>
      </c>
      <c r="J828">
        <v>401</v>
      </c>
      <c r="K828" t="s">
        <v>100</v>
      </c>
      <c r="L828" t="s">
        <v>39</v>
      </c>
      <c r="M828">
        <v>48</v>
      </c>
      <c r="N828" t="s">
        <v>98</v>
      </c>
      <c r="O828" t="s">
        <v>102</v>
      </c>
      <c r="P828" t="s">
        <v>58</v>
      </c>
      <c r="Q828" s="20" t="s">
        <v>100</v>
      </c>
      <c r="R828" t="s">
        <v>48</v>
      </c>
      <c r="S828">
        <v>5828</v>
      </c>
      <c r="T828">
        <v>8450</v>
      </c>
      <c r="U828">
        <v>1</v>
      </c>
      <c r="V828" t="s">
        <v>42</v>
      </c>
      <c r="W828" t="s">
        <v>44</v>
      </c>
      <c r="X828">
        <v>12</v>
      </c>
      <c r="Y828">
        <v>3</v>
      </c>
      <c r="Z828" s="20" t="s">
        <v>98</v>
      </c>
      <c r="AA828">
        <v>80</v>
      </c>
      <c r="AB828">
        <v>0</v>
      </c>
      <c r="AC828">
        <v>8</v>
      </c>
      <c r="AD828">
        <v>0</v>
      </c>
      <c r="AE828">
        <v>3</v>
      </c>
      <c r="AF828">
        <v>8</v>
      </c>
      <c r="AG828">
        <v>7</v>
      </c>
      <c r="AH828">
        <v>7</v>
      </c>
      <c r="AI828">
        <v>4</v>
      </c>
      <c r="AJ828" s="5" t="str">
        <f t="shared" si="36"/>
        <v>Sales</v>
      </c>
      <c r="AK828" s="9" t="str">
        <f>IF(S828="","",VLOOKUP(S828,matrice_M_I,2,TRUE))</f>
        <v>de 4 000 à 6 000</v>
      </c>
      <c r="AL828" s="7" t="str">
        <f t="shared" si="37"/>
        <v>Job_Very High + Relation_Medium</v>
      </c>
      <c r="AM828" s="22">
        <f t="shared" si="38"/>
        <v>0.875</v>
      </c>
    </row>
    <row r="829" spans="1:39" x14ac:dyDescent="0.3">
      <c r="A829">
        <v>29</v>
      </c>
      <c r="B829" t="s">
        <v>44</v>
      </c>
      <c r="C829" t="s">
        <v>36</v>
      </c>
      <c r="D829">
        <v>1092</v>
      </c>
      <c r="E829" t="s">
        <v>37</v>
      </c>
      <c r="F829">
        <v>1</v>
      </c>
      <c r="G829" t="s">
        <v>95</v>
      </c>
      <c r="H829" t="s">
        <v>38</v>
      </c>
      <c r="I829">
        <v>1</v>
      </c>
      <c r="J829">
        <v>2027</v>
      </c>
      <c r="K829" t="s">
        <v>97</v>
      </c>
      <c r="L829" t="s">
        <v>39</v>
      </c>
      <c r="M829">
        <v>36</v>
      </c>
      <c r="N829" t="s">
        <v>99</v>
      </c>
      <c r="O829" t="s">
        <v>101</v>
      </c>
      <c r="P829" t="s">
        <v>56</v>
      </c>
      <c r="Q829" s="20" t="s">
        <v>100</v>
      </c>
      <c r="R829" t="s">
        <v>52</v>
      </c>
      <c r="S829">
        <v>4787</v>
      </c>
      <c r="T829">
        <v>26124</v>
      </c>
      <c r="U829">
        <v>9</v>
      </c>
      <c r="V829" t="s">
        <v>42</v>
      </c>
      <c r="W829" t="s">
        <v>44</v>
      </c>
      <c r="X829">
        <v>14</v>
      </c>
      <c r="Y829">
        <v>3</v>
      </c>
      <c r="Z829" s="20" t="s">
        <v>98</v>
      </c>
      <c r="AA829">
        <v>80</v>
      </c>
      <c r="AB829">
        <v>3</v>
      </c>
      <c r="AC829">
        <v>4</v>
      </c>
      <c r="AD829">
        <v>3</v>
      </c>
      <c r="AE829">
        <v>4</v>
      </c>
      <c r="AF829">
        <v>2</v>
      </c>
      <c r="AG829">
        <v>2</v>
      </c>
      <c r="AH829">
        <v>2</v>
      </c>
      <c r="AI829">
        <v>2</v>
      </c>
      <c r="AJ829" s="5" t="str">
        <f t="shared" si="36"/>
        <v>R&amp;D</v>
      </c>
      <c r="AK829" s="9" t="str">
        <f>IF(S829="","",VLOOKUP(S829,matrice_M_I,2,TRUE))</f>
        <v>de 4 000 à 6 000</v>
      </c>
      <c r="AL829" s="7" t="str">
        <f t="shared" si="37"/>
        <v>Job_Very High + Relation_Medium</v>
      </c>
      <c r="AM829" s="22">
        <f t="shared" si="38"/>
        <v>1</v>
      </c>
    </row>
    <row r="830" spans="1:39" x14ac:dyDescent="0.3">
      <c r="A830">
        <v>39</v>
      </c>
      <c r="B830" t="s">
        <v>35</v>
      </c>
      <c r="C830" t="s">
        <v>49</v>
      </c>
      <c r="D830">
        <v>1218</v>
      </c>
      <c r="E830" t="s">
        <v>37</v>
      </c>
      <c r="F830">
        <v>1</v>
      </c>
      <c r="G830" t="s">
        <v>92</v>
      </c>
      <c r="H830" t="s">
        <v>53</v>
      </c>
      <c r="I830">
        <v>1</v>
      </c>
      <c r="J830">
        <v>531</v>
      </c>
      <c r="K830" t="s">
        <v>98</v>
      </c>
      <c r="L830" t="s">
        <v>39</v>
      </c>
      <c r="M830">
        <v>52</v>
      </c>
      <c r="N830" t="s">
        <v>99</v>
      </c>
      <c r="O830" t="s">
        <v>105</v>
      </c>
      <c r="P830" t="s">
        <v>51</v>
      </c>
      <c r="Q830" s="20" t="s">
        <v>99</v>
      </c>
      <c r="R830" t="s">
        <v>41</v>
      </c>
      <c r="S830">
        <v>19197</v>
      </c>
      <c r="T830">
        <v>8213</v>
      </c>
      <c r="U830">
        <v>1</v>
      </c>
      <c r="V830" t="s">
        <v>42</v>
      </c>
      <c r="W830" t="s">
        <v>44</v>
      </c>
      <c r="X830">
        <v>14</v>
      </c>
      <c r="Y830">
        <v>3</v>
      </c>
      <c r="Z830" s="20" t="s">
        <v>99</v>
      </c>
      <c r="AA830">
        <v>80</v>
      </c>
      <c r="AB830">
        <v>1</v>
      </c>
      <c r="AC830">
        <v>21</v>
      </c>
      <c r="AD830">
        <v>3</v>
      </c>
      <c r="AE830">
        <v>3</v>
      </c>
      <c r="AF830">
        <v>21</v>
      </c>
      <c r="AG830">
        <v>8</v>
      </c>
      <c r="AH830">
        <v>1</v>
      </c>
      <c r="AI830">
        <v>6</v>
      </c>
      <c r="AJ830" s="5" t="str">
        <f t="shared" si="36"/>
        <v>R&amp;D</v>
      </c>
      <c r="AK830" s="9" t="str">
        <f>IF(S830="","",VLOOKUP(S830,matrice_M_I,2,TRUE))</f>
        <v>de 18 000 à 20 000</v>
      </c>
      <c r="AL830" s="7" t="str">
        <f t="shared" si="37"/>
        <v>Job_High + Relation_High</v>
      </c>
      <c r="AM830" s="22">
        <f t="shared" si="38"/>
        <v>0.38095238095238093</v>
      </c>
    </row>
    <row r="831" spans="1:39" x14ac:dyDescent="0.3">
      <c r="A831">
        <v>56</v>
      </c>
      <c r="B831" t="s">
        <v>44</v>
      </c>
      <c r="C831" t="s">
        <v>36</v>
      </c>
      <c r="D831">
        <v>441</v>
      </c>
      <c r="E831" t="s">
        <v>37</v>
      </c>
      <c r="F831">
        <v>14</v>
      </c>
      <c r="G831" t="s">
        <v>95</v>
      </c>
      <c r="H831" t="s">
        <v>53</v>
      </c>
      <c r="I831">
        <v>1</v>
      </c>
      <c r="J831">
        <v>161</v>
      </c>
      <c r="K831" t="s">
        <v>98</v>
      </c>
      <c r="L831" t="s">
        <v>55</v>
      </c>
      <c r="M831">
        <v>72</v>
      </c>
      <c r="N831" t="s">
        <v>99</v>
      </c>
      <c r="O831" t="s">
        <v>101</v>
      </c>
      <c r="P831" t="s">
        <v>56</v>
      </c>
      <c r="Q831" s="20" t="s">
        <v>98</v>
      </c>
      <c r="R831" t="s">
        <v>52</v>
      </c>
      <c r="S831">
        <v>4963</v>
      </c>
      <c r="T831">
        <v>4510</v>
      </c>
      <c r="U831">
        <v>9</v>
      </c>
      <c r="V831" t="s">
        <v>42</v>
      </c>
      <c r="W831" t="s">
        <v>44</v>
      </c>
      <c r="X831">
        <v>18</v>
      </c>
      <c r="Y831">
        <v>3</v>
      </c>
      <c r="Z831" s="20" t="s">
        <v>97</v>
      </c>
      <c r="AA831">
        <v>80</v>
      </c>
      <c r="AB831">
        <v>3</v>
      </c>
      <c r="AC831">
        <v>7</v>
      </c>
      <c r="AD831">
        <v>2</v>
      </c>
      <c r="AE831">
        <v>3</v>
      </c>
      <c r="AF831">
        <v>5</v>
      </c>
      <c r="AG831">
        <v>4</v>
      </c>
      <c r="AH831">
        <v>4</v>
      </c>
      <c r="AI831">
        <v>3</v>
      </c>
      <c r="AJ831" s="5" t="str">
        <f t="shared" si="36"/>
        <v>R&amp;D</v>
      </c>
      <c r="AK831" s="9" t="str">
        <f>IF(S831="","",VLOOKUP(S831,matrice_M_I,2,TRUE))</f>
        <v>de 4 000 à 6 000</v>
      </c>
      <c r="AL831" s="7" t="str">
        <f t="shared" si="37"/>
        <v>Job_Medium + Relation_Low</v>
      </c>
      <c r="AM831" s="22">
        <f t="shared" si="38"/>
        <v>0.8</v>
      </c>
    </row>
    <row r="832" spans="1:39" x14ac:dyDescent="0.3">
      <c r="A832">
        <v>55</v>
      </c>
      <c r="B832" t="s">
        <v>35</v>
      </c>
      <c r="C832" t="s">
        <v>36</v>
      </c>
      <c r="D832">
        <v>1441</v>
      </c>
      <c r="E832" t="s">
        <v>37</v>
      </c>
      <c r="F832">
        <v>22</v>
      </c>
      <c r="G832" t="s">
        <v>94</v>
      </c>
      <c r="H832" t="s">
        <v>60</v>
      </c>
      <c r="I832">
        <v>1</v>
      </c>
      <c r="J832">
        <v>1694</v>
      </c>
      <c r="K832" t="s">
        <v>97</v>
      </c>
      <c r="L832" t="s">
        <v>39</v>
      </c>
      <c r="M832">
        <v>94</v>
      </c>
      <c r="N832" t="s">
        <v>98</v>
      </c>
      <c r="O832" t="s">
        <v>101</v>
      </c>
      <c r="P832" t="s">
        <v>56</v>
      </c>
      <c r="Q832" s="20" t="s">
        <v>98</v>
      </c>
      <c r="R832" t="s">
        <v>41</v>
      </c>
      <c r="S832">
        <v>3537</v>
      </c>
      <c r="T832">
        <v>23737</v>
      </c>
      <c r="U832">
        <v>5</v>
      </c>
      <c r="V832" t="s">
        <v>42</v>
      </c>
      <c r="W832" t="s">
        <v>35</v>
      </c>
      <c r="X832">
        <v>12</v>
      </c>
      <c r="Y832">
        <v>3</v>
      </c>
      <c r="Z832" s="20" t="s">
        <v>100</v>
      </c>
      <c r="AA832">
        <v>80</v>
      </c>
      <c r="AB832">
        <v>1</v>
      </c>
      <c r="AC832">
        <v>8</v>
      </c>
      <c r="AD832">
        <v>1</v>
      </c>
      <c r="AE832">
        <v>3</v>
      </c>
      <c r="AF832">
        <v>4</v>
      </c>
      <c r="AG832">
        <v>2</v>
      </c>
      <c r="AH832">
        <v>1</v>
      </c>
      <c r="AI832">
        <v>2</v>
      </c>
      <c r="AJ832" s="5" t="str">
        <f t="shared" si="36"/>
        <v>R&amp;D</v>
      </c>
      <c r="AK832" s="9" t="str">
        <f>IF(S832="","",VLOOKUP(S832,matrice_M_I,2,TRUE))</f>
        <v>de 2 000 à 4 000</v>
      </c>
      <c r="AL832" s="7" t="str">
        <f t="shared" si="37"/>
        <v>Job_Medium + Relation_Very High</v>
      </c>
      <c r="AM832" s="22">
        <f t="shared" si="38"/>
        <v>0.5</v>
      </c>
    </row>
    <row r="833" spans="1:39" x14ac:dyDescent="0.3">
      <c r="A833">
        <v>34</v>
      </c>
      <c r="B833" t="s">
        <v>35</v>
      </c>
      <c r="C833" t="s">
        <v>49</v>
      </c>
      <c r="D833">
        <v>878</v>
      </c>
      <c r="E833" t="s">
        <v>37</v>
      </c>
      <c r="F833">
        <v>10</v>
      </c>
      <c r="G833" t="s">
        <v>95</v>
      </c>
      <c r="H833" t="s">
        <v>38</v>
      </c>
      <c r="I833">
        <v>1</v>
      </c>
      <c r="J833">
        <v>277</v>
      </c>
      <c r="K833" t="s">
        <v>100</v>
      </c>
      <c r="L833" t="s">
        <v>39</v>
      </c>
      <c r="M833">
        <v>43</v>
      </c>
      <c r="N833" t="s">
        <v>99</v>
      </c>
      <c r="O833" t="s">
        <v>101</v>
      </c>
      <c r="P833" t="s">
        <v>56</v>
      </c>
      <c r="Q833" s="20" t="s">
        <v>99</v>
      </c>
      <c r="R833" t="s">
        <v>41</v>
      </c>
      <c r="S833">
        <v>3815</v>
      </c>
      <c r="T833">
        <v>5972</v>
      </c>
      <c r="U833">
        <v>1</v>
      </c>
      <c r="V833" t="s">
        <v>42</v>
      </c>
      <c r="W833" t="s">
        <v>44</v>
      </c>
      <c r="X833">
        <v>17</v>
      </c>
      <c r="Y833">
        <v>3</v>
      </c>
      <c r="Z833" s="20" t="s">
        <v>100</v>
      </c>
      <c r="AA833">
        <v>80</v>
      </c>
      <c r="AB833">
        <v>1</v>
      </c>
      <c r="AC833">
        <v>5</v>
      </c>
      <c r="AD833">
        <v>4</v>
      </c>
      <c r="AE833">
        <v>4</v>
      </c>
      <c r="AF833">
        <v>5</v>
      </c>
      <c r="AG833">
        <v>3</v>
      </c>
      <c r="AH833">
        <v>2</v>
      </c>
      <c r="AI833">
        <v>0</v>
      </c>
      <c r="AJ833" s="5" t="str">
        <f t="shared" si="36"/>
        <v>R&amp;D</v>
      </c>
      <c r="AK833" s="9" t="str">
        <f>IF(S833="","",VLOOKUP(S833,matrice_M_I,2,TRUE))</f>
        <v>de 2 000 à 4 000</v>
      </c>
      <c r="AL833" s="7" t="str">
        <f t="shared" si="37"/>
        <v>Job_High + Relation_Very High</v>
      </c>
      <c r="AM833" s="22">
        <f t="shared" si="38"/>
        <v>0.6</v>
      </c>
    </row>
    <row r="834" spans="1:39" x14ac:dyDescent="0.3">
      <c r="B834" t="s">
        <v>35</v>
      </c>
      <c r="C834" t="s">
        <v>36</v>
      </c>
      <c r="D834">
        <v>528</v>
      </c>
      <c r="E834" t="s">
        <v>50</v>
      </c>
      <c r="F834">
        <v>8</v>
      </c>
      <c r="G834" t="s">
        <v>95</v>
      </c>
      <c r="H834" t="s">
        <v>60</v>
      </c>
      <c r="I834">
        <v>1</v>
      </c>
      <c r="J834">
        <v>1164</v>
      </c>
      <c r="K834" t="s">
        <v>99</v>
      </c>
      <c r="L834" t="s">
        <v>39</v>
      </c>
      <c r="M834">
        <v>100</v>
      </c>
      <c r="N834" t="s">
        <v>99</v>
      </c>
      <c r="O834" t="s">
        <v>101</v>
      </c>
      <c r="P834" t="s">
        <v>50</v>
      </c>
      <c r="Q834" s="20" t="s">
        <v>99</v>
      </c>
      <c r="R834" t="s">
        <v>48</v>
      </c>
      <c r="S834">
        <v>4323</v>
      </c>
      <c r="T834">
        <v>7108</v>
      </c>
      <c r="U834">
        <v>1</v>
      </c>
      <c r="V834" t="s">
        <v>42</v>
      </c>
      <c r="W834" t="s">
        <v>35</v>
      </c>
      <c r="X834">
        <v>17</v>
      </c>
      <c r="Y834">
        <v>3</v>
      </c>
      <c r="Z834" s="20" t="s">
        <v>98</v>
      </c>
      <c r="AA834">
        <v>80</v>
      </c>
      <c r="AB834">
        <v>0</v>
      </c>
      <c r="AC834">
        <v>6</v>
      </c>
      <c r="AD834">
        <v>2</v>
      </c>
      <c r="AE834">
        <v>1</v>
      </c>
      <c r="AF834">
        <v>5</v>
      </c>
      <c r="AG834">
        <v>4</v>
      </c>
      <c r="AH834">
        <v>1</v>
      </c>
      <c r="AI834">
        <v>4</v>
      </c>
      <c r="AJ834" s="5" t="str">
        <f t="shared" ref="AJ834:AJ897" si="39">IF(E834="","",VLOOKUP(E834,Department_cod,2,FALSE))</f>
        <v>RH</v>
      </c>
      <c r="AK834" s="9" t="str">
        <f>IF(S834="","",VLOOKUP(S834,matrice_M_I,2,TRUE))</f>
        <v>de 4 000 à 6 000</v>
      </c>
      <c r="AL834" s="7" t="str">
        <f t="shared" si="37"/>
        <v>Job_High + Relation_Medium</v>
      </c>
      <c r="AM834" s="22">
        <f t="shared" si="38"/>
        <v>0.8</v>
      </c>
    </row>
    <row r="835" spans="1:39" x14ac:dyDescent="0.3">
      <c r="A835">
        <v>33</v>
      </c>
      <c r="B835" t="s">
        <v>35</v>
      </c>
      <c r="C835" t="s">
        <v>36</v>
      </c>
      <c r="D835">
        <v>832</v>
      </c>
      <c r="E835" t="s">
        <v>37</v>
      </c>
      <c r="G835" t="s">
        <v>95</v>
      </c>
      <c r="H835" t="s">
        <v>53</v>
      </c>
      <c r="I835">
        <v>1</v>
      </c>
      <c r="J835">
        <v>338</v>
      </c>
      <c r="K835" t="s">
        <v>99</v>
      </c>
      <c r="L835" t="s">
        <v>55</v>
      </c>
      <c r="M835">
        <v>63</v>
      </c>
      <c r="N835" t="s">
        <v>98</v>
      </c>
      <c r="O835" t="s">
        <v>101</v>
      </c>
      <c r="P835" t="s">
        <v>56</v>
      </c>
      <c r="Q835" s="20" t="s">
        <v>100</v>
      </c>
      <c r="R835" t="s">
        <v>52</v>
      </c>
      <c r="S835">
        <v>2911</v>
      </c>
      <c r="T835">
        <v>14776</v>
      </c>
      <c r="U835">
        <v>1</v>
      </c>
      <c r="V835" t="s">
        <v>42</v>
      </c>
      <c r="W835" t="s">
        <v>35</v>
      </c>
      <c r="X835">
        <v>13</v>
      </c>
      <c r="Y835">
        <v>3</v>
      </c>
      <c r="Z835" s="20" t="s">
        <v>99</v>
      </c>
      <c r="AA835">
        <v>80</v>
      </c>
      <c r="AB835">
        <v>1</v>
      </c>
      <c r="AC835">
        <v>2</v>
      </c>
      <c r="AD835">
        <v>2</v>
      </c>
      <c r="AE835">
        <v>2</v>
      </c>
      <c r="AF835">
        <v>2</v>
      </c>
      <c r="AG835">
        <v>2</v>
      </c>
      <c r="AH835">
        <v>0</v>
      </c>
      <c r="AI835">
        <v>2</v>
      </c>
      <c r="AJ835" s="5" t="str">
        <f t="shared" si="39"/>
        <v>R&amp;D</v>
      </c>
      <c r="AK835" s="9" t="str">
        <f>IF(S835="","",VLOOKUP(S835,matrice_M_I,2,TRUE))</f>
        <v>de 2 000 à 4 000</v>
      </c>
      <c r="AL835" s="7" t="str">
        <f t="shared" ref="AL835:AL898" si="40">CONCATENATE("Job_",Q835," + Relation_",Z835)</f>
        <v>Job_Very High + Relation_High</v>
      </c>
      <c r="AM835" s="22">
        <f t="shared" ref="AM835:AM898" si="41">IF(AF835=0,"",AG835/AF835)</f>
        <v>1</v>
      </c>
    </row>
    <row r="836" spans="1:39" x14ac:dyDescent="0.3">
      <c r="A836">
        <v>31</v>
      </c>
      <c r="B836" t="s">
        <v>44</v>
      </c>
      <c r="C836" t="s">
        <v>49</v>
      </c>
      <c r="D836">
        <v>754</v>
      </c>
      <c r="E836" t="s">
        <v>45</v>
      </c>
      <c r="F836">
        <v>26</v>
      </c>
      <c r="G836" t="s">
        <v>95</v>
      </c>
      <c r="H836" t="s">
        <v>46</v>
      </c>
      <c r="I836">
        <v>1</v>
      </c>
      <c r="J836">
        <v>1967</v>
      </c>
      <c r="K836" t="s">
        <v>97</v>
      </c>
      <c r="L836" t="s">
        <v>39</v>
      </c>
      <c r="M836">
        <v>63</v>
      </c>
      <c r="N836" t="s">
        <v>99</v>
      </c>
      <c r="O836" t="s">
        <v>102</v>
      </c>
      <c r="P836" t="s">
        <v>58</v>
      </c>
      <c r="Q836" s="20" t="s">
        <v>100</v>
      </c>
      <c r="R836" t="s">
        <v>52</v>
      </c>
      <c r="S836">
        <v>5617</v>
      </c>
      <c r="T836">
        <v>21075</v>
      </c>
      <c r="U836">
        <v>1</v>
      </c>
      <c r="V836" t="s">
        <v>42</v>
      </c>
      <c r="W836" t="s">
        <v>44</v>
      </c>
      <c r="X836">
        <v>11</v>
      </c>
      <c r="Y836">
        <v>3</v>
      </c>
      <c r="Z836" s="20" t="s">
        <v>99</v>
      </c>
      <c r="AA836">
        <v>80</v>
      </c>
      <c r="AB836">
        <v>0</v>
      </c>
      <c r="AC836">
        <v>10</v>
      </c>
      <c r="AD836">
        <v>4</v>
      </c>
      <c r="AE836">
        <v>3</v>
      </c>
      <c r="AF836">
        <v>10</v>
      </c>
      <c r="AG836">
        <v>7</v>
      </c>
      <c r="AH836">
        <v>0</v>
      </c>
      <c r="AI836">
        <v>8</v>
      </c>
      <c r="AJ836" s="5" t="str">
        <f t="shared" si="39"/>
        <v>Sales</v>
      </c>
      <c r="AK836" s="9" t="str">
        <f>IF(S836="","",VLOOKUP(S836,matrice_M_I,2,TRUE))</f>
        <v>de 4 000 à 6 000</v>
      </c>
      <c r="AL836" s="7" t="str">
        <f t="shared" si="40"/>
        <v>Job_Very High + Relation_High</v>
      </c>
      <c r="AM836" s="22">
        <f t="shared" si="41"/>
        <v>0.7</v>
      </c>
    </row>
    <row r="837" spans="1:39" x14ac:dyDescent="0.3">
      <c r="B837" t="s">
        <v>35</v>
      </c>
      <c r="C837" t="s">
        <v>57</v>
      </c>
      <c r="D837">
        <v>1103</v>
      </c>
      <c r="E837" t="s">
        <v>37</v>
      </c>
      <c r="F837">
        <v>16</v>
      </c>
      <c r="G837" t="s">
        <v>94</v>
      </c>
      <c r="H837" t="s">
        <v>38</v>
      </c>
      <c r="I837">
        <v>1</v>
      </c>
      <c r="J837">
        <v>1947</v>
      </c>
      <c r="K837" t="s">
        <v>99</v>
      </c>
      <c r="L837" t="s">
        <v>39</v>
      </c>
      <c r="M837">
        <v>49</v>
      </c>
      <c r="N837" t="s">
        <v>99</v>
      </c>
      <c r="O837" t="s">
        <v>101</v>
      </c>
      <c r="P837" t="s">
        <v>56</v>
      </c>
      <c r="Q837" s="20" t="s">
        <v>99</v>
      </c>
      <c r="R837" t="s">
        <v>48</v>
      </c>
      <c r="S837">
        <v>2144</v>
      </c>
      <c r="T837">
        <v>2122</v>
      </c>
      <c r="U837">
        <v>1</v>
      </c>
      <c r="V837" t="s">
        <v>42</v>
      </c>
      <c r="W837" t="s">
        <v>35</v>
      </c>
      <c r="X837">
        <v>14</v>
      </c>
      <c r="Y837">
        <v>3</v>
      </c>
      <c r="Z837" s="20" t="s">
        <v>99</v>
      </c>
      <c r="AA837">
        <v>80</v>
      </c>
      <c r="AB837">
        <v>0</v>
      </c>
      <c r="AC837">
        <v>5</v>
      </c>
      <c r="AD837">
        <v>3</v>
      </c>
      <c r="AE837">
        <v>2</v>
      </c>
      <c r="AF837">
        <v>5</v>
      </c>
      <c r="AG837">
        <v>3</v>
      </c>
      <c r="AH837">
        <v>1</v>
      </c>
      <c r="AI837">
        <v>4</v>
      </c>
      <c r="AJ837" s="5" t="str">
        <f t="shared" si="39"/>
        <v>R&amp;D</v>
      </c>
      <c r="AK837" s="9" t="str">
        <f>IF(S837="","",VLOOKUP(S837,matrice_M_I,2,TRUE))</f>
        <v>de 2 000 à 4 000</v>
      </c>
      <c r="AL837" s="7" t="str">
        <f t="shared" si="40"/>
        <v>Job_High + Relation_High</v>
      </c>
      <c r="AM837" s="22">
        <f t="shared" si="41"/>
        <v>0.6</v>
      </c>
    </row>
    <row r="838" spans="1:39" x14ac:dyDescent="0.3">
      <c r="A838">
        <v>18</v>
      </c>
      <c r="B838" t="s">
        <v>44</v>
      </c>
      <c r="C838" t="s">
        <v>49</v>
      </c>
      <c r="D838">
        <v>544</v>
      </c>
      <c r="E838" t="s">
        <v>45</v>
      </c>
      <c r="G838" t="s">
        <v>93</v>
      </c>
      <c r="H838" t="s">
        <v>38</v>
      </c>
      <c r="I838">
        <v>1</v>
      </c>
      <c r="J838">
        <v>1624</v>
      </c>
      <c r="K838" t="s">
        <v>98</v>
      </c>
      <c r="L838" t="s">
        <v>55</v>
      </c>
      <c r="M838">
        <v>70</v>
      </c>
      <c r="N838" t="s">
        <v>99</v>
      </c>
      <c r="O838" t="s">
        <v>101</v>
      </c>
      <c r="P838" t="s">
        <v>47</v>
      </c>
      <c r="Q838" s="20" t="s">
        <v>100</v>
      </c>
      <c r="R838" t="s">
        <v>48</v>
      </c>
      <c r="S838">
        <v>1569</v>
      </c>
      <c r="T838">
        <v>18420</v>
      </c>
      <c r="U838">
        <v>1</v>
      </c>
      <c r="V838" t="s">
        <v>42</v>
      </c>
      <c r="W838" t="s">
        <v>44</v>
      </c>
      <c r="X838">
        <v>12</v>
      </c>
      <c r="Y838">
        <v>3</v>
      </c>
      <c r="Z838" s="20" t="s">
        <v>99</v>
      </c>
      <c r="AA838">
        <v>80</v>
      </c>
      <c r="AB838">
        <v>0</v>
      </c>
      <c r="AC838">
        <v>0</v>
      </c>
      <c r="AD838">
        <v>2</v>
      </c>
      <c r="AE838">
        <v>4</v>
      </c>
      <c r="AF838">
        <v>0</v>
      </c>
      <c r="AG838">
        <v>0</v>
      </c>
      <c r="AH838">
        <v>0</v>
      </c>
      <c r="AI838">
        <v>0</v>
      </c>
      <c r="AJ838" s="5" t="str">
        <f t="shared" si="39"/>
        <v>Sales</v>
      </c>
      <c r="AK838" s="9" t="str">
        <f>IF(S838="","",VLOOKUP(S838,matrice_M_I,2,TRUE))</f>
        <v>moins de 2 000</v>
      </c>
      <c r="AL838" s="7" t="str">
        <f t="shared" si="40"/>
        <v>Job_Very High + Relation_High</v>
      </c>
      <c r="AM838" s="22" t="str">
        <f t="shared" si="41"/>
        <v/>
      </c>
    </row>
    <row r="839" spans="1:39" x14ac:dyDescent="0.3">
      <c r="A839">
        <v>36</v>
      </c>
      <c r="B839" t="s">
        <v>35</v>
      </c>
      <c r="C839" t="s">
        <v>36</v>
      </c>
      <c r="D839">
        <v>164</v>
      </c>
      <c r="E839" t="s">
        <v>45</v>
      </c>
      <c r="F839">
        <v>2</v>
      </c>
      <c r="G839" t="s">
        <v>93</v>
      </c>
      <c r="H839" t="s">
        <v>38</v>
      </c>
      <c r="I839">
        <v>1</v>
      </c>
      <c r="J839">
        <v>513</v>
      </c>
      <c r="K839" t="s">
        <v>98</v>
      </c>
      <c r="L839" t="s">
        <v>39</v>
      </c>
      <c r="M839">
        <v>61</v>
      </c>
      <c r="N839" t="s">
        <v>98</v>
      </c>
      <c r="O839" t="s">
        <v>103</v>
      </c>
      <c r="P839" t="s">
        <v>58</v>
      </c>
      <c r="Q839" s="20" t="s">
        <v>99</v>
      </c>
      <c r="R839" t="s">
        <v>52</v>
      </c>
      <c r="S839">
        <v>7596</v>
      </c>
      <c r="T839">
        <v>3809</v>
      </c>
      <c r="U839">
        <v>1</v>
      </c>
      <c r="V839" t="s">
        <v>42</v>
      </c>
      <c r="W839" t="s">
        <v>35</v>
      </c>
      <c r="X839">
        <v>13</v>
      </c>
      <c r="Y839">
        <v>3</v>
      </c>
      <c r="Z839" s="20" t="s">
        <v>98</v>
      </c>
      <c r="AA839">
        <v>80</v>
      </c>
      <c r="AB839">
        <v>2</v>
      </c>
      <c r="AC839">
        <v>10</v>
      </c>
      <c r="AD839">
        <v>2</v>
      </c>
      <c r="AE839">
        <v>3</v>
      </c>
      <c r="AF839">
        <v>10</v>
      </c>
      <c r="AG839">
        <v>9</v>
      </c>
      <c r="AH839">
        <v>9</v>
      </c>
      <c r="AI839">
        <v>0</v>
      </c>
      <c r="AJ839" s="5" t="str">
        <f t="shared" si="39"/>
        <v>Sales</v>
      </c>
      <c r="AK839" s="9" t="str">
        <f>IF(S839="","",VLOOKUP(S839,matrice_M_I,2,TRUE))</f>
        <v>de 6 000 à 8 000</v>
      </c>
      <c r="AL839" s="7" t="str">
        <f t="shared" si="40"/>
        <v>Job_High + Relation_Medium</v>
      </c>
      <c r="AM839" s="22">
        <f t="shared" si="41"/>
        <v>0.9</v>
      </c>
    </row>
    <row r="840" spans="1:39" x14ac:dyDescent="0.3">
      <c r="A840">
        <v>30</v>
      </c>
      <c r="B840" t="s">
        <v>35</v>
      </c>
      <c r="C840" t="s">
        <v>36</v>
      </c>
      <c r="D840">
        <v>1092</v>
      </c>
      <c r="E840" t="s">
        <v>37</v>
      </c>
      <c r="F840">
        <v>10</v>
      </c>
      <c r="G840" t="s">
        <v>94</v>
      </c>
      <c r="H840" t="s">
        <v>38</v>
      </c>
      <c r="I840">
        <v>1</v>
      </c>
      <c r="J840">
        <v>1816</v>
      </c>
      <c r="K840" t="s">
        <v>97</v>
      </c>
      <c r="L840" t="s">
        <v>55</v>
      </c>
      <c r="M840">
        <v>64</v>
      </c>
      <c r="N840" t="s">
        <v>99</v>
      </c>
      <c r="O840" t="s">
        <v>103</v>
      </c>
      <c r="P840" t="s">
        <v>43</v>
      </c>
      <c r="Q840" s="20" t="s">
        <v>99</v>
      </c>
      <c r="R840" t="s">
        <v>48</v>
      </c>
      <c r="S840">
        <v>9667</v>
      </c>
      <c r="T840">
        <v>2739</v>
      </c>
      <c r="U840">
        <v>9</v>
      </c>
      <c r="V840" t="s">
        <v>42</v>
      </c>
      <c r="W840" t="s">
        <v>35</v>
      </c>
      <c r="X840">
        <v>14</v>
      </c>
      <c r="Y840">
        <v>3</v>
      </c>
      <c r="Z840" s="20" t="s">
        <v>98</v>
      </c>
      <c r="AA840">
        <v>80</v>
      </c>
      <c r="AB840">
        <v>0</v>
      </c>
      <c r="AC840">
        <v>9</v>
      </c>
      <c r="AD840">
        <v>3</v>
      </c>
      <c r="AE840">
        <v>3</v>
      </c>
      <c r="AF840">
        <v>7</v>
      </c>
      <c r="AG840">
        <v>7</v>
      </c>
      <c r="AH840">
        <v>0</v>
      </c>
      <c r="AI840">
        <v>2</v>
      </c>
      <c r="AJ840" s="5" t="str">
        <f t="shared" si="39"/>
        <v>R&amp;D</v>
      </c>
      <c r="AK840" s="9" t="str">
        <f>IF(S840="","",VLOOKUP(S840,matrice_M_I,2,TRUE))</f>
        <v>de 8 000 à 10 000</v>
      </c>
      <c r="AL840" s="7" t="str">
        <f t="shared" si="40"/>
        <v>Job_High + Relation_Medium</v>
      </c>
      <c r="AM840" s="22">
        <f t="shared" si="41"/>
        <v>1</v>
      </c>
    </row>
    <row r="841" spans="1:39" x14ac:dyDescent="0.3">
      <c r="A841">
        <v>45</v>
      </c>
      <c r="B841" t="s">
        <v>35</v>
      </c>
      <c r="C841" t="s">
        <v>36</v>
      </c>
      <c r="D841">
        <v>1457</v>
      </c>
      <c r="E841" t="s">
        <v>37</v>
      </c>
      <c r="F841">
        <v>7</v>
      </c>
      <c r="G841" t="s">
        <v>94</v>
      </c>
      <c r="H841" t="s">
        <v>38</v>
      </c>
      <c r="I841">
        <v>1</v>
      </c>
      <c r="J841">
        <v>1195</v>
      </c>
      <c r="K841" t="s">
        <v>97</v>
      </c>
      <c r="L841" t="s">
        <v>55</v>
      </c>
      <c r="M841">
        <v>83</v>
      </c>
      <c r="N841" t="s">
        <v>99</v>
      </c>
      <c r="O841" t="s">
        <v>101</v>
      </c>
      <c r="P841" t="s">
        <v>56</v>
      </c>
      <c r="Q841" s="20" t="s">
        <v>99</v>
      </c>
      <c r="R841" t="s">
        <v>52</v>
      </c>
      <c r="S841">
        <v>4477</v>
      </c>
      <c r="T841">
        <v>20100</v>
      </c>
      <c r="U841">
        <v>4</v>
      </c>
      <c r="V841" t="s">
        <v>42</v>
      </c>
      <c r="W841" t="s">
        <v>44</v>
      </c>
      <c r="X841">
        <v>19</v>
      </c>
      <c r="Y841">
        <v>3</v>
      </c>
      <c r="Z841" s="20" t="s">
        <v>99</v>
      </c>
      <c r="AA841">
        <v>80</v>
      </c>
      <c r="AB841">
        <v>1</v>
      </c>
      <c r="AC841">
        <v>7</v>
      </c>
      <c r="AD841">
        <v>2</v>
      </c>
      <c r="AE841">
        <v>2</v>
      </c>
      <c r="AF841">
        <v>3</v>
      </c>
      <c r="AG841">
        <v>2</v>
      </c>
      <c r="AH841">
        <v>0</v>
      </c>
      <c r="AI841">
        <v>2</v>
      </c>
      <c r="AJ841" s="5" t="str">
        <f t="shared" si="39"/>
        <v>R&amp;D</v>
      </c>
      <c r="AK841" s="9" t="str">
        <f>IF(S841="","",VLOOKUP(S841,matrice_M_I,2,TRUE))</f>
        <v>de 4 000 à 6 000</v>
      </c>
      <c r="AL841" s="7" t="str">
        <f t="shared" si="40"/>
        <v>Job_High + Relation_High</v>
      </c>
      <c r="AM841" s="22">
        <f t="shared" si="41"/>
        <v>0.66666666666666663</v>
      </c>
    </row>
    <row r="842" spans="1:39" x14ac:dyDescent="0.3">
      <c r="A842">
        <v>54</v>
      </c>
      <c r="B842" t="s">
        <v>35</v>
      </c>
      <c r="C842" t="s">
        <v>36</v>
      </c>
      <c r="D842">
        <v>1147</v>
      </c>
      <c r="E842" t="s">
        <v>45</v>
      </c>
      <c r="G842" t="s">
        <v>94</v>
      </c>
      <c r="H842" t="s">
        <v>46</v>
      </c>
      <c r="I842">
        <v>1</v>
      </c>
      <c r="J842">
        <v>303</v>
      </c>
      <c r="K842" t="s">
        <v>100</v>
      </c>
      <c r="L842" t="s">
        <v>55</v>
      </c>
      <c r="M842">
        <v>52</v>
      </c>
      <c r="N842" t="s">
        <v>99</v>
      </c>
      <c r="O842" t="s">
        <v>102</v>
      </c>
      <c r="P842" t="s">
        <v>58</v>
      </c>
      <c r="Q842" s="20" t="s">
        <v>97</v>
      </c>
      <c r="R842" t="s">
        <v>52</v>
      </c>
      <c r="S842">
        <v>5940</v>
      </c>
      <c r="T842">
        <v>17011</v>
      </c>
      <c r="U842">
        <v>2</v>
      </c>
      <c r="V842" t="s">
        <v>42</v>
      </c>
      <c r="W842" t="s">
        <v>35</v>
      </c>
      <c r="X842">
        <v>14</v>
      </c>
      <c r="Y842">
        <v>3</v>
      </c>
      <c r="Z842" s="20" t="s">
        <v>100</v>
      </c>
      <c r="AA842">
        <v>80</v>
      </c>
      <c r="AB842">
        <v>1</v>
      </c>
      <c r="AC842">
        <v>16</v>
      </c>
      <c r="AD842">
        <v>4</v>
      </c>
      <c r="AE842">
        <v>3</v>
      </c>
      <c r="AF842">
        <v>6</v>
      </c>
      <c r="AG842">
        <v>2</v>
      </c>
      <c r="AH842">
        <v>0</v>
      </c>
      <c r="AI842">
        <v>5</v>
      </c>
      <c r="AJ842" s="5" t="str">
        <f t="shared" si="39"/>
        <v>Sales</v>
      </c>
      <c r="AK842" s="9" t="str">
        <f>IF(S842="","",VLOOKUP(S842,matrice_M_I,2,TRUE))</f>
        <v>de 4 000 à 6 000</v>
      </c>
      <c r="AL842" s="7" t="str">
        <f t="shared" si="40"/>
        <v>Job_Low + Relation_Very High</v>
      </c>
      <c r="AM842" s="22">
        <f t="shared" si="41"/>
        <v>0.33333333333333331</v>
      </c>
    </row>
    <row r="843" spans="1:39" x14ac:dyDescent="0.3">
      <c r="A843">
        <v>32</v>
      </c>
      <c r="B843" t="s">
        <v>35</v>
      </c>
      <c r="C843" t="s">
        <v>49</v>
      </c>
      <c r="D843">
        <v>379</v>
      </c>
      <c r="E843" t="s">
        <v>45</v>
      </c>
      <c r="G843" t="s">
        <v>93</v>
      </c>
      <c r="H843" t="s">
        <v>53</v>
      </c>
      <c r="I843">
        <v>1</v>
      </c>
      <c r="J843">
        <v>889</v>
      </c>
      <c r="K843" t="s">
        <v>98</v>
      </c>
      <c r="L843" t="s">
        <v>39</v>
      </c>
      <c r="M843">
        <v>48</v>
      </c>
      <c r="N843" t="s">
        <v>99</v>
      </c>
      <c r="O843" t="s">
        <v>102</v>
      </c>
      <c r="P843" t="s">
        <v>58</v>
      </c>
      <c r="Q843" s="20" t="s">
        <v>98</v>
      </c>
      <c r="R843" t="s">
        <v>52</v>
      </c>
      <c r="S843">
        <v>6524</v>
      </c>
      <c r="T843">
        <v>8891</v>
      </c>
      <c r="U843">
        <v>1</v>
      </c>
      <c r="V843" t="s">
        <v>42</v>
      </c>
      <c r="W843" t="s">
        <v>35</v>
      </c>
      <c r="X843">
        <v>14</v>
      </c>
      <c r="Y843">
        <v>3</v>
      </c>
      <c r="Z843" s="20" t="s">
        <v>100</v>
      </c>
      <c r="AA843">
        <v>80</v>
      </c>
      <c r="AB843">
        <v>1</v>
      </c>
      <c r="AC843">
        <v>10</v>
      </c>
      <c r="AD843">
        <v>3</v>
      </c>
      <c r="AE843">
        <v>3</v>
      </c>
      <c r="AF843">
        <v>10</v>
      </c>
      <c r="AG843">
        <v>8</v>
      </c>
      <c r="AH843">
        <v>5</v>
      </c>
      <c r="AI843">
        <v>3</v>
      </c>
      <c r="AJ843" s="5" t="str">
        <f t="shared" si="39"/>
        <v>Sales</v>
      </c>
      <c r="AK843" s="9" t="str">
        <f>IF(S843="","",VLOOKUP(S843,matrice_M_I,2,TRUE))</f>
        <v>de 6 000 à 8 000</v>
      </c>
      <c r="AL843" s="7" t="str">
        <f t="shared" si="40"/>
        <v>Job_Medium + Relation_Very High</v>
      </c>
      <c r="AM843" s="22">
        <f t="shared" si="41"/>
        <v>0.8</v>
      </c>
    </row>
    <row r="844" spans="1:39" x14ac:dyDescent="0.3">
      <c r="A844">
        <v>49</v>
      </c>
      <c r="B844" t="s">
        <v>35</v>
      </c>
      <c r="C844" t="s">
        <v>49</v>
      </c>
      <c r="D844">
        <v>279</v>
      </c>
      <c r="E844" t="s">
        <v>37</v>
      </c>
      <c r="F844">
        <v>8</v>
      </c>
      <c r="G844" t="s">
        <v>92</v>
      </c>
      <c r="H844" t="s">
        <v>53</v>
      </c>
      <c r="I844">
        <v>1</v>
      </c>
      <c r="J844">
        <v>2</v>
      </c>
      <c r="K844" t="s">
        <v>99</v>
      </c>
      <c r="L844" t="s">
        <v>39</v>
      </c>
      <c r="M844">
        <v>61</v>
      </c>
      <c r="N844" t="s">
        <v>98</v>
      </c>
      <c r="O844" t="s">
        <v>102</v>
      </c>
      <c r="P844" t="s">
        <v>56</v>
      </c>
      <c r="Q844" s="20" t="s">
        <v>98</v>
      </c>
      <c r="R844" t="s">
        <v>52</v>
      </c>
      <c r="S844">
        <v>5130</v>
      </c>
      <c r="T844">
        <v>24907</v>
      </c>
      <c r="U844">
        <v>1</v>
      </c>
      <c r="V844" t="s">
        <v>42</v>
      </c>
      <c r="W844" t="s">
        <v>35</v>
      </c>
      <c r="X844">
        <v>23</v>
      </c>
      <c r="Y844">
        <v>4</v>
      </c>
      <c r="Z844" s="20" t="s">
        <v>100</v>
      </c>
      <c r="AA844">
        <v>80</v>
      </c>
      <c r="AB844">
        <v>1</v>
      </c>
      <c r="AC844">
        <v>10</v>
      </c>
      <c r="AD844">
        <v>3</v>
      </c>
      <c r="AE844">
        <v>3</v>
      </c>
      <c r="AF844">
        <v>10</v>
      </c>
      <c r="AG844">
        <v>7</v>
      </c>
      <c r="AH844">
        <v>1</v>
      </c>
      <c r="AI844">
        <v>7</v>
      </c>
      <c r="AJ844" s="5" t="str">
        <f t="shared" si="39"/>
        <v>R&amp;D</v>
      </c>
      <c r="AK844" s="9" t="str">
        <f>IF(S844="","",VLOOKUP(S844,matrice_M_I,2,TRUE))</f>
        <v>de 4 000 à 6 000</v>
      </c>
      <c r="AL844" s="7" t="str">
        <f t="shared" si="40"/>
        <v>Job_Medium + Relation_Very High</v>
      </c>
      <c r="AM844" s="22">
        <f t="shared" si="41"/>
        <v>0.7</v>
      </c>
    </row>
    <row r="845" spans="1:39" x14ac:dyDescent="0.3">
      <c r="A845">
        <v>54</v>
      </c>
      <c r="B845" t="s">
        <v>35</v>
      </c>
      <c r="C845" t="s">
        <v>57</v>
      </c>
      <c r="D845">
        <v>142</v>
      </c>
      <c r="E845" t="s">
        <v>50</v>
      </c>
      <c r="F845">
        <v>26</v>
      </c>
      <c r="G845" t="s">
        <v>94</v>
      </c>
      <c r="H845" t="s">
        <v>50</v>
      </c>
      <c r="I845">
        <v>1</v>
      </c>
      <c r="J845">
        <v>148</v>
      </c>
      <c r="K845" t="s">
        <v>100</v>
      </c>
      <c r="L845" t="s">
        <v>55</v>
      </c>
      <c r="M845">
        <v>30</v>
      </c>
      <c r="N845" t="s">
        <v>100</v>
      </c>
      <c r="O845" t="s">
        <v>104</v>
      </c>
      <c r="P845" t="s">
        <v>51</v>
      </c>
      <c r="Q845" s="20" t="s">
        <v>100</v>
      </c>
      <c r="R845" t="s">
        <v>48</v>
      </c>
      <c r="S845">
        <v>17328</v>
      </c>
      <c r="T845">
        <v>13871</v>
      </c>
      <c r="U845">
        <v>2</v>
      </c>
      <c r="V845" t="s">
        <v>42</v>
      </c>
      <c r="W845" t="s">
        <v>44</v>
      </c>
      <c r="X845">
        <v>12</v>
      </c>
      <c r="Y845">
        <v>3</v>
      </c>
      <c r="Z845" s="20" t="s">
        <v>99</v>
      </c>
      <c r="AA845">
        <v>80</v>
      </c>
      <c r="AB845">
        <v>0</v>
      </c>
      <c r="AC845">
        <v>23</v>
      </c>
      <c r="AD845">
        <v>3</v>
      </c>
      <c r="AE845">
        <v>3</v>
      </c>
      <c r="AF845">
        <v>5</v>
      </c>
      <c r="AG845">
        <v>3</v>
      </c>
      <c r="AH845">
        <v>4</v>
      </c>
      <c r="AI845">
        <v>4</v>
      </c>
      <c r="AJ845" s="5" t="str">
        <f t="shared" si="39"/>
        <v>RH</v>
      </c>
      <c r="AK845" s="9" t="str">
        <f>IF(S845="","",VLOOKUP(S845,matrice_M_I,2,TRUE))</f>
        <v>de 16 000 à 18 000</v>
      </c>
      <c r="AL845" s="7" t="str">
        <f t="shared" si="40"/>
        <v>Job_Very High + Relation_High</v>
      </c>
      <c r="AM845" s="22">
        <f t="shared" si="41"/>
        <v>0.6</v>
      </c>
    </row>
    <row r="846" spans="1:39" x14ac:dyDescent="0.3">
      <c r="B846" t="s">
        <v>35</v>
      </c>
      <c r="C846" t="s">
        <v>36</v>
      </c>
      <c r="D846">
        <v>1219</v>
      </c>
      <c r="E846" t="s">
        <v>45</v>
      </c>
      <c r="F846">
        <v>18</v>
      </c>
      <c r="G846" t="s">
        <v>94</v>
      </c>
      <c r="H846" t="s">
        <v>38</v>
      </c>
      <c r="I846">
        <v>1</v>
      </c>
      <c r="J846">
        <v>975</v>
      </c>
      <c r="K846" t="s">
        <v>99</v>
      </c>
      <c r="L846" t="s">
        <v>55</v>
      </c>
      <c r="M846">
        <v>86</v>
      </c>
      <c r="N846" t="s">
        <v>99</v>
      </c>
      <c r="O846" t="s">
        <v>102</v>
      </c>
      <c r="P846" t="s">
        <v>58</v>
      </c>
      <c r="Q846" s="20" t="s">
        <v>99</v>
      </c>
      <c r="R846" t="s">
        <v>52</v>
      </c>
      <c r="S846">
        <v>4601</v>
      </c>
      <c r="T846">
        <v>6179</v>
      </c>
      <c r="U846">
        <v>1</v>
      </c>
      <c r="V846" t="s">
        <v>42</v>
      </c>
      <c r="W846" t="s">
        <v>35</v>
      </c>
      <c r="X846">
        <v>16</v>
      </c>
      <c r="Y846">
        <v>3</v>
      </c>
      <c r="Z846" s="20" t="s">
        <v>98</v>
      </c>
      <c r="AA846">
        <v>80</v>
      </c>
      <c r="AB846">
        <v>0</v>
      </c>
      <c r="AC846">
        <v>5</v>
      </c>
      <c r="AD846">
        <v>3</v>
      </c>
      <c r="AE846">
        <v>3</v>
      </c>
      <c r="AF846">
        <v>5</v>
      </c>
      <c r="AG846">
        <v>2</v>
      </c>
      <c r="AH846">
        <v>1</v>
      </c>
      <c r="AI846">
        <v>0</v>
      </c>
      <c r="AJ846" s="5" t="str">
        <f t="shared" si="39"/>
        <v>Sales</v>
      </c>
      <c r="AK846" s="9" t="str">
        <f>IF(S846="","",VLOOKUP(S846,matrice_M_I,2,TRUE))</f>
        <v>de 4 000 à 6 000</v>
      </c>
      <c r="AL846" s="7" t="str">
        <f t="shared" si="40"/>
        <v>Job_High + Relation_Medium</v>
      </c>
      <c r="AM846" s="22">
        <f t="shared" si="41"/>
        <v>0.4</v>
      </c>
    </row>
    <row r="847" spans="1:39" x14ac:dyDescent="0.3">
      <c r="A847">
        <v>31</v>
      </c>
      <c r="B847" t="s">
        <v>35</v>
      </c>
      <c r="C847" t="s">
        <v>36</v>
      </c>
      <c r="D847">
        <v>1276</v>
      </c>
      <c r="E847" t="s">
        <v>37</v>
      </c>
      <c r="F847">
        <v>2</v>
      </c>
      <c r="G847" t="s">
        <v>92</v>
      </c>
      <c r="H847" t="s">
        <v>38</v>
      </c>
      <c r="I847">
        <v>1</v>
      </c>
      <c r="J847">
        <v>1974</v>
      </c>
      <c r="K847" t="s">
        <v>100</v>
      </c>
      <c r="L847" t="s">
        <v>55</v>
      </c>
      <c r="M847">
        <v>59</v>
      </c>
      <c r="N847" t="s">
        <v>97</v>
      </c>
      <c r="O847" t="s">
        <v>101</v>
      </c>
      <c r="P847" t="s">
        <v>59</v>
      </c>
      <c r="Q847" s="20" t="s">
        <v>100</v>
      </c>
      <c r="R847" t="s">
        <v>41</v>
      </c>
      <c r="S847">
        <v>1129</v>
      </c>
      <c r="T847">
        <v>17536</v>
      </c>
      <c r="U847">
        <v>1</v>
      </c>
      <c r="V847" t="s">
        <v>42</v>
      </c>
      <c r="W847" t="s">
        <v>44</v>
      </c>
      <c r="X847">
        <v>11</v>
      </c>
      <c r="Y847">
        <v>3</v>
      </c>
      <c r="Z847" s="20" t="s">
        <v>99</v>
      </c>
      <c r="AA847">
        <v>80</v>
      </c>
      <c r="AB847">
        <v>3</v>
      </c>
      <c r="AC847">
        <v>1</v>
      </c>
      <c r="AD847">
        <v>4</v>
      </c>
      <c r="AE847">
        <v>3</v>
      </c>
      <c r="AF847">
        <v>1</v>
      </c>
      <c r="AG847">
        <v>0</v>
      </c>
      <c r="AH847">
        <v>0</v>
      </c>
      <c r="AI847">
        <v>0</v>
      </c>
      <c r="AJ847" s="5" t="str">
        <f t="shared" si="39"/>
        <v>R&amp;D</v>
      </c>
      <c r="AK847" s="9" t="str">
        <f>IF(S847="","",VLOOKUP(S847,matrice_M_I,2,TRUE))</f>
        <v>moins de 2 000</v>
      </c>
      <c r="AL847" s="7" t="str">
        <f t="shared" si="40"/>
        <v>Job_Very High + Relation_High</v>
      </c>
      <c r="AM847" s="22">
        <f t="shared" si="41"/>
        <v>0</v>
      </c>
    </row>
    <row r="848" spans="1:39" x14ac:dyDescent="0.3">
      <c r="A848">
        <v>41</v>
      </c>
      <c r="B848" t="s">
        <v>35</v>
      </c>
      <c r="C848" t="s">
        <v>57</v>
      </c>
      <c r="D848">
        <v>256</v>
      </c>
      <c r="E848" t="s">
        <v>45</v>
      </c>
      <c r="F848">
        <v>10</v>
      </c>
      <c r="G848" t="s">
        <v>93</v>
      </c>
      <c r="H848" t="s">
        <v>38</v>
      </c>
      <c r="I848">
        <v>1</v>
      </c>
      <c r="J848">
        <v>1329</v>
      </c>
      <c r="K848" t="s">
        <v>99</v>
      </c>
      <c r="L848" t="s">
        <v>39</v>
      </c>
      <c r="M848">
        <v>40</v>
      </c>
      <c r="N848" t="s">
        <v>97</v>
      </c>
      <c r="O848" t="s">
        <v>102</v>
      </c>
      <c r="P848" t="s">
        <v>58</v>
      </c>
      <c r="Q848" s="20" t="s">
        <v>98</v>
      </c>
      <c r="R848" t="s">
        <v>48</v>
      </c>
      <c r="S848">
        <v>6151</v>
      </c>
      <c r="T848">
        <v>22074</v>
      </c>
      <c r="U848">
        <v>1</v>
      </c>
      <c r="V848" t="s">
        <v>42</v>
      </c>
      <c r="W848" t="s">
        <v>35</v>
      </c>
      <c r="X848">
        <v>13</v>
      </c>
      <c r="Y848">
        <v>3</v>
      </c>
      <c r="Z848" s="20" t="s">
        <v>97</v>
      </c>
      <c r="AA848">
        <v>80</v>
      </c>
      <c r="AB848">
        <v>0</v>
      </c>
      <c r="AC848">
        <v>19</v>
      </c>
      <c r="AD848">
        <v>4</v>
      </c>
      <c r="AE848">
        <v>3</v>
      </c>
      <c r="AF848">
        <v>19</v>
      </c>
      <c r="AG848">
        <v>2</v>
      </c>
      <c r="AH848">
        <v>11</v>
      </c>
      <c r="AI848">
        <v>9</v>
      </c>
      <c r="AJ848" s="5" t="str">
        <f t="shared" si="39"/>
        <v>Sales</v>
      </c>
      <c r="AK848" s="9" t="str">
        <f>IF(S848="","",VLOOKUP(S848,matrice_M_I,2,TRUE))</f>
        <v>de 6 000 à 8 000</v>
      </c>
      <c r="AL848" s="7" t="str">
        <f t="shared" si="40"/>
        <v>Job_Medium + Relation_Low</v>
      </c>
      <c r="AM848" s="22">
        <f t="shared" si="41"/>
        <v>0.10526315789473684</v>
      </c>
    </row>
    <row r="849" spans="1:39" x14ac:dyDescent="0.3">
      <c r="A849">
        <v>37</v>
      </c>
      <c r="B849" t="s">
        <v>44</v>
      </c>
      <c r="C849" t="s">
        <v>36</v>
      </c>
      <c r="E849" t="s">
        <v>37</v>
      </c>
      <c r="F849">
        <v>10</v>
      </c>
      <c r="G849" t="s">
        <v>95</v>
      </c>
      <c r="H849" t="s">
        <v>38</v>
      </c>
      <c r="I849">
        <v>1</v>
      </c>
      <c r="J849">
        <v>1809</v>
      </c>
      <c r="K849" t="s">
        <v>100</v>
      </c>
      <c r="L849" t="s">
        <v>39</v>
      </c>
      <c r="M849">
        <v>58</v>
      </c>
      <c r="N849" t="s">
        <v>99</v>
      </c>
      <c r="O849" t="s">
        <v>102</v>
      </c>
      <c r="P849" t="s">
        <v>43</v>
      </c>
      <c r="Q849" s="20" t="s">
        <v>97</v>
      </c>
      <c r="R849" t="s">
        <v>48</v>
      </c>
      <c r="S849">
        <v>4213</v>
      </c>
      <c r="T849">
        <v>4992</v>
      </c>
      <c r="U849">
        <v>1</v>
      </c>
      <c r="V849" t="s">
        <v>42</v>
      </c>
      <c r="W849" t="s">
        <v>35</v>
      </c>
      <c r="X849">
        <v>15</v>
      </c>
      <c r="Y849">
        <v>3</v>
      </c>
      <c r="Z849" s="20" t="s">
        <v>98</v>
      </c>
      <c r="AA849">
        <v>80</v>
      </c>
      <c r="AB849">
        <v>0</v>
      </c>
      <c r="AC849">
        <v>10</v>
      </c>
      <c r="AD849">
        <v>4</v>
      </c>
      <c r="AE849">
        <v>1</v>
      </c>
      <c r="AF849">
        <v>10</v>
      </c>
      <c r="AG849">
        <v>3</v>
      </c>
      <c r="AH849">
        <v>0</v>
      </c>
      <c r="AI849">
        <v>8</v>
      </c>
      <c r="AJ849" s="5" t="str">
        <f t="shared" si="39"/>
        <v>R&amp;D</v>
      </c>
      <c r="AK849" s="9" t="str">
        <f>IF(S849="","",VLOOKUP(S849,matrice_M_I,2,TRUE))</f>
        <v>de 4 000 à 6 000</v>
      </c>
      <c r="AL849" s="7" t="str">
        <f t="shared" si="40"/>
        <v>Job_Low + Relation_Medium</v>
      </c>
      <c r="AM849" s="22">
        <f t="shared" si="41"/>
        <v>0.3</v>
      </c>
    </row>
    <row r="850" spans="1:39" x14ac:dyDescent="0.3">
      <c r="A850">
        <v>32</v>
      </c>
      <c r="B850" t="s">
        <v>44</v>
      </c>
      <c r="C850" t="s">
        <v>36</v>
      </c>
      <c r="D850">
        <v>414</v>
      </c>
      <c r="E850" t="s">
        <v>45</v>
      </c>
      <c r="F850">
        <v>2</v>
      </c>
      <c r="G850" t="s">
        <v>95</v>
      </c>
      <c r="H850" t="s">
        <v>46</v>
      </c>
      <c r="I850">
        <v>1</v>
      </c>
      <c r="J850">
        <v>1862</v>
      </c>
      <c r="K850" t="s">
        <v>99</v>
      </c>
      <c r="L850" t="s">
        <v>39</v>
      </c>
      <c r="M850">
        <v>82</v>
      </c>
      <c r="N850" t="s">
        <v>98</v>
      </c>
      <c r="O850" t="s">
        <v>102</v>
      </c>
      <c r="P850" t="s">
        <v>58</v>
      </c>
      <c r="Q850" s="20" t="s">
        <v>98</v>
      </c>
      <c r="R850" t="s">
        <v>48</v>
      </c>
      <c r="S850">
        <v>9907</v>
      </c>
      <c r="T850">
        <v>26186</v>
      </c>
      <c r="U850">
        <v>7</v>
      </c>
      <c r="V850" t="s">
        <v>42</v>
      </c>
      <c r="W850" t="s">
        <v>44</v>
      </c>
      <c r="X850">
        <v>12</v>
      </c>
      <c r="Y850">
        <v>3</v>
      </c>
      <c r="Z850" s="20" t="s">
        <v>99</v>
      </c>
      <c r="AA850">
        <v>80</v>
      </c>
      <c r="AB850">
        <v>0</v>
      </c>
      <c r="AC850">
        <v>7</v>
      </c>
      <c r="AD850">
        <v>3</v>
      </c>
      <c r="AE850">
        <v>2</v>
      </c>
      <c r="AF850">
        <v>2</v>
      </c>
      <c r="AG850">
        <v>2</v>
      </c>
      <c r="AH850">
        <v>2</v>
      </c>
      <c r="AI850">
        <v>2</v>
      </c>
      <c r="AJ850" s="5" t="str">
        <f t="shared" si="39"/>
        <v>Sales</v>
      </c>
      <c r="AK850" s="9" t="str">
        <f>IF(S850="","",VLOOKUP(S850,matrice_M_I,2,TRUE))</f>
        <v>de 8 000 à 10 000</v>
      </c>
      <c r="AL850" s="7" t="str">
        <f t="shared" si="40"/>
        <v>Job_Medium + Relation_High</v>
      </c>
      <c r="AM850" s="22">
        <f t="shared" si="41"/>
        <v>1</v>
      </c>
    </row>
    <row r="851" spans="1:39" x14ac:dyDescent="0.3">
      <c r="A851">
        <v>42</v>
      </c>
      <c r="B851" t="s">
        <v>35</v>
      </c>
      <c r="C851" t="s">
        <v>49</v>
      </c>
      <c r="D851">
        <v>1474</v>
      </c>
      <c r="E851" t="s">
        <v>37</v>
      </c>
      <c r="G851" t="s">
        <v>93</v>
      </c>
      <c r="H851" t="s">
        <v>61</v>
      </c>
      <c r="I851">
        <v>1</v>
      </c>
      <c r="J851">
        <v>591</v>
      </c>
      <c r="K851" t="s">
        <v>98</v>
      </c>
      <c r="L851" t="s">
        <v>39</v>
      </c>
      <c r="M851">
        <v>97</v>
      </c>
      <c r="N851" t="s">
        <v>99</v>
      </c>
      <c r="O851" t="s">
        <v>101</v>
      </c>
      <c r="P851" t="s">
        <v>59</v>
      </c>
      <c r="Q851" s="20" t="s">
        <v>99</v>
      </c>
      <c r="R851" t="s">
        <v>52</v>
      </c>
      <c r="S851">
        <v>2093</v>
      </c>
      <c r="T851">
        <v>9260</v>
      </c>
      <c r="U851">
        <v>4</v>
      </c>
      <c r="V851" t="s">
        <v>42</v>
      </c>
      <c r="W851" t="s">
        <v>35</v>
      </c>
      <c r="X851">
        <v>17</v>
      </c>
      <c r="Y851">
        <v>3</v>
      </c>
      <c r="Z851" s="20" t="s">
        <v>100</v>
      </c>
      <c r="AA851">
        <v>80</v>
      </c>
      <c r="AB851">
        <v>1</v>
      </c>
      <c r="AC851">
        <v>8</v>
      </c>
      <c r="AD851">
        <v>4</v>
      </c>
      <c r="AE851">
        <v>3</v>
      </c>
      <c r="AF851">
        <v>2</v>
      </c>
      <c r="AG851">
        <v>2</v>
      </c>
      <c r="AH851">
        <v>2</v>
      </c>
      <c r="AI851">
        <v>0</v>
      </c>
      <c r="AJ851" s="5" t="str">
        <f t="shared" si="39"/>
        <v>R&amp;D</v>
      </c>
      <c r="AK851" s="9" t="str">
        <f>IF(S851="","",VLOOKUP(S851,matrice_M_I,2,TRUE))</f>
        <v>de 2 000 à 4 000</v>
      </c>
      <c r="AL851" s="7" t="str">
        <f t="shared" si="40"/>
        <v>Job_High + Relation_Very High</v>
      </c>
      <c r="AM851" s="22">
        <f t="shared" si="41"/>
        <v>1</v>
      </c>
    </row>
    <row r="852" spans="1:39" x14ac:dyDescent="0.3">
      <c r="B852" t="s">
        <v>44</v>
      </c>
      <c r="C852" t="s">
        <v>36</v>
      </c>
      <c r="D852">
        <v>329</v>
      </c>
      <c r="E852" t="s">
        <v>37</v>
      </c>
      <c r="F852">
        <v>24</v>
      </c>
      <c r="G852" t="s">
        <v>94</v>
      </c>
      <c r="H852" t="s">
        <v>38</v>
      </c>
      <c r="I852">
        <v>1</v>
      </c>
      <c r="J852">
        <v>1604</v>
      </c>
      <c r="K852" t="s">
        <v>99</v>
      </c>
      <c r="L852" t="s">
        <v>39</v>
      </c>
      <c r="M852">
        <v>51</v>
      </c>
      <c r="N852" t="s">
        <v>99</v>
      </c>
      <c r="O852" t="s">
        <v>101</v>
      </c>
      <c r="P852" t="s">
        <v>59</v>
      </c>
      <c r="Q852" s="20" t="s">
        <v>98</v>
      </c>
      <c r="R852" t="s">
        <v>52</v>
      </c>
      <c r="S852">
        <v>2408</v>
      </c>
      <c r="T852">
        <v>7324</v>
      </c>
      <c r="U852">
        <v>1</v>
      </c>
      <c r="V852" t="s">
        <v>42</v>
      </c>
      <c r="W852" t="s">
        <v>44</v>
      </c>
      <c r="X852">
        <v>17</v>
      </c>
      <c r="Y852">
        <v>3</v>
      </c>
      <c r="Z852" s="20" t="s">
        <v>99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1</v>
      </c>
      <c r="AH852">
        <v>0</v>
      </c>
      <c r="AI852">
        <v>0</v>
      </c>
      <c r="AJ852" s="5" t="str">
        <f t="shared" si="39"/>
        <v>R&amp;D</v>
      </c>
      <c r="AK852" s="9" t="str">
        <f>IF(S852="","",VLOOKUP(S852,matrice_M_I,2,TRUE))</f>
        <v>de 2 000 à 4 000</v>
      </c>
      <c r="AL852" s="7" t="str">
        <f t="shared" si="40"/>
        <v>Job_Medium + Relation_High</v>
      </c>
      <c r="AM852" s="22">
        <f t="shared" si="41"/>
        <v>1</v>
      </c>
    </row>
    <row r="853" spans="1:39" x14ac:dyDescent="0.3">
      <c r="A853">
        <v>38</v>
      </c>
      <c r="B853" t="s">
        <v>35</v>
      </c>
      <c r="C853" t="s">
        <v>49</v>
      </c>
      <c r="D853">
        <v>594</v>
      </c>
      <c r="E853" t="s">
        <v>37</v>
      </c>
      <c r="F853">
        <v>2</v>
      </c>
      <c r="G853" t="s">
        <v>93</v>
      </c>
      <c r="H853" t="s">
        <v>38</v>
      </c>
      <c r="I853">
        <v>1</v>
      </c>
      <c r="J853">
        <v>1760</v>
      </c>
      <c r="K853" t="s">
        <v>99</v>
      </c>
      <c r="L853" t="s">
        <v>55</v>
      </c>
      <c r="M853">
        <v>75</v>
      </c>
      <c r="N853" t="s">
        <v>98</v>
      </c>
      <c r="O853" t="s">
        <v>101</v>
      </c>
      <c r="P853" t="s">
        <v>59</v>
      </c>
      <c r="Q853" s="20" t="s">
        <v>98</v>
      </c>
      <c r="R853" t="s">
        <v>52</v>
      </c>
      <c r="S853">
        <v>2468</v>
      </c>
      <c r="T853">
        <v>15963</v>
      </c>
      <c r="U853">
        <v>4</v>
      </c>
      <c r="V853" t="s">
        <v>42</v>
      </c>
      <c r="W853" t="s">
        <v>35</v>
      </c>
      <c r="X853">
        <v>14</v>
      </c>
      <c r="Y853">
        <v>3</v>
      </c>
      <c r="Z853" s="20" t="s">
        <v>98</v>
      </c>
      <c r="AA853">
        <v>80</v>
      </c>
      <c r="AB853">
        <v>1</v>
      </c>
      <c r="AC853">
        <v>9</v>
      </c>
      <c r="AD853">
        <v>4</v>
      </c>
      <c r="AE853">
        <v>2</v>
      </c>
      <c r="AF853">
        <v>6</v>
      </c>
      <c r="AG853">
        <v>1</v>
      </c>
      <c r="AH853">
        <v>0</v>
      </c>
      <c r="AI853">
        <v>5</v>
      </c>
      <c r="AJ853" s="5" t="str">
        <f t="shared" si="39"/>
        <v>R&amp;D</v>
      </c>
      <c r="AK853" s="9" t="str">
        <f>IF(S853="","",VLOOKUP(S853,matrice_M_I,2,TRUE))</f>
        <v>de 2 000 à 4 000</v>
      </c>
      <c r="AL853" s="7" t="str">
        <f t="shared" si="40"/>
        <v>Job_Medium + Relation_Medium</v>
      </c>
      <c r="AM853" s="22">
        <f t="shared" si="41"/>
        <v>0.16666666666666666</v>
      </c>
    </row>
    <row r="854" spans="1:39" x14ac:dyDescent="0.3">
      <c r="A854">
        <v>21</v>
      </c>
      <c r="B854" t="s">
        <v>44</v>
      </c>
      <c r="C854" t="s">
        <v>36</v>
      </c>
      <c r="D854">
        <v>1427</v>
      </c>
      <c r="E854" t="s">
        <v>37</v>
      </c>
      <c r="F854">
        <v>18</v>
      </c>
      <c r="G854" t="s">
        <v>92</v>
      </c>
      <c r="H854" t="s">
        <v>61</v>
      </c>
      <c r="I854">
        <v>1</v>
      </c>
      <c r="J854">
        <v>923</v>
      </c>
      <c r="K854" t="s">
        <v>100</v>
      </c>
      <c r="L854" t="s">
        <v>55</v>
      </c>
      <c r="M854">
        <v>65</v>
      </c>
      <c r="N854" t="s">
        <v>99</v>
      </c>
      <c r="O854" t="s">
        <v>101</v>
      </c>
      <c r="P854" t="s">
        <v>56</v>
      </c>
      <c r="Q854" s="20" t="s">
        <v>100</v>
      </c>
      <c r="R854" t="s">
        <v>48</v>
      </c>
      <c r="S854">
        <v>2693</v>
      </c>
      <c r="T854">
        <v>8870</v>
      </c>
      <c r="U854">
        <v>1</v>
      </c>
      <c r="V854" t="s">
        <v>42</v>
      </c>
      <c r="W854" t="s">
        <v>35</v>
      </c>
      <c r="X854">
        <v>19</v>
      </c>
      <c r="Y854">
        <v>3</v>
      </c>
      <c r="Z854" s="20" t="s">
        <v>97</v>
      </c>
      <c r="AA854">
        <v>80</v>
      </c>
      <c r="AB854">
        <v>0</v>
      </c>
      <c r="AC854">
        <v>1</v>
      </c>
      <c r="AD854">
        <v>3</v>
      </c>
      <c r="AE854">
        <v>2</v>
      </c>
      <c r="AF854">
        <v>1</v>
      </c>
      <c r="AG854">
        <v>0</v>
      </c>
      <c r="AH854">
        <v>0</v>
      </c>
      <c r="AI854">
        <v>0</v>
      </c>
      <c r="AJ854" s="5" t="str">
        <f t="shared" si="39"/>
        <v>R&amp;D</v>
      </c>
      <c r="AK854" s="9" t="str">
        <f>IF(S854="","",VLOOKUP(S854,matrice_M_I,2,TRUE))</f>
        <v>de 2 000 à 4 000</v>
      </c>
      <c r="AL854" s="7" t="str">
        <f t="shared" si="40"/>
        <v>Job_Very High + Relation_Low</v>
      </c>
      <c r="AM854" s="22">
        <f t="shared" si="41"/>
        <v>0</v>
      </c>
    </row>
    <row r="855" spans="1:39" x14ac:dyDescent="0.3">
      <c r="B855" t="s">
        <v>35</v>
      </c>
      <c r="C855" t="s">
        <v>36</v>
      </c>
      <c r="D855">
        <v>219</v>
      </c>
      <c r="E855" t="s">
        <v>37</v>
      </c>
      <c r="F855">
        <v>16</v>
      </c>
      <c r="G855" t="s">
        <v>93</v>
      </c>
      <c r="H855" t="s">
        <v>61</v>
      </c>
      <c r="I855">
        <v>1</v>
      </c>
      <c r="J855">
        <v>1886</v>
      </c>
      <c r="K855" t="s">
        <v>100</v>
      </c>
      <c r="L855" t="s">
        <v>55</v>
      </c>
      <c r="M855">
        <v>44</v>
      </c>
      <c r="N855" t="s">
        <v>98</v>
      </c>
      <c r="O855" t="s">
        <v>102</v>
      </c>
      <c r="P855" t="s">
        <v>43</v>
      </c>
      <c r="Q855" s="20" t="s">
        <v>98</v>
      </c>
      <c r="R855" t="s">
        <v>52</v>
      </c>
      <c r="S855">
        <v>4788</v>
      </c>
      <c r="T855">
        <v>25388</v>
      </c>
      <c r="U855">
        <v>0</v>
      </c>
      <c r="V855" t="s">
        <v>42</v>
      </c>
      <c r="W855" t="s">
        <v>44</v>
      </c>
      <c r="X855">
        <v>11</v>
      </c>
      <c r="Y855">
        <v>3</v>
      </c>
      <c r="Z855" s="20" t="s">
        <v>100</v>
      </c>
      <c r="AA855">
        <v>80</v>
      </c>
      <c r="AB855">
        <v>0</v>
      </c>
      <c r="AC855">
        <v>4</v>
      </c>
      <c r="AD855">
        <v>2</v>
      </c>
      <c r="AE855">
        <v>3</v>
      </c>
      <c r="AF855">
        <v>3</v>
      </c>
      <c r="AG855">
        <v>2</v>
      </c>
      <c r="AH855">
        <v>0</v>
      </c>
      <c r="AI855">
        <v>2</v>
      </c>
      <c r="AJ855" s="5" t="str">
        <f t="shared" si="39"/>
        <v>R&amp;D</v>
      </c>
      <c r="AK855" s="9" t="str">
        <f>IF(S855="","",VLOOKUP(S855,matrice_M_I,2,TRUE))</f>
        <v>de 4 000 à 6 000</v>
      </c>
      <c r="AL855" s="7" t="str">
        <f t="shared" si="40"/>
        <v>Job_Medium + Relation_Very High</v>
      </c>
      <c r="AM855" s="22">
        <f t="shared" si="41"/>
        <v>0.66666666666666663</v>
      </c>
    </row>
    <row r="856" spans="1:39" x14ac:dyDescent="0.3">
      <c r="A856">
        <v>31</v>
      </c>
      <c r="B856" t="s">
        <v>44</v>
      </c>
      <c r="C856" t="s">
        <v>36</v>
      </c>
      <c r="D856">
        <v>1079</v>
      </c>
      <c r="E856" t="s">
        <v>45</v>
      </c>
      <c r="F856">
        <v>16</v>
      </c>
      <c r="G856" t="s">
        <v>95</v>
      </c>
      <c r="H856" t="s">
        <v>46</v>
      </c>
      <c r="I856">
        <v>1</v>
      </c>
      <c r="J856">
        <v>1761</v>
      </c>
      <c r="K856" t="s">
        <v>97</v>
      </c>
      <c r="L856" t="s">
        <v>39</v>
      </c>
      <c r="M856">
        <v>70</v>
      </c>
      <c r="N856" t="s">
        <v>99</v>
      </c>
      <c r="O856" t="s">
        <v>103</v>
      </c>
      <c r="P856" t="s">
        <v>58</v>
      </c>
      <c r="Q856" s="20" t="s">
        <v>99</v>
      </c>
      <c r="R856" t="s">
        <v>52</v>
      </c>
      <c r="S856">
        <v>8161</v>
      </c>
      <c r="T856">
        <v>19002</v>
      </c>
      <c r="U856">
        <v>2</v>
      </c>
      <c r="V856" t="s">
        <v>42</v>
      </c>
      <c r="W856" t="s">
        <v>35</v>
      </c>
      <c r="X856">
        <v>13</v>
      </c>
      <c r="Y856">
        <v>3</v>
      </c>
      <c r="Z856" s="20" t="s">
        <v>97</v>
      </c>
      <c r="AA856">
        <v>80</v>
      </c>
      <c r="AB856">
        <v>3</v>
      </c>
      <c r="AC856">
        <v>10</v>
      </c>
      <c r="AD856">
        <v>2</v>
      </c>
      <c r="AE856">
        <v>3</v>
      </c>
      <c r="AF856">
        <v>1</v>
      </c>
      <c r="AG856">
        <v>0</v>
      </c>
      <c r="AH856">
        <v>0</v>
      </c>
      <c r="AI856">
        <v>0</v>
      </c>
      <c r="AJ856" s="5" t="str">
        <f t="shared" si="39"/>
        <v>Sales</v>
      </c>
      <c r="AK856" s="9" t="str">
        <f>IF(S856="","",VLOOKUP(S856,matrice_M_I,2,TRUE))</f>
        <v>de 8 000 à 10 000</v>
      </c>
      <c r="AL856" s="7" t="str">
        <f t="shared" si="40"/>
        <v>Job_High + Relation_Low</v>
      </c>
      <c r="AM856" s="22">
        <f t="shared" si="41"/>
        <v>0</v>
      </c>
    </row>
    <row r="857" spans="1:39" x14ac:dyDescent="0.3">
      <c r="A857">
        <v>40</v>
      </c>
      <c r="B857" t="s">
        <v>35</v>
      </c>
      <c r="C857" t="s">
        <v>36</v>
      </c>
      <c r="D857">
        <v>750</v>
      </c>
      <c r="E857" t="s">
        <v>37</v>
      </c>
      <c r="F857">
        <v>12</v>
      </c>
      <c r="G857" t="s">
        <v>94</v>
      </c>
      <c r="H857" t="s">
        <v>53</v>
      </c>
      <c r="I857">
        <v>1</v>
      </c>
      <c r="J857">
        <v>1829</v>
      </c>
      <c r="K857" t="s">
        <v>98</v>
      </c>
      <c r="L857" t="s">
        <v>55</v>
      </c>
      <c r="M857">
        <v>47</v>
      </c>
      <c r="N857" t="s">
        <v>99</v>
      </c>
      <c r="O857" t="s">
        <v>102</v>
      </c>
      <c r="P857" t="s">
        <v>54</v>
      </c>
      <c r="Q857" s="20" t="s">
        <v>97</v>
      </c>
      <c r="R857" t="s">
        <v>41</v>
      </c>
      <c r="S857">
        <v>4448</v>
      </c>
      <c r="T857">
        <v>10748</v>
      </c>
      <c r="U857">
        <v>2</v>
      </c>
      <c r="V857" t="s">
        <v>42</v>
      </c>
      <c r="W857" t="s">
        <v>35</v>
      </c>
      <c r="X857">
        <v>12</v>
      </c>
      <c r="Y857">
        <v>3</v>
      </c>
      <c r="Z857" s="20" t="s">
        <v>98</v>
      </c>
      <c r="AA857">
        <v>80</v>
      </c>
      <c r="AB857">
        <v>1</v>
      </c>
      <c r="AC857">
        <v>15</v>
      </c>
      <c r="AD857">
        <v>3</v>
      </c>
      <c r="AE857">
        <v>3</v>
      </c>
      <c r="AF857">
        <v>7</v>
      </c>
      <c r="AG857">
        <v>4</v>
      </c>
      <c r="AH857">
        <v>7</v>
      </c>
      <c r="AI857">
        <v>7</v>
      </c>
      <c r="AJ857" s="5" t="str">
        <f t="shared" si="39"/>
        <v>R&amp;D</v>
      </c>
      <c r="AK857" s="9" t="str">
        <f>IF(S857="","",VLOOKUP(S857,matrice_M_I,2,TRUE))</f>
        <v>de 4 000 à 6 000</v>
      </c>
      <c r="AL857" s="7" t="str">
        <f t="shared" si="40"/>
        <v>Job_Low + Relation_Medium</v>
      </c>
      <c r="AM857" s="22">
        <f t="shared" si="41"/>
        <v>0.5714285714285714</v>
      </c>
    </row>
    <row r="858" spans="1:39" x14ac:dyDescent="0.3">
      <c r="A858">
        <v>52</v>
      </c>
      <c r="B858" t="s">
        <v>44</v>
      </c>
      <c r="C858" t="s">
        <v>36</v>
      </c>
      <c r="D858">
        <v>723</v>
      </c>
      <c r="E858" t="s">
        <v>37</v>
      </c>
      <c r="F858">
        <v>8</v>
      </c>
      <c r="G858" t="s">
        <v>95</v>
      </c>
      <c r="H858" t="s">
        <v>38</v>
      </c>
      <c r="I858">
        <v>1</v>
      </c>
      <c r="J858">
        <v>433</v>
      </c>
      <c r="K858" t="s">
        <v>99</v>
      </c>
      <c r="L858" t="s">
        <v>39</v>
      </c>
      <c r="M858">
        <v>85</v>
      </c>
      <c r="N858" t="s">
        <v>98</v>
      </c>
      <c r="O858" t="s">
        <v>102</v>
      </c>
      <c r="P858" t="s">
        <v>56</v>
      </c>
      <c r="Q858" s="20" t="s">
        <v>98</v>
      </c>
      <c r="R858" t="s">
        <v>52</v>
      </c>
      <c r="S858">
        <v>4941</v>
      </c>
      <c r="T858">
        <v>17747</v>
      </c>
      <c r="U858">
        <v>2</v>
      </c>
      <c r="V858" t="s">
        <v>42</v>
      </c>
      <c r="W858" t="s">
        <v>35</v>
      </c>
      <c r="X858">
        <v>15</v>
      </c>
      <c r="Y858">
        <v>3</v>
      </c>
      <c r="Z858" s="20" t="s">
        <v>97</v>
      </c>
      <c r="AA858">
        <v>80</v>
      </c>
      <c r="AB858">
        <v>0</v>
      </c>
      <c r="AC858">
        <v>11</v>
      </c>
      <c r="AD858">
        <v>3</v>
      </c>
      <c r="AE858">
        <v>2</v>
      </c>
      <c r="AF858">
        <v>8</v>
      </c>
      <c r="AG858">
        <v>2</v>
      </c>
      <c r="AH858">
        <v>7</v>
      </c>
      <c r="AI858">
        <v>7</v>
      </c>
      <c r="AJ858" s="5" t="str">
        <f t="shared" si="39"/>
        <v>R&amp;D</v>
      </c>
      <c r="AK858" s="9" t="str">
        <f>IF(S858="","",VLOOKUP(S858,matrice_M_I,2,TRUE))</f>
        <v>de 4 000 à 6 000</v>
      </c>
      <c r="AL858" s="7" t="str">
        <f t="shared" si="40"/>
        <v>Job_Medium + Relation_Low</v>
      </c>
      <c r="AM858" s="22">
        <f t="shared" si="41"/>
        <v>0.25</v>
      </c>
    </row>
    <row r="859" spans="1:39" x14ac:dyDescent="0.3">
      <c r="A859">
        <v>37</v>
      </c>
      <c r="B859" t="s">
        <v>35</v>
      </c>
      <c r="C859" t="s">
        <v>49</v>
      </c>
      <c r="D859">
        <v>1231</v>
      </c>
      <c r="E859" t="s">
        <v>45</v>
      </c>
      <c r="F859">
        <v>21</v>
      </c>
      <c r="G859" t="s">
        <v>93</v>
      </c>
      <c r="H859" t="s">
        <v>38</v>
      </c>
      <c r="I859">
        <v>1</v>
      </c>
      <c r="J859">
        <v>900</v>
      </c>
      <c r="K859" t="s">
        <v>99</v>
      </c>
      <c r="L859" t="s">
        <v>55</v>
      </c>
      <c r="M859">
        <v>54</v>
      </c>
      <c r="N859" t="s">
        <v>99</v>
      </c>
      <c r="O859" t="s">
        <v>101</v>
      </c>
      <c r="P859" t="s">
        <v>47</v>
      </c>
      <c r="Q859" s="20" t="s">
        <v>100</v>
      </c>
      <c r="R859" t="s">
        <v>52</v>
      </c>
      <c r="S859">
        <v>2973</v>
      </c>
      <c r="T859">
        <v>21222</v>
      </c>
      <c r="U859">
        <v>5</v>
      </c>
      <c r="V859" t="s">
        <v>42</v>
      </c>
      <c r="W859" t="s">
        <v>35</v>
      </c>
      <c r="X859">
        <v>15</v>
      </c>
      <c r="Y859">
        <v>3</v>
      </c>
      <c r="Z859" s="20" t="s">
        <v>98</v>
      </c>
      <c r="AA859">
        <v>80</v>
      </c>
      <c r="AB859">
        <v>1</v>
      </c>
      <c r="AC859">
        <v>10</v>
      </c>
      <c r="AD859">
        <v>3</v>
      </c>
      <c r="AE859">
        <v>3</v>
      </c>
      <c r="AF859">
        <v>5</v>
      </c>
      <c r="AG859">
        <v>4</v>
      </c>
      <c r="AH859">
        <v>0</v>
      </c>
      <c r="AI859">
        <v>0</v>
      </c>
      <c r="AJ859" s="5" t="str">
        <f t="shared" si="39"/>
        <v>Sales</v>
      </c>
      <c r="AK859" s="9" t="str">
        <f>IF(S859="","",VLOOKUP(S859,matrice_M_I,2,TRUE))</f>
        <v>de 2 000 à 4 000</v>
      </c>
      <c r="AL859" s="7" t="str">
        <f t="shared" si="40"/>
        <v>Job_Very High + Relation_Medium</v>
      </c>
      <c r="AM859" s="22">
        <f t="shared" si="41"/>
        <v>0.8</v>
      </c>
    </row>
    <row r="860" spans="1:39" x14ac:dyDescent="0.3">
      <c r="A860">
        <v>31</v>
      </c>
      <c r="B860" t="s">
        <v>44</v>
      </c>
      <c r="C860" t="s">
        <v>57</v>
      </c>
      <c r="D860">
        <v>335</v>
      </c>
      <c r="E860" t="s">
        <v>37</v>
      </c>
      <c r="F860">
        <v>9</v>
      </c>
      <c r="G860" t="s">
        <v>93</v>
      </c>
      <c r="H860" t="s">
        <v>38</v>
      </c>
      <c r="I860">
        <v>1</v>
      </c>
      <c r="J860">
        <v>991</v>
      </c>
      <c r="K860" t="s">
        <v>99</v>
      </c>
      <c r="L860" t="s">
        <v>39</v>
      </c>
      <c r="M860">
        <v>46</v>
      </c>
      <c r="N860" t="s">
        <v>98</v>
      </c>
      <c r="O860" t="s">
        <v>101</v>
      </c>
      <c r="P860" t="s">
        <v>56</v>
      </c>
      <c r="Q860" s="20" t="s">
        <v>97</v>
      </c>
      <c r="R860" t="s">
        <v>48</v>
      </c>
      <c r="S860">
        <v>2321</v>
      </c>
      <c r="T860">
        <v>10322</v>
      </c>
      <c r="U860">
        <v>0</v>
      </c>
      <c r="V860" t="s">
        <v>42</v>
      </c>
      <c r="W860" t="s">
        <v>44</v>
      </c>
      <c r="X860">
        <v>22</v>
      </c>
      <c r="Y860">
        <v>4</v>
      </c>
      <c r="Z860" s="20" t="s">
        <v>97</v>
      </c>
      <c r="AA860">
        <v>80</v>
      </c>
      <c r="AB860">
        <v>0</v>
      </c>
      <c r="AC860">
        <v>4</v>
      </c>
      <c r="AD860">
        <v>0</v>
      </c>
      <c r="AE860">
        <v>3</v>
      </c>
      <c r="AF860">
        <v>3</v>
      </c>
      <c r="AG860">
        <v>2</v>
      </c>
      <c r="AH860">
        <v>1</v>
      </c>
      <c r="AI860">
        <v>2</v>
      </c>
      <c r="AJ860" s="5" t="str">
        <f t="shared" si="39"/>
        <v>R&amp;D</v>
      </c>
      <c r="AK860" s="9" t="str">
        <f>IF(S860="","",VLOOKUP(S860,matrice_M_I,2,TRUE))</f>
        <v>de 2 000 à 4 000</v>
      </c>
      <c r="AL860" s="7" t="str">
        <f t="shared" si="40"/>
        <v>Job_Low + Relation_Low</v>
      </c>
      <c r="AM860" s="22">
        <f t="shared" si="41"/>
        <v>0.66666666666666663</v>
      </c>
    </row>
    <row r="861" spans="1:39" x14ac:dyDescent="0.3">
      <c r="A861">
        <v>33</v>
      </c>
      <c r="B861" t="s">
        <v>35</v>
      </c>
      <c r="C861" t="s">
        <v>36</v>
      </c>
      <c r="D861">
        <v>867</v>
      </c>
      <c r="E861" t="s">
        <v>37</v>
      </c>
      <c r="F861">
        <v>8</v>
      </c>
      <c r="G861" t="s">
        <v>95</v>
      </c>
      <c r="H861" t="s">
        <v>53</v>
      </c>
      <c r="I861">
        <v>1</v>
      </c>
      <c r="J861">
        <v>1798</v>
      </c>
      <c r="K861" t="s">
        <v>100</v>
      </c>
      <c r="L861" t="s">
        <v>39</v>
      </c>
      <c r="M861">
        <v>90</v>
      </c>
      <c r="N861" t="s">
        <v>100</v>
      </c>
      <c r="O861" t="s">
        <v>101</v>
      </c>
      <c r="P861" t="s">
        <v>56</v>
      </c>
      <c r="Q861" s="20" t="s">
        <v>97</v>
      </c>
      <c r="R861" t="s">
        <v>52</v>
      </c>
      <c r="S861">
        <v>3143</v>
      </c>
      <c r="T861">
        <v>6076</v>
      </c>
      <c r="U861">
        <v>6</v>
      </c>
      <c r="V861" t="s">
        <v>42</v>
      </c>
      <c r="W861" t="s">
        <v>35</v>
      </c>
      <c r="X861">
        <v>19</v>
      </c>
      <c r="Y861">
        <v>3</v>
      </c>
      <c r="Z861" s="20" t="s">
        <v>98</v>
      </c>
      <c r="AA861">
        <v>80</v>
      </c>
      <c r="AB861">
        <v>1</v>
      </c>
      <c r="AC861">
        <v>14</v>
      </c>
      <c r="AD861">
        <v>1</v>
      </c>
      <c r="AE861">
        <v>3</v>
      </c>
      <c r="AF861">
        <v>10</v>
      </c>
      <c r="AG861">
        <v>8</v>
      </c>
      <c r="AH861">
        <v>7</v>
      </c>
      <c r="AI861">
        <v>6</v>
      </c>
      <c r="AJ861" s="5" t="str">
        <f t="shared" si="39"/>
        <v>R&amp;D</v>
      </c>
      <c r="AK861" s="9" t="str">
        <f>IF(S861="","",VLOOKUP(S861,matrice_M_I,2,TRUE))</f>
        <v>de 2 000 à 4 000</v>
      </c>
      <c r="AL861" s="7" t="str">
        <f t="shared" si="40"/>
        <v>Job_Low + Relation_Medium</v>
      </c>
      <c r="AM861" s="22">
        <f t="shared" si="41"/>
        <v>0.8</v>
      </c>
    </row>
    <row r="862" spans="1:39" x14ac:dyDescent="0.3">
      <c r="A862">
        <v>18</v>
      </c>
      <c r="B862" t="s">
        <v>35</v>
      </c>
      <c r="C862" t="s">
        <v>57</v>
      </c>
      <c r="D862">
        <v>1124</v>
      </c>
      <c r="E862" t="s">
        <v>37</v>
      </c>
      <c r="F862">
        <v>1</v>
      </c>
      <c r="G862" t="s">
        <v>94</v>
      </c>
      <c r="H862" t="s">
        <v>53</v>
      </c>
      <c r="I862">
        <v>1</v>
      </c>
      <c r="J862">
        <v>1368</v>
      </c>
      <c r="K862" t="s">
        <v>100</v>
      </c>
      <c r="L862" t="s">
        <v>55</v>
      </c>
      <c r="M862">
        <v>97</v>
      </c>
      <c r="N862" t="s">
        <v>99</v>
      </c>
      <c r="O862" t="s">
        <v>101</v>
      </c>
      <c r="P862" t="s">
        <v>59</v>
      </c>
      <c r="Q862" s="20" t="s">
        <v>100</v>
      </c>
      <c r="R862" t="s">
        <v>48</v>
      </c>
      <c r="S862">
        <v>1611</v>
      </c>
      <c r="T862">
        <v>19305</v>
      </c>
      <c r="U862">
        <v>1</v>
      </c>
      <c r="V862" t="s">
        <v>42</v>
      </c>
      <c r="W862" t="s">
        <v>35</v>
      </c>
      <c r="X862">
        <v>15</v>
      </c>
      <c r="Y862">
        <v>3</v>
      </c>
      <c r="Z862" s="20" t="s">
        <v>99</v>
      </c>
      <c r="AA862">
        <v>80</v>
      </c>
      <c r="AB862">
        <v>0</v>
      </c>
      <c r="AC862">
        <v>0</v>
      </c>
      <c r="AD862">
        <v>5</v>
      </c>
      <c r="AE862">
        <v>4</v>
      </c>
      <c r="AF862">
        <v>0</v>
      </c>
      <c r="AG862">
        <v>0</v>
      </c>
      <c r="AH862">
        <v>0</v>
      </c>
      <c r="AI862">
        <v>0</v>
      </c>
      <c r="AJ862" s="5" t="str">
        <f t="shared" si="39"/>
        <v>R&amp;D</v>
      </c>
      <c r="AK862" s="9" t="str">
        <f>IF(S862="","",VLOOKUP(S862,matrice_M_I,2,TRUE))</f>
        <v>moins de 2 000</v>
      </c>
      <c r="AL862" s="7" t="str">
        <f t="shared" si="40"/>
        <v>Job_Very High + Relation_High</v>
      </c>
      <c r="AM862" s="22" t="str">
        <f t="shared" si="41"/>
        <v/>
      </c>
    </row>
    <row r="863" spans="1:39" x14ac:dyDescent="0.3">
      <c r="A863">
        <v>52</v>
      </c>
      <c r="B863" t="s">
        <v>35</v>
      </c>
      <c r="C863" t="s">
        <v>49</v>
      </c>
      <c r="D863">
        <v>890</v>
      </c>
      <c r="E863" t="s">
        <v>37</v>
      </c>
      <c r="F863">
        <v>25</v>
      </c>
      <c r="G863" t="s">
        <v>95</v>
      </c>
      <c r="H863" t="s">
        <v>38</v>
      </c>
      <c r="I863">
        <v>1</v>
      </c>
      <c r="J863">
        <v>867</v>
      </c>
      <c r="K863" t="s">
        <v>99</v>
      </c>
      <c r="L863" t="s">
        <v>55</v>
      </c>
      <c r="M863">
        <v>81</v>
      </c>
      <c r="N863" t="s">
        <v>98</v>
      </c>
      <c r="O863" t="s">
        <v>104</v>
      </c>
      <c r="P863" t="s">
        <v>43</v>
      </c>
      <c r="Q863" s="20" t="s">
        <v>100</v>
      </c>
      <c r="R863" t="s">
        <v>52</v>
      </c>
      <c r="S863">
        <v>13826</v>
      </c>
      <c r="T863">
        <v>19028</v>
      </c>
      <c r="U863">
        <v>3</v>
      </c>
      <c r="V863" t="s">
        <v>42</v>
      </c>
      <c r="W863" t="s">
        <v>35</v>
      </c>
      <c r="X863">
        <v>22</v>
      </c>
      <c r="Y863">
        <v>4</v>
      </c>
      <c r="Z863" s="20" t="s">
        <v>99</v>
      </c>
      <c r="AA863">
        <v>80</v>
      </c>
      <c r="AB863">
        <v>0</v>
      </c>
      <c r="AC863">
        <v>31</v>
      </c>
      <c r="AD863">
        <v>3</v>
      </c>
      <c r="AE863">
        <v>3</v>
      </c>
      <c r="AF863">
        <v>9</v>
      </c>
      <c r="AG863">
        <v>8</v>
      </c>
      <c r="AH863">
        <v>0</v>
      </c>
      <c r="AI863">
        <v>0</v>
      </c>
      <c r="AJ863" s="5" t="str">
        <f t="shared" si="39"/>
        <v>R&amp;D</v>
      </c>
      <c r="AK863" s="9" t="str">
        <f>IF(S863="","",VLOOKUP(S863,matrice_M_I,2,TRUE))</f>
        <v>de 12 000 à 14 000</v>
      </c>
      <c r="AL863" s="7" t="str">
        <f t="shared" si="40"/>
        <v>Job_Very High + Relation_High</v>
      </c>
      <c r="AM863" s="22">
        <f t="shared" si="41"/>
        <v>0.88888888888888884</v>
      </c>
    </row>
    <row r="864" spans="1:39" x14ac:dyDescent="0.3">
      <c r="A864">
        <v>42</v>
      </c>
      <c r="B864" t="s">
        <v>35</v>
      </c>
      <c r="C864" t="s">
        <v>49</v>
      </c>
      <c r="D864">
        <v>1271</v>
      </c>
      <c r="E864" t="s">
        <v>37</v>
      </c>
      <c r="F864">
        <v>2</v>
      </c>
      <c r="G864" t="s">
        <v>92</v>
      </c>
      <c r="H864" t="s">
        <v>38</v>
      </c>
      <c r="I864">
        <v>1</v>
      </c>
      <c r="J864">
        <v>875</v>
      </c>
      <c r="K864" t="s">
        <v>98</v>
      </c>
      <c r="L864" t="s">
        <v>39</v>
      </c>
      <c r="M864">
        <v>35</v>
      </c>
      <c r="N864" t="s">
        <v>99</v>
      </c>
      <c r="O864" t="s">
        <v>101</v>
      </c>
      <c r="P864" t="s">
        <v>56</v>
      </c>
      <c r="Q864" s="20" t="s">
        <v>100</v>
      </c>
      <c r="R864" t="s">
        <v>48</v>
      </c>
      <c r="S864">
        <v>2515</v>
      </c>
      <c r="T864">
        <v>9068</v>
      </c>
      <c r="U864">
        <v>5</v>
      </c>
      <c r="V864" t="s">
        <v>42</v>
      </c>
      <c r="W864" t="s">
        <v>44</v>
      </c>
      <c r="X864">
        <v>14</v>
      </c>
      <c r="Y864">
        <v>3</v>
      </c>
      <c r="Z864" s="20" t="s">
        <v>100</v>
      </c>
      <c r="AA864">
        <v>80</v>
      </c>
      <c r="AB864">
        <v>0</v>
      </c>
      <c r="AC864">
        <v>8</v>
      </c>
      <c r="AD864">
        <v>2</v>
      </c>
      <c r="AE864">
        <v>3</v>
      </c>
      <c r="AF864">
        <v>2</v>
      </c>
      <c r="AG864">
        <v>1</v>
      </c>
      <c r="AH864">
        <v>2</v>
      </c>
      <c r="AI864">
        <v>2</v>
      </c>
      <c r="AJ864" s="5" t="str">
        <f t="shared" si="39"/>
        <v>R&amp;D</v>
      </c>
      <c r="AK864" s="9" t="str">
        <f>IF(S864="","",VLOOKUP(S864,matrice_M_I,2,TRUE))</f>
        <v>de 2 000 à 4 000</v>
      </c>
      <c r="AL864" s="7" t="str">
        <f t="shared" si="40"/>
        <v>Job_Very High + Relation_Very High</v>
      </c>
      <c r="AM864" s="22">
        <f t="shared" si="41"/>
        <v>0.5</v>
      </c>
    </row>
    <row r="865" spans="1:39" x14ac:dyDescent="0.3">
      <c r="A865">
        <v>27</v>
      </c>
      <c r="B865" t="s">
        <v>35</v>
      </c>
      <c r="C865" t="s">
        <v>36</v>
      </c>
      <c r="D865">
        <v>1054</v>
      </c>
      <c r="E865" t="s">
        <v>37</v>
      </c>
      <c r="F865">
        <v>8</v>
      </c>
      <c r="G865" t="s">
        <v>94</v>
      </c>
      <c r="H865" t="s">
        <v>38</v>
      </c>
      <c r="I865">
        <v>1</v>
      </c>
      <c r="J865">
        <v>1751</v>
      </c>
      <c r="K865" t="s">
        <v>99</v>
      </c>
      <c r="L865" t="s">
        <v>55</v>
      </c>
      <c r="M865">
        <v>67</v>
      </c>
      <c r="N865" t="s">
        <v>99</v>
      </c>
      <c r="O865" t="s">
        <v>101</v>
      </c>
      <c r="P865" t="s">
        <v>56</v>
      </c>
      <c r="Q865" s="20" t="s">
        <v>100</v>
      </c>
      <c r="R865" t="s">
        <v>48</v>
      </c>
      <c r="S865">
        <v>3445</v>
      </c>
      <c r="T865">
        <v>6152</v>
      </c>
      <c r="U865">
        <v>1</v>
      </c>
      <c r="V865" t="s">
        <v>42</v>
      </c>
      <c r="W865" t="s">
        <v>35</v>
      </c>
      <c r="X865">
        <v>11</v>
      </c>
      <c r="Y865">
        <v>3</v>
      </c>
      <c r="Z865" s="20" t="s">
        <v>99</v>
      </c>
      <c r="AA865">
        <v>80</v>
      </c>
      <c r="AB865">
        <v>0</v>
      </c>
      <c r="AC865">
        <v>6</v>
      </c>
      <c r="AD865">
        <v>5</v>
      </c>
      <c r="AE865">
        <v>2</v>
      </c>
      <c r="AF865">
        <v>6</v>
      </c>
      <c r="AG865">
        <v>2</v>
      </c>
      <c r="AH865">
        <v>1</v>
      </c>
      <c r="AI865">
        <v>4</v>
      </c>
      <c r="AJ865" s="5" t="str">
        <f t="shared" si="39"/>
        <v>R&amp;D</v>
      </c>
      <c r="AK865" s="9" t="str">
        <f>IF(S865="","",VLOOKUP(S865,matrice_M_I,2,TRUE))</f>
        <v>de 2 000 à 4 000</v>
      </c>
      <c r="AL865" s="7" t="str">
        <f t="shared" si="40"/>
        <v>Job_Very High + Relation_High</v>
      </c>
      <c r="AM865" s="22">
        <f t="shared" si="41"/>
        <v>0.33333333333333331</v>
      </c>
    </row>
    <row r="866" spans="1:39" x14ac:dyDescent="0.3">
      <c r="A866">
        <v>37</v>
      </c>
      <c r="B866" t="s">
        <v>35</v>
      </c>
      <c r="C866" t="s">
        <v>36</v>
      </c>
      <c r="D866">
        <v>161</v>
      </c>
      <c r="E866" t="s">
        <v>37</v>
      </c>
      <c r="F866">
        <v>10</v>
      </c>
      <c r="G866" t="s">
        <v>94</v>
      </c>
      <c r="H866" t="s">
        <v>53</v>
      </c>
      <c r="I866">
        <v>1</v>
      </c>
      <c r="J866">
        <v>2017</v>
      </c>
      <c r="K866" t="s">
        <v>99</v>
      </c>
      <c r="L866" t="s">
        <v>55</v>
      </c>
      <c r="M866">
        <v>42</v>
      </c>
      <c r="N866" t="s">
        <v>100</v>
      </c>
      <c r="O866" t="s">
        <v>103</v>
      </c>
      <c r="P866" t="s">
        <v>40</v>
      </c>
      <c r="Q866" s="20" t="s">
        <v>100</v>
      </c>
      <c r="R866" t="s">
        <v>52</v>
      </c>
      <c r="S866">
        <v>13744</v>
      </c>
      <c r="T866">
        <v>15471</v>
      </c>
      <c r="U866">
        <v>1</v>
      </c>
      <c r="V866" t="s">
        <v>42</v>
      </c>
      <c r="W866" t="s">
        <v>44</v>
      </c>
      <c r="X866">
        <v>25</v>
      </c>
      <c r="Y866">
        <v>4</v>
      </c>
      <c r="Z866" s="20" t="s">
        <v>97</v>
      </c>
      <c r="AA866">
        <v>80</v>
      </c>
      <c r="AB866">
        <v>1</v>
      </c>
      <c r="AC866">
        <v>16</v>
      </c>
      <c r="AD866">
        <v>2</v>
      </c>
      <c r="AE866">
        <v>3</v>
      </c>
      <c r="AF866">
        <v>16</v>
      </c>
      <c r="AG866">
        <v>11</v>
      </c>
      <c r="AH866">
        <v>6</v>
      </c>
      <c r="AI866">
        <v>8</v>
      </c>
      <c r="AJ866" s="5" t="str">
        <f t="shared" si="39"/>
        <v>R&amp;D</v>
      </c>
      <c r="AK866" s="9" t="str">
        <f>IF(S866="","",VLOOKUP(S866,matrice_M_I,2,TRUE))</f>
        <v>de 12 000 à 14 000</v>
      </c>
      <c r="AL866" s="7" t="str">
        <f t="shared" si="40"/>
        <v>Job_Very High + Relation_Low</v>
      </c>
      <c r="AM866" s="22">
        <f t="shared" si="41"/>
        <v>0.6875</v>
      </c>
    </row>
    <row r="867" spans="1:39" x14ac:dyDescent="0.3">
      <c r="A867">
        <v>49</v>
      </c>
      <c r="B867" t="s">
        <v>35</v>
      </c>
      <c r="C867" t="s">
        <v>36</v>
      </c>
      <c r="D867">
        <v>1313</v>
      </c>
      <c r="E867" t="s">
        <v>45</v>
      </c>
      <c r="F867">
        <v>11</v>
      </c>
      <c r="G867" t="s">
        <v>95</v>
      </c>
      <c r="H867" t="s">
        <v>46</v>
      </c>
      <c r="I867">
        <v>1</v>
      </c>
      <c r="J867">
        <v>1757</v>
      </c>
      <c r="K867" t="s">
        <v>100</v>
      </c>
      <c r="L867" t="s">
        <v>55</v>
      </c>
      <c r="M867">
        <v>80</v>
      </c>
      <c r="N867" t="s">
        <v>99</v>
      </c>
      <c r="O867" t="s">
        <v>102</v>
      </c>
      <c r="P867" t="s">
        <v>58</v>
      </c>
      <c r="Q867" s="20" t="s">
        <v>100</v>
      </c>
      <c r="R867" t="s">
        <v>48</v>
      </c>
      <c r="S867">
        <v>4507</v>
      </c>
      <c r="T867">
        <v>8191</v>
      </c>
      <c r="U867">
        <v>3</v>
      </c>
      <c r="V867" t="s">
        <v>42</v>
      </c>
      <c r="W867" t="s">
        <v>35</v>
      </c>
      <c r="X867">
        <v>12</v>
      </c>
      <c r="Y867">
        <v>3</v>
      </c>
      <c r="Z867" s="20" t="s">
        <v>99</v>
      </c>
      <c r="AA867">
        <v>80</v>
      </c>
      <c r="AB867">
        <v>0</v>
      </c>
      <c r="AC867">
        <v>8</v>
      </c>
      <c r="AD867">
        <v>1</v>
      </c>
      <c r="AE867">
        <v>4</v>
      </c>
      <c r="AF867">
        <v>5</v>
      </c>
      <c r="AG867">
        <v>1</v>
      </c>
      <c r="AH867">
        <v>0</v>
      </c>
      <c r="AI867">
        <v>4</v>
      </c>
      <c r="AJ867" s="5" t="str">
        <f t="shared" si="39"/>
        <v>Sales</v>
      </c>
      <c r="AK867" s="9" t="str">
        <f>IF(S867="","",VLOOKUP(S867,matrice_M_I,2,TRUE))</f>
        <v>de 4 000 à 6 000</v>
      </c>
      <c r="AL867" s="7" t="str">
        <f t="shared" si="40"/>
        <v>Job_Very High + Relation_High</v>
      </c>
      <c r="AM867" s="22">
        <f t="shared" si="41"/>
        <v>0.2</v>
      </c>
    </row>
    <row r="868" spans="1:39" x14ac:dyDescent="0.3">
      <c r="A868">
        <v>41</v>
      </c>
      <c r="B868" t="s">
        <v>35</v>
      </c>
      <c r="C868" t="s">
        <v>36</v>
      </c>
      <c r="D868">
        <v>337</v>
      </c>
      <c r="E868" t="s">
        <v>45</v>
      </c>
      <c r="F868">
        <v>8</v>
      </c>
      <c r="G868" t="s">
        <v>94</v>
      </c>
      <c r="H868" t="s">
        <v>46</v>
      </c>
      <c r="I868">
        <v>1</v>
      </c>
      <c r="J868">
        <v>1909</v>
      </c>
      <c r="K868" t="s">
        <v>99</v>
      </c>
      <c r="L868" t="s">
        <v>55</v>
      </c>
      <c r="M868">
        <v>54</v>
      </c>
      <c r="N868" t="s">
        <v>99</v>
      </c>
      <c r="O868" t="s">
        <v>102</v>
      </c>
      <c r="P868" t="s">
        <v>58</v>
      </c>
      <c r="Q868" s="20" t="s">
        <v>98</v>
      </c>
      <c r="R868" t="s">
        <v>52</v>
      </c>
      <c r="S868">
        <v>4393</v>
      </c>
      <c r="T868">
        <v>26841</v>
      </c>
      <c r="U868">
        <v>5</v>
      </c>
      <c r="V868" t="s">
        <v>42</v>
      </c>
      <c r="W868" t="s">
        <v>35</v>
      </c>
      <c r="X868">
        <v>21</v>
      </c>
      <c r="Y868">
        <v>4</v>
      </c>
      <c r="Z868" s="20" t="s">
        <v>99</v>
      </c>
      <c r="AA868">
        <v>80</v>
      </c>
      <c r="AB868">
        <v>1</v>
      </c>
      <c r="AC868">
        <v>14</v>
      </c>
      <c r="AD868">
        <v>3</v>
      </c>
      <c r="AE868">
        <v>3</v>
      </c>
      <c r="AF868">
        <v>5</v>
      </c>
      <c r="AG868">
        <v>4</v>
      </c>
      <c r="AH868">
        <v>1</v>
      </c>
      <c r="AI868">
        <v>4</v>
      </c>
      <c r="AJ868" s="5" t="str">
        <f t="shared" si="39"/>
        <v>Sales</v>
      </c>
      <c r="AK868" s="9" t="str">
        <f>IF(S868="","",VLOOKUP(S868,matrice_M_I,2,TRUE))</f>
        <v>de 4 000 à 6 000</v>
      </c>
      <c r="AL868" s="7" t="str">
        <f t="shared" si="40"/>
        <v>Job_Medium + Relation_High</v>
      </c>
      <c r="AM868" s="22">
        <f t="shared" si="41"/>
        <v>0.8</v>
      </c>
    </row>
    <row r="869" spans="1:39" x14ac:dyDescent="0.3">
      <c r="A869">
        <v>37</v>
      </c>
      <c r="B869" t="s">
        <v>35</v>
      </c>
      <c r="C869" t="s">
        <v>36</v>
      </c>
      <c r="D869">
        <v>309</v>
      </c>
      <c r="E869" t="s">
        <v>45</v>
      </c>
      <c r="F869">
        <v>10</v>
      </c>
      <c r="G869" t="s">
        <v>95</v>
      </c>
      <c r="H869" t="s">
        <v>53</v>
      </c>
      <c r="I869">
        <v>1</v>
      </c>
      <c r="J869">
        <v>1105</v>
      </c>
      <c r="K869" t="s">
        <v>100</v>
      </c>
      <c r="L869" t="s">
        <v>55</v>
      </c>
      <c r="M869">
        <v>88</v>
      </c>
      <c r="N869" t="s">
        <v>98</v>
      </c>
      <c r="O869" t="s">
        <v>102</v>
      </c>
      <c r="P869" t="s">
        <v>58</v>
      </c>
      <c r="Q869" s="20" t="s">
        <v>100</v>
      </c>
      <c r="R869" t="s">
        <v>41</v>
      </c>
      <c r="S869">
        <v>6694</v>
      </c>
      <c r="T869">
        <v>24223</v>
      </c>
      <c r="U869">
        <v>2</v>
      </c>
      <c r="V869" t="s">
        <v>42</v>
      </c>
      <c r="W869" t="s">
        <v>44</v>
      </c>
      <c r="X869">
        <v>14</v>
      </c>
      <c r="Y869">
        <v>3</v>
      </c>
      <c r="Z869" s="20" t="s">
        <v>99</v>
      </c>
      <c r="AA869">
        <v>80</v>
      </c>
      <c r="AB869">
        <v>3</v>
      </c>
      <c r="AC869">
        <v>8</v>
      </c>
      <c r="AD869">
        <v>5</v>
      </c>
      <c r="AE869">
        <v>3</v>
      </c>
      <c r="AF869">
        <v>1</v>
      </c>
      <c r="AG869">
        <v>0</v>
      </c>
      <c r="AH869">
        <v>0</v>
      </c>
      <c r="AI869">
        <v>0</v>
      </c>
      <c r="AJ869" s="5" t="str">
        <f t="shared" si="39"/>
        <v>Sales</v>
      </c>
      <c r="AK869" s="9" t="str">
        <f>IF(S869="","",VLOOKUP(S869,matrice_M_I,2,TRUE))</f>
        <v>de 6 000 à 8 000</v>
      </c>
      <c r="AL869" s="7" t="str">
        <f t="shared" si="40"/>
        <v>Job_Very High + Relation_High</v>
      </c>
      <c r="AM869" s="22">
        <f t="shared" si="41"/>
        <v>0</v>
      </c>
    </row>
    <row r="870" spans="1:39" x14ac:dyDescent="0.3">
      <c r="A870">
        <v>29</v>
      </c>
      <c r="B870" t="s">
        <v>44</v>
      </c>
      <c r="C870" t="s">
        <v>36</v>
      </c>
      <c r="D870">
        <v>341</v>
      </c>
      <c r="E870" t="s">
        <v>45</v>
      </c>
      <c r="F870">
        <v>1</v>
      </c>
      <c r="G870" t="s">
        <v>94</v>
      </c>
      <c r="H870" t="s">
        <v>38</v>
      </c>
      <c r="I870">
        <v>1</v>
      </c>
      <c r="J870">
        <v>896</v>
      </c>
      <c r="K870" t="s">
        <v>98</v>
      </c>
      <c r="L870" t="s">
        <v>55</v>
      </c>
      <c r="M870">
        <v>48</v>
      </c>
      <c r="N870" t="s">
        <v>98</v>
      </c>
      <c r="O870" t="s">
        <v>101</v>
      </c>
      <c r="P870" t="s">
        <v>47</v>
      </c>
      <c r="Q870" s="20" t="s">
        <v>99</v>
      </c>
      <c r="R870" t="s">
        <v>41</v>
      </c>
      <c r="S870">
        <v>2800</v>
      </c>
      <c r="T870">
        <v>23522</v>
      </c>
      <c r="U870">
        <v>6</v>
      </c>
      <c r="V870" t="s">
        <v>42</v>
      </c>
      <c r="W870" t="s">
        <v>44</v>
      </c>
      <c r="X870">
        <v>19</v>
      </c>
      <c r="Y870">
        <v>3</v>
      </c>
      <c r="Z870" s="20" t="s">
        <v>99</v>
      </c>
      <c r="AA870">
        <v>80</v>
      </c>
      <c r="AB870">
        <v>3</v>
      </c>
      <c r="AC870">
        <v>5</v>
      </c>
      <c r="AD870">
        <v>3</v>
      </c>
      <c r="AE870">
        <v>3</v>
      </c>
      <c r="AF870">
        <v>3</v>
      </c>
      <c r="AG870">
        <v>2</v>
      </c>
      <c r="AH870">
        <v>0</v>
      </c>
      <c r="AI870">
        <v>2</v>
      </c>
      <c r="AJ870" s="5" t="str">
        <f t="shared" si="39"/>
        <v>Sales</v>
      </c>
      <c r="AK870" s="9" t="str">
        <f>IF(S870="","",VLOOKUP(S870,matrice_M_I,2,TRUE))</f>
        <v>de 2 000 à 4 000</v>
      </c>
      <c r="AL870" s="7" t="str">
        <f t="shared" si="40"/>
        <v>Job_High + Relation_High</v>
      </c>
      <c r="AM870" s="22">
        <f t="shared" si="41"/>
        <v>0.66666666666666663</v>
      </c>
    </row>
    <row r="871" spans="1:39" x14ac:dyDescent="0.3">
      <c r="A871">
        <v>31</v>
      </c>
      <c r="B871" t="s">
        <v>44</v>
      </c>
      <c r="C871" t="s">
        <v>49</v>
      </c>
      <c r="D871">
        <v>667</v>
      </c>
      <c r="E871" t="s">
        <v>45</v>
      </c>
      <c r="F871">
        <v>1</v>
      </c>
      <c r="G871" t="s">
        <v>95</v>
      </c>
      <c r="H871" t="s">
        <v>53</v>
      </c>
      <c r="I871">
        <v>1</v>
      </c>
      <c r="J871">
        <v>1427</v>
      </c>
      <c r="K871" t="s">
        <v>98</v>
      </c>
      <c r="L871" t="s">
        <v>55</v>
      </c>
      <c r="M871">
        <v>50</v>
      </c>
      <c r="N871" t="s">
        <v>97</v>
      </c>
      <c r="O871" t="s">
        <v>101</v>
      </c>
      <c r="P871" t="s">
        <v>47</v>
      </c>
      <c r="Q871" s="20" t="s">
        <v>99</v>
      </c>
      <c r="R871" t="s">
        <v>48</v>
      </c>
      <c r="S871">
        <v>1359</v>
      </c>
      <c r="T871">
        <v>16154</v>
      </c>
      <c r="U871">
        <v>1</v>
      </c>
      <c r="V871" t="s">
        <v>42</v>
      </c>
      <c r="W871" t="s">
        <v>35</v>
      </c>
      <c r="X871">
        <v>12</v>
      </c>
      <c r="Y871">
        <v>3</v>
      </c>
      <c r="Z871" s="20" t="s">
        <v>98</v>
      </c>
      <c r="AA871">
        <v>80</v>
      </c>
      <c r="AB871">
        <v>0</v>
      </c>
      <c r="AC871">
        <v>1</v>
      </c>
      <c r="AD871">
        <v>3</v>
      </c>
      <c r="AE871">
        <v>3</v>
      </c>
      <c r="AF871">
        <v>1</v>
      </c>
      <c r="AG871">
        <v>0</v>
      </c>
      <c r="AH871">
        <v>0</v>
      </c>
      <c r="AI871">
        <v>0</v>
      </c>
      <c r="AJ871" s="5" t="str">
        <f t="shared" si="39"/>
        <v>Sales</v>
      </c>
      <c r="AK871" s="9" t="str">
        <f>IF(S871="","",VLOOKUP(S871,matrice_M_I,2,TRUE))</f>
        <v>moins de 2 000</v>
      </c>
      <c r="AL871" s="7" t="str">
        <f t="shared" si="40"/>
        <v>Job_High + Relation_Medium</v>
      </c>
      <c r="AM871" s="22">
        <f t="shared" si="41"/>
        <v>0</v>
      </c>
    </row>
    <row r="872" spans="1:39" x14ac:dyDescent="0.3">
      <c r="A872">
        <v>53</v>
      </c>
      <c r="B872" t="s">
        <v>35</v>
      </c>
      <c r="C872" t="s">
        <v>36</v>
      </c>
      <c r="D872">
        <v>346</v>
      </c>
      <c r="E872" t="s">
        <v>37</v>
      </c>
      <c r="F872">
        <v>6</v>
      </c>
      <c r="G872" t="s">
        <v>94</v>
      </c>
      <c r="H872" t="s">
        <v>53</v>
      </c>
      <c r="I872">
        <v>1</v>
      </c>
      <c r="J872">
        <v>769</v>
      </c>
      <c r="K872" t="s">
        <v>100</v>
      </c>
      <c r="L872" t="s">
        <v>39</v>
      </c>
      <c r="M872">
        <v>86</v>
      </c>
      <c r="N872" t="s">
        <v>99</v>
      </c>
      <c r="O872" t="s">
        <v>102</v>
      </c>
      <c r="P872" t="s">
        <v>59</v>
      </c>
      <c r="Q872" s="20" t="s">
        <v>100</v>
      </c>
      <c r="R872" t="s">
        <v>48</v>
      </c>
      <c r="S872">
        <v>2450</v>
      </c>
      <c r="T872">
        <v>10919</v>
      </c>
      <c r="U872">
        <v>2</v>
      </c>
      <c r="V872" t="s">
        <v>42</v>
      </c>
      <c r="W872" t="s">
        <v>35</v>
      </c>
      <c r="X872">
        <v>17</v>
      </c>
      <c r="Y872">
        <v>3</v>
      </c>
      <c r="Z872" s="20" t="s">
        <v>100</v>
      </c>
      <c r="AA872">
        <v>80</v>
      </c>
      <c r="AB872">
        <v>0</v>
      </c>
      <c r="AC872">
        <v>19</v>
      </c>
      <c r="AD872">
        <v>4</v>
      </c>
      <c r="AE872">
        <v>3</v>
      </c>
      <c r="AF872">
        <v>2</v>
      </c>
      <c r="AG872">
        <v>2</v>
      </c>
      <c r="AH872">
        <v>2</v>
      </c>
      <c r="AI872">
        <v>2</v>
      </c>
      <c r="AJ872" s="5" t="str">
        <f t="shared" si="39"/>
        <v>R&amp;D</v>
      </c>
      <c r="AK872" s="9" t="str">
        <f>IF(S872="","",VLOOKUP(S872,matrice_M_I,2,TRUE))</f>
        <v>de 2 000 à 4 000</v>
      </c>
      <c r="AL872" s="7" t="str">
        <f t="shared" si="40"/>
        <v>Job_Very High + Relation_Very High</v>
      </c>
      <c r="AM872" s="22">
        <f t="shared" si="41"/>
        <v>1</v>
      </c>
    </row>
    <row r="873" spans="1:39" x14ac:dyDescent="0.3">
      <c r="A873">
        <v>38</v>
      </c>
      <c r="B873" t="s">
        <v>35</v>
      </c>
      <c r="C873" t="s">
        <v>36</v>
      </c>
      <c r="D873">
        <v>1333</v>
      </c>
      <c r="E873" t="s">
        <v>37</v>
      </c>
      <c r="F873">
        <v>1</v>
      </c>
      <c r="G873" t="s">
        <v>94</v>
      </c>
      <c r="H873" t="s">
        <v>60</v>
      </c>
      <c r="I873">
        <v>1</v>
      </c>
      <c r="J873">
        <v>950</v>
      </c>
      <c r="K873" t="s">
        <v>100</v>
      </c>
      <c r="L873" t="s">
        <v>55</v>
      </c>
      <c r="M873">
        <v>80</v>
      </c>
      <c r="N873" t="s">
        <v>99</v>
      </c>
      <c r="O873" t="s">
        <v>103</v>
      </c>
      <c r="P873" t="s">
        <v>40</v>
      </c>
      <c r="Q873" s="20" t="s">
        <v>97</v>
      </c>
      <c r="R873" t="s">
        <v>52</v>
      </c>
      <c r="S873">
        <v>13582</v>
      </c>
      <c r="T873">
        <v>16292</v>
      </c>
      <c r="U873">
        <v>1</v>
      </c>
      <c r="V873" t="s">
        <v>42</v>
      </c>
      <c r="W873" t="s">
        <v>35</v>
      </c>
      <c r="X873">
        <v>13</v>
      </c>
      <c r="Y873">
        <v>3</v>
      </c>
      <c r="Z873" s="20" t="s">
        <v>98</v>
      </c>
      <c r="AA873">
        <v>80</v>
      </c>
      <c r="AB873">
        <v>1</v>
      </c>
      <c r="AC873">
        <v>15</v>
      </c>
      <c r="AD873">
        <v>3</v>
      </c>
      <c r="AE873">
        <v>3</v>
      </c>
      <c r="AF873">
        <v>15</v>
      </c>
      <c r="AG873">
        <v>12</v>
      </c>
      <c r="AH873">
        <v>5</v>
      </c>
      <c r="AI873">
        <v>11</v>
      </c>
      <c r="AJ873" s="5" t="str">
        <f t="shared" si="39"/>
        <v>R&amp;D</v>
      </c>
      <c r="AK873" s="9" t="str">
        <f>IF(S873="","",VLOOKUP(S873,matrice_M_I,2,TRUE))</f>
        <v>de 12 000 à 14 000</v>
      </c>
      <c r="AL873" s="7" t="str">
        <f t="shared" si="40"/>
        <v>Job_Low + Relation_Medium</v>
      </c>
      <c r="AM873" s="22">
        <f t="shared" si="41"/>
        <v>0.8</v>
      </c>
    </row>
    <row r="874" spans="1:39" x14ac:dyDescent="0.3">
      <c r="A874">
        <v>37</v>
      </c>
      <c r="B874" t="s">
        <v>35</v>
      </c>
      <c r="C874" t="s">
        <v>36</v>
      </c>
      <c r="D874">
        <v>571</v>
      </c>
      <c r="E874" t="s">
        <v>37</v>
      </c>
      <c r="F874">
        <v>10</v>
      </c>
      <c r="G874" t="s">
        <v>92</v>
      </c>
      <c r="H874" t="s">
        <v>53</v>
      </c>
      <c r="I874">
        <v>1</v>
      </c>
      <c r="J874">
        <v>802</v>
      </c>
      <c r="K874" t="s">
        <v>100</v>
      </c>
      <c r="L874" t="s">
        <v>55</v>
      </c>
      <c r="M874">
        <v>82</v>
      </c>
      <c r="N874" t="s">
        <v>99</v>
      </c>
      <c r="O874" t="s">
        <v>101</v>
      </c>
      <c r="P874" t="s">
        <v>56</v>
      </c>
      <c r="Q874" s="20" t="s">
        <v>97</v>
      </c>
      <c r="R874" t="s">
        <v>41</v>
      </c>
      <c r="S874">
        <v>2782</v>
      </c>
      <c r="T874">
        <v>19905</v>
      </c>
      <c r="U874">
        <v>0</v>
      </c>
      <c r="V874" t="s">
        <v>42</v>
      </c>
      <c r="W874" t="s">
        <v>44</v>
      </c>
      <c r="X874">
        <v>13</v>
      </c>
      <c r="Y874">
        <v>3</v>
      </c>
      <c r="Z874" s="20" t="s">
        <v>98</v>
      </c>
      <c r="AA874">
        <v>80</v>
      </c>
      <c r="AB874">
        <v>2</v>
      </c>
      <c r="AC874">
        <v>6</v>
      </c>
      <c r="AD874">
        <v>3</v>
      </c>
      <c r="AE874">
        <v>2</v>
      </c>
      <c r="AF874">
        <v>5</v>
      </c>
      <c r="AG874">
        <v>3</v>
      </c>
      <c r="AH874">
        <v>4</v>
      </c>
      <c r="AI874">
        <v>3</v>
      </c>
      <c r="AJ874" s="5" t="str">
        <f t="shared" si="39"/>
        <v>R&amp;D</v>
      </c>
      <c r="AK874" s="9" t="str">
        <f>IF(S874="","",VLOOKUP(S874,matrice_M_I,2,TRUE))</f>
        <v>de 2 000 à 4 000</v>
      </c>
      <c r="AL874" s="7" t="str">
        <f t="shared" si="40"/>
        <v>Job_Low + Relation_Medium</v>
      </c>
      <c r="AM874" s="22">
        <f t="shared" si="41"/>
        <v>0.6</v>
      </c>
    </row>
    <row r="875" spans="1:39" x14ac:dyDescent="0.3">
      <c r="A875">
        <v>30</v>
      </c>
      <c r="B875" t="s">
        <v>35</v>
      </c>
      <c r="C875" t="s">
        <v>36</v>
      </c>
      <c r="D875">
        <v>1288</v>
      </c>
      <c r="E875" t="s">
        <v>45</v>
      </c>
      <c r="F875">
        <v>29</v>
      </c>
      <c r="G875" t="s">
        <v>95</v>
      </c>
      <c r="H875" t="s">
        <v>60</v>
      </c>
      <c r="I875">
        <v>1</v>
      </c>
      <c r="J875">
        <v>1568</v>
      </c>
      <c r="K875" t="s">
        <v>99</v>
      </c>
      <c r="L875" t="s">
        <v>39</v>
      </c>
      <c r="M875">
        <v>33</v>
      </c>
      <c r="N875" t="s">
        <v>99</v>
      </c>
      <c r="O875" t="s">
        <v>103</v>
      </c>
      <c r="P875" t="s">
        <v>58</v>
      </c>
      <c r="Q875" s="20" t="s">
        <v>98</v>
      </c>
      <c r="R875" t="s">
        <v>52</v>
      </c>
      <c r="S875">
        <v>9250</v>
      </c>
      <c r="T875">
        <v>17799</v>
      </c>
      <c r="U875">
        <v>3</v>
      </c>
      <c r="V875" t="s">
        <v>42</v>
      </c>
      <c r="W875" t="s">
        <v>35</v>
      </c>
      <c r="X875">
        <v>12</v>
      </c>
      <c r="Y875">
        <v>3</v>
      </c>
      <c r="Z875" s="20" t="s">
        <v>98</v>
      </c>
      <c r="AA875">
        <v>80</v>
      </c>
      <c r="AB875">
        <v>1</v>
      </c>
      <c r="AC875">
        <v>9</v>
      </c>
      <c r="AD875">
        <v>3</v>
      </c>
      <c r="AE875">
        <v>3</v>
      </c>
      <c r="AF875">
        <v>4</v>
      </c>
      <c r="AG875">
        <v>2</v>
      </c>
      <c r="AH875">
        <v>1</v>
      </c>
      <c r="AI875">
        <v>3</v>
      </c>
      <c r="AJ875" s="5" t="str">
        <f t="shared" si="39"/>
        <v>Sales</v>
      </c>
      <c r="AK875" s="9" t="str">
        <f>IF(S875="","",VLOOKUP(S875,matrice_M_I,2,TRUE))</f>
        <v>de 8 000 à 10 000</v>
      </c>
      <c r="AL875" s="7" t="str">
        <f t="shared" si="40"/>
        <v>Job_Medium + Relation_Medium</v>
      </c>
      <c r="AM875" s="22">
        <f t="shared" si="41"/>
        <v>0.5</v>
      </c>
    </row>
    <row r="876" spans="1:39" x14ac:dyDescent="0.3">
      <c r="A876">
        <v>41</v>
      </c>
      <c r="B876" t="s">
        <v>35</v>
      </c>
      <c r="C876" t="s">
        <v>36</v>
      </c>
      <c r="D876">
        <v>548</v>
      </c>
      <c r="E876" t="s">
        <v>37</v>
      </c>
      <c r="F876">
        <v>9</v>
      </c>
      <c r="G876" t="s">
        <v>95</v>
      </c>
      <c r="H876" t="s">
        <v>53</v>
      </c>
      <c r="I876">
        <v>1</v>
      </c>
      <c r="J876">
        <v>1772</v>
      </c>
      <c r="K876" t="s">
        <v>99</v>
      </c>
      <c r="L876" t="s">
        <v>39</v>
      </c>
      <c r="M876">
        <v>94</v>
      </c>
      <c r="N876" t="s">
        <v>99</v>
      </c>
      <c r="O876" t="s">
        <v>101</v>
      </c>
      <c r="P876" t="s">
        <v>59</v>
      </c>
      <c r="Q876" s="20" t="s">
        <v>97</v>
      </c>
      <c r="R876" t="s">
        <v>41</v>
      </c>
      <c r="S876">
        <v>2289</v>
      </c>
      <c r="T876">
        <v>20520</v>
      </c>
      <c r="U876">
        <v>1</v>
      </c>
      <c r="V876" t="s">
        <v>42</v>
      </c>
      <c r="W876" t="s">
        <v>35</v>
      </c>
      <c r="X876">
        <v>20</v>
      </c>
      <c r="Y876">
        <v>4</v>
      </c>
      <c r="Z876" s="20" t="s">
        <v>98</v>
      </c>
      <c r="AA876">
        <v>80</v>
      </c>
      <c r="AB876">
        <v>2</v>
      </c>
      <c r="AC876">
        <v>5</v>
      </c>
      <c r="AD876">
        <v>2</v>
      </c>
      <c r="AE876">
        <v>3</v>
      </c>
      <c r="AF876">
        <v>5</v>
      </c>
      <c r="AG876">
        <v>3</v>
      </c>
      <c r="AH876">
        <v>0</v>
      </c>
      <c r="AI876">
        <v>4</v>
      </c>
      <c r="AJ876" s="5" t="str">
        <f t="shared" si="39"/>
        <v>R&amp;D</v>
      </c>
      <c r="AK876" s="9" t="str">
        <f>IF(S876="","",VLOOKUP(S876,matrice_M_I,2,TRUE))</f>
        <v>de 2 000 à 4 000</v>
      </c>
      <c r="AL876" s="7" t="str">
        <f t="shared" si="40"/>
        <v>Job_Low + Relation_Medium</v>
      </c>
      <c r="AM876" s="22">
        <f t="shared" si="41"/>
        <v>0.6</v>
      </c>
    </row>
    <row r="877" spans="1:39" x14ac:dyDescent="0.3">
      <c r="A877">
        <v>36</v>
      </c>
      <c r="B877" t="s">
        <v>35</v>
      </c>
      <c r="C877" t="s">
        <v>36</v>
      </c>
      <c r="D877">
        <v>1040</v>
      </c>
      <c r="E877" t="s">
        <v>37</v>
      </c>
      <c r="G877" t="s">
        <v>93</v>
      </c>
      <c r="H877" t="s">
        <v>53</v>
      </c>
      <c r="I877">
        <v>1</v>
      </c>
      <c r="J877">
        <v>1664</v>
      </c>
      <c r="K877" t="s">
        <v>100</v>
      </c>
      <c r="L877" t="s">
        <v>39</v>
      </c>
      <c r="M877">
        <v>79</v>
      </c>
      <c r="N877" t="s">
        <v>100</v>
      </c>
      <c r="O877" t="s">
        <v>102</v>
      </c>
      <c r="P877" t="s">
        <v>54</v>
      </c>
      <c r="Q877" s="20" t="s">
        <v>97</v>
      </c>
      <c r="R877" t="s">
        <v>41</v>
      </c>
      <c r="S877">
        <v>6842</v>
      </c>
      <c r="T877">
        <v>26308</v>
      </c>
      <c r="U877">
        <v>6</v>
      </c>
      <c r="V877" t="s">
        <v>42</v>
      </c>
      <c r="W877" t="s">
        <v>35</v>
      </c>
      <c r="X877">
        <v>20</v>
      </c>
      <c r="Y877">
        <v>4</v>
      </c>
      <c r="Z877" s="20" t="s">
        <v>97</v>
      </c>
      <c r="AA877">
        <v>80</v>
      </c>
      <c r="AB877">
        <v>1</v>
      </c>
      <c r="AC877">
        <v>13</v>
      </c>
      <c r="AD877">
        <v>3</v>
      </c>
      <c r="AE877">
        <v>3</v>
      </c>
      <c r="AF877">
        <v>5</v>
      </c>
      <c r="AG877">
        <v>4</v>
      </c>
      <c r="AH877">
        <v>0</v>
      </c>
      <c r="AI877">
        <v>4</v>
      </c>
      <c r="AJ877" s="5" t="str">
        <f t="shared" si="39"/>
        <v>R&amp;D</v>
      </c>
      <c r="AK877" s="9" t="str">
        <f>IF(S877="","",VLOOKUP(S877,matrice_M_I,2,TRUE))</f>
        <v>de 6 000 à 8 000</v>
      </c>
      <c r="AL877" s="7" t="str">
        <f t="shared" si="40"/>
        <v>Job_Low + Relation_Low</v>
      </c>
      <c r="AM877" s="22">
        <f t="shared" si="41"/>
        <v>0.8</v>
      </c>
    </row>
    <row r="878" spans="1:39" x14ac:dyDescent="0.3">
      <c r="A878">
        <v>34</v>
      </c>
      <c r="B878" t="s">
        <v>35</v>
      </c>
      <c r="C878" t="s">
        <v>36</v>
      </c>
      <c r="D878">
        <v>1442</v>
      </c>
      <c r="E878" t="s">
        <v>37</v>
      </c>
      <c r="F878">
        <v>9</v>
      </c>
      <c r="G878" t="s">
        <v>94</v>
      </c>
      <c r="H878" t="s">
        <v>38</v>
      </c>
      <c r="I878">
        <v>1</v>
      </c>
      <c r="J878">
        <v>717</v>
      </c>
      <c r="K878" t="s">
        <v>100</v>
      </c>
      <c r="L878" t="s">
        <v>55</v>
      </c>
      <c r="M878">
        <v>46</v>
      </c>
      <c r="N878" t="s">
        <v>98</v>
      </c>
      <c r="O878" t="s">
        <v>103</v>
      </c>
      <c r="P878" t="s">
        <v>54</v>
      </c>
      <c r="Q878" s="20" t="s">
        <v>98</v>
      </c>
      <c r="R878" t="s">
        <v>48</v>
      </c>
      <c r="S878">
        <v>8621</v>
      </c>
      <c r="T878">
        <v>17654</v>
      </c>
      <c r="U878">
        <v>1</v>
      </c>
      <c r="V878" t="s">
        <v>42</v>
      </c>
      <c r="W878" t="s">
        <v>35</v>
      </c>
      <c r="X878">
        <v>14</v>
      </c>
      <c r="Y878">
        <v>3</v>
      </c>
      <c r="Z878" s="20" t="s">
        <v>98</v>
      </c>
      <c r="AA878">
        <v>80</v>
      </c>
      <c r="AB878">
        <v>0</v>
      </c>
      <c r="AC878">
        <v>9</v>
      </c>
      <c r="AD878">
        <v>3</v>
      </c>
      <c r="AE878">
        <v>4</v>
      </c>
      <c r="AF878">
        <v>8</v>
      </c>
      <c r="AG878">
        <v>7</v>
      </c>
      <c r="AH878">
        <v>7</v>
      </c>
      <c r="AI878">
        <v>7</v>
      </c>
      <c r="AJ878" s="5" t="str">
        <f t="shared" si="39"/>
        <v>R&amp;D</v>
      </c>
      <c r="AK878" s="9" t="str">
        <f>IF(S878="","",VLOOKUP(S878,matrice_M_I,2,TRUE))</f>
        <v>de 8 000 à 10 000</v>
      </c>
      <c r="AL878" s="7" t="str">
        <f t="shared" si="40"/>
        <v>Job_Medium + Relation_Medium</v>
      </c>
      <c r="AM878" s="22">
        <f t="shared" si="41"/>
        <v>0.875</v>
      </c>
    </row>
    <row r="879" spans="1:39" x14ac:dyDescent="0.3">
      <c r="B879" t="s">
        <v>35</v>
      </c>
      <c r="C879" t="s">
        <v>36</v>
      </c>
      <c r="D879">
        <v>660</v>
      </c>
      <c r="E879" t="s">
        <v>45</v>
      </c>
      <c r="F879">
        <v>7</v>
      </c>
      <c r="G879" t="s">
        <v>92</v>
      </c>
      <c r="H879" t="s">
        <v>53</v>
      </c>
      <c r="I879">
        <v>1</v>
      </c>
      <c r="J879">
        <v>1492</v>
      </c>
      <c r="K879" t="s">
        <v>100</v>
      </c>
      <c r="L879" t="s">
        <v>39</v>
      </c>
      <c r="M879">
        <v>76</v>
      </c>
      <c r="N879" t="s">
        <v>99</v>
      </c>
      <c r="O879" t="s">
        <v>101</v>
      </c>
      <c r="P879" t="s">
        <v>47</v>
      </c>
      <c r="Q879" s="20" t="s">
        <v>99</v>
      </c>
      <c r="R879" t="s">
        <v>52</v>
      </c>
      <c r="S879">
        <v>2404</v>
      </c>
      <c r="T879">
        <v>16192</v>
      </c>
      <c r="U879">
        <v>1</v>
      </c>
      <c r="V879" t="s">
        <v>42</v>
      </c>
      <c r="W879" t="s">
        <v>35</v>
      </c>
      <c r="X879">
        <v>13</v>
      </c>
      <c r="Y879">
        <v>3</v>
      </c>
      <c r="Z879" s="20" t="s">
        <v>97</v>
      </c>
      <c r="AA879">
        <v>80</v>
      </c>
      <c r="AB879">
        <v>1</v>
      </c>
      <c r="AC879">
        <v>1</v>
      </c>
      <c r="AD879">
        <v>3</v>
      </c>
      <c r="AE879">
        <v>3</v>
      </c>
      <c r="AF879">
        <v>1</v>
      </c>
      <c r="AG879">
        <v>0</v>
      </c>
      <c r="AH879">
        <v>0</v>
      </c>
      <c r="AI879">
        <v>0</v>
      </c>
      <c r="AJ879" s="5" t="str">
        <f t="shared" si="39"/>
        <v>Sales</v>
      </c>
      <c r="AK879" s="9" t="str">
        <f>IF(S879="","",VLOOKUP(S879,matrice_M_I,2,TRUE))</f>
        <v>de 2 000 à 4 000</v>
      </c>
      <c r="AL879" s="7" t="str">
        <f t="shared" si="40"/>
        <v>Job_High + Relation_Low</v>
      </c>
      <c r="AM879" s="22">
        <f t="shared" si="41"/>
        <v>0</v>
      </c>
    </row>
    <row r="880" spans="1:39" x14ac:dyDescent="0.3">
      <c r="B880" t="s">
        <v>44</v>
      </c>
      <c r="C880" t="s">
        <v>36</v>
      </c>
      <c r="D880">
        <v>654</v>
      </c>
      <c r="E880" t="s">
        <v>37</v>
      </c>
      <c r="F880">
        <v>1</v>
      </c>
      <c r="G880" t="s">
        <v>93</v>
      </c>
      <c r="H880" t="s">
        <v>53</v>
      </c>
      <c r="I880">
        <v>1</v>
      </c>
      <c r="J880">
        <v>741</v>
      </c>
      <c r="K880" t="s">
        <v>97</v>
      </c>
      <c r="L880" t="s">
        <v>55</v>
      </c>
      <c r="M880">
        <v>67</v>
      </c>
      <c r="N880" t="s">
        <v>97</v>
      </c>
      <c r="O880" t="s">
        <v>101</v>
      </c>
      <c r="P880" t="s">
        <v>56</v>
      </c>
      <c r="Q880" s="20" t="s">
        <v>98</v>
      </c>
      <c r="R880" t="s">
        <v>48</v>
      </c>
      <c r="S880">
        <v>2216</v>
      </c>
      <c r="T880">
        <v>3872</v>
      </c>
      <c r="U880">
        <v>7</v>
      </c>
      <c r="V880" t="s">
        <v>42</v>
      </c>
      <c r="W880" t="s">
        <v>44</v>
      </c>
      <c r="X880">
        <v>13</v>
      </c>
      <c r="Y880">
        <v>3</v>
      </c>
      <c r="Z880" s="20" t="s">
        <v>100</v>
      </c>
      <c r="AA880">
        <v>80</v>
      </c>
      <c r="AB880">
        <v>0</v>
      </c>
      <c r="AC880">
        <v>10</v>
      </c>
      <c r="AD880">
        <v>4</v>
      </c>
      <c r="AE880">
        <v>3</v>
      </c>
      <c r="AF880">
        <v>7</v>
      </c>
      <c r="AG880">
        <v>7</v>
      </c>
      <c r="AH880">
        <v>3</v>
      </c>
      <c r="AI880">
        <v>7</v>
      </c>
      <c r="AJ880" s="5" t="str">
        <f t="shared" si="39"/>
        <v>R&amp;D</v>
      </c>
      <c r="AK880" s="9" t="str">
        <f>IF(S880="","",VLOOKUP(S880,matrice_M_I,2,TRUE))</f>
        <v>de 2 000 à 4 000</v>
      </c>
      <c r="AL880" s="7" t="str">
        <f t="shared" si="40"/>
        <v>Job_Medium + Relation_Very High</v>
      </c>
      <c r="AM880" s="22">
        <f t="shared" si="41"/>
        <v>1</v>
      </c>
    </row>
    <row r="881" spans="1:39" x14ac:dyDescent="0.3">
      <c r="A881">
        <v>47</v>
      </c>
      <c r="B881" t="s">
        <v>35</v>
      </c>
      <c r="C881" t="s">
        <v>36</v>
      </c>
      <c r="D881">
        <v>1225</v>
      </c>
      <c r="E881" t="s">
        <v>45</v>
      </c>
      <c r="F881">
        <v>2</v>
      </c>
      <c r="G881" t="s">
        <v>95</v>
      </c>
      <c r="H881" t="s">
        <v>53</v>
      </c>
      <c r="I881">
        <v>1</v>
      </c>
      <c r="J881">
        <v>1676</v>
      </c>
      <c r="K881" t="s">
        <v>98</v>
      </c>
      <c r="L881" t="s">
        <v>55</v>
      </c>
      <c r="M881">
        <v>47</v>
      </c>
      <c r="N881" t="s">
        <v>100</v>
      </c>
      <c r="O881" t="s">
        <v>104</v>
      </c>
      <c r="P881" t="s">
        <v>51</v>
      </c>
      <c r="Q881" s="20" t="s">
        <v>98</v>
      </c>
      <c r="R881" t="s">
        <v>41</v>
      </c>
      <c r="S881">
        <v>15972</v>
      </c>
      <c r="T881">
        <v>21086</v>
      </c>
      <c r="U881">
        <v>6</v>
      </c>
      <c r="V881" t="s">
        <v>42</v>
      </c>
      <c r="W881" t="s">
        <v>35</v>
      </c>
      <c r="X881">
        <v>14</v>
      </c>
      <c r="Y881">
        <v>3</v>
      </c>
      <c r="Z881" s="20" t="s">
        <v>99</v>
      </c>
      <c r="AA881">
        <v>80</v>
      </c>
      <c r="AB881">
        <v>3</v>
      </c>
      <c r="AC881">
        <v>29</v>
      </c>
      <c r="AD881">
        <v>2</v>
      </c>
      <c r="AE881">
        <v>3</v>
      </c>
      <c r="AF881">
        <v>3</v>
      </c>
      <c r="AG881">
        <v>2</v>
      </c>
      <c r="AH881">
        <v>1</v>
      </c>
      <c r="AI881">
        <v>2</v>
      </c>
      <c r="AJ881" s="5" t="str">
        <f t="shared" si="39"/>
        <v>Sales</v>
      </c>
      <c r="AK881" s="9" t="str">
        <f>IF(S881="","",VLOOKUP(S881,matrice_M_I,2,TRUE))</f>
        <v>de 14 000 à 16 000</v>
      </c>
      <c r="AL881" s="7" t="str">
        <f t="shared" si="40"/>
        <v>Job_Medium + Relation_High</v>
      </c>
      <c r="AM881" s="22">
        <f t="shared" si="41"/>
        <v>0.66666666666666663</v>
      </c>
    </row>
    <row r="882" spans="1:39" x14ac:dyDescent="0.3">
      <c r="B882" t="s">
        <v>44</v>
      </c>
      <c r="C882" t="s">
        <v>57</v>
      </c>
      <c r="D882">
        <v>265</v>
      </c>
      <c r="E882" t="s">
        <v>45</v>
      </c>
      <c r="F882">
        <v>29</v>
      </c>
      <c r="G882" t="s">
        <v>93</v>
      </c>
      <c r="H882" t="s">
        <v>38</v>
      </c>
      <c r="I882">
        <v>1</v>
      </c>
      <c r="J882">
        <v>1037</v>
      </c>
      <c r="K882" t="s">
        <v>98</v>
      </c>
      <c r="L882" t="s">
        <v>39</v>
      </c>
      <c r="M882">
        <v>79</v>
      </c>
      <c r="N882" t="s">
        <v>97</v>
      </c>
      <c r="O882" t="s">
        <v>102</v>
      </c>
      <c r="P882" t="s">
        <v>58</v>
      </c>
      <c r="Q882" s="20" t="s">
        <v>97</v>
      </c>
      <c r="R882" t="s">
        <v>48</v>
      </c>
      <c r="S882">
        <v>4969</v>
      </c>
      <c r="T882">
        <v>21813</v>
      </c>
      <c r="U882">
        <v>8</v>
      </c>
      <c r="V882" t="s">
        <v>42</v>
      </c>
      <c r="W882" t="s">
        <v>35</v>
      </c>
      <c r="X882">
        <v>18</v>
      </c>
      <c r="Y882">
        <v>3</v>
      </c>
      <c r="Z882" s="20" t="s">
        <v>100</v>
      </c>
      <c r="AA882">
        <v>80</v>
      </c>
      <c r="AB882">
        <v>0</v>
      </c>
      <c r="AC882">
        <v>7</v>
      </c>
      <c r="AD882">
        <v>6</v>
      </c>
      <c r="AE882">
        <v>3</v>
      </c>
      <c r="AF882">
        <v>2</v>
      </c>
      <c r="AG882">
        <v>2</v>
      </c>
      <c r="AH882">
        <v>2</v>
      </c>
      <c r="AI882">
        <v>2</v>
      </c>
      <c r="AJ882" s="5" t="str">
        <f t="shared" si="39"/>
        <v>Sales</v>
      </c>
      <c r="AK882" s="9" t="str">
        <f>IF(S882="","",VLOOKUP(S882,matrice_M_I,2,TRUE))</f>
        <v>de 4 000 à 6 000</v>
      </c>
      <c r="AL882" s="7" t="str">
        <f t="shared" si="40"/>
        <v>Job_Low + Relation_Very High</v>
      </c>
      <c r="AM882" s="22">
        <f t="shared" si="41"/>
        <v>1</v>
      </c>
    </row>
    <row r="883" spans="1:39" x14ac:dyDescent="0.3">
      <c r="A883">
        <v>34</v>
      </c>
      <c r="B883" t="s">
        <v>35</v>
      </c>
      <c r="C883" t="s">
        <v>36</v>
      </c>
      <c r="D883">
        <v>735</v>
      </c>
      <c r="E883" t="s">
        <v>45</v>
      </c>
      <c r="G883" t="s">
        <v>92</v>
      </c>
      <c r="H883" t="s">
        <v>38</v>
      </c>
      <c r="I883">
        <v>1</v>
      </c>
      <c r="J883">
        <v>1915</v>
      </c>
      <c r="K883" t="s">
        <v>100</v>
      </c>
      <c r="L883" t="s">
        <v>55</v>
      </c>
      <c r="M883">
        <v>75</v>
      </c>
      <c r="N883" t="s">
        <v>98</v>
      </c>
      <c r="O883" t="s">
        <v>102</v>
      </c>
      <c r="P883" t="s">
        <v>58</v>
      </c>
      <c r="Q883" s="20" t="s">
        <v>100</v>
      </c>
      <c r="R883" t="s">
        <v>52</v>
      </c>
      <c r="S883">
        <v>8103</v>
      </c>
      <c r="T883">
        <v>16495</v>
      </c>
      <c r="U883">
        <v>3</v>
      </c>
      <c r="V883" t="s">
        <v>42</v>
      </c>
      <c r="W883" t="s">
        <v>44</v>
      </c>
      <c r="X883">
        <v>12</v>
      </c>
      <c r="Y883">
        <v>3</v>
      </c>
      <c r="Z883" s="20" t="s">
        <v>99</v>
      </c>
      <c r="AA883">
        <v>80</v>
      </c>
      <c r="AB883">
        <v>0</v>
      </c>
      <c r="AC883">
        <v>9</v>
      </c>
      <c r="AD883">
        <v>3</v>
      </c>
      <c r="AE883">
        <v>2</v>
      </c>
      <c r="AF883">
        <v>4</v>
      </c>
      <c r="AG883">
        <v>2</v>
      </c>
      <c r="AH883">
        <v>0</v>
      </c>
      <c r="AI883">
        <v>1</v>
      </c>
      <c r="AJ883" s="5" t="str">
        <f t="shared" si="39"/>
        <v>Sales</v>
      </c>
      <c r="AK883" s="9" t="str">
        <f>IF(S883="","",VLOOKUP(S883,matrice_M_I,2,TRUE))</f>
        <v>de 8 000 à 10 000</v>
      </c>
      <c r="AL883" s="7" t="str">
        <f t="shared" si="40"/>
        <v>Job_Very High + Relation_High</v>
      </c>
      <c r="AM883" s="22">
        <f t="shared" si="41"/>
        <v>0.5</v>
      </c>
    </row>
    <row r="884" spans="1:39" x14ac:dyDescent="0.3">
      <c r="A884">
        <v>31</v>
      </c>
      <c r="B884" t="s">
        <v>35</v>
      </c>
      <c r="C884" t="s">
        <v>36</v>
      </c>
      <c r="D884">
        <v>525</v>
      </c>
      <c r="E884" t="s">
        <v>45</v>
      </c>
      <c r="F884">
        <v>6</v>
      </c>
      <c r="G884" t="s">
        <v>95</v>
      </c>
      <c r="H884" t="s">
        <v>38</v>
      </c>
      <c r="I884">
        <v>1</v>
      </c>
      <c r="J884">
        <v>653</v>
      </c>
      <c r="K884" t="s">
        <v>97</v>
      </c>
      <c r="L884" t="s">
        <v>39</v>
      </c>
      <c r="M884">
        <v>66</v>
      </c>
      <c r="N884" t="s">
        <v>100</v>
      </c>
      <c r="O884" t="s">
        <v>102</v>
      </c>
      <c r="P884" t="s">
        <v>58</v>
      </c>
      <c r="Q884" s="20" t="s">
        <v>100</v>
      </c>
      <c r="R884" t="s">
        <v>41</v>
      </c>
      <c r="S884">
        <v>5460</v>
      </c>
      <c r="T884">
        <v>6219</v>
      </c>
      <c r="U884">
        <v>4</v>
      </c>
      <c r="V884" t="s">
        <v>42</v>
      </c>
      <c r="W884" t="s">
        <v>35</v>
      </c>
      <c r="X884">
        <v>22</v>
      </c>
      <c r="Y884">
        <v>4</v>
      </c>
      <c r="Z884" s="20" t="s">
        <v>100</v>
      </c>
      <c r="AA884">
        <v>80</v>
      </c>
      <c r="AB884">
        <v>2</v>
      </c>
      <c r="AC884">
        <v>13</v>
      </c>
      <c r="AD884">
        <v>4</v>
      </c>
      <c r="AE884">
        <v>4</v>
      </c>
      <c r="AF884">
        <v>7</v>
      </c>
      <c r="AG884">
        <v>7</v>
      </c>
      <c r="AH884">
        <v>5</v>
      </c>
      <c r="AI884">
        <v>7</v>
      </c>
      <c r="AJ884" s="5" t="str">
        <f t="shared" si="39"/>
        <v>Sales</v>
      </c>
      <c r="AK884" s="9" t="str">
        <f>IF(S884="","",VLOOKUP(S884,matrice_M_I,2,TRUE))</f>
        <v>de 4 000 à 6 000</v>
      </c>
      <c r="AL884" s="7" t="str">
        <f t="shared" si="40"/>
        <v>Job_Very High + Relation_Very High</v>
      </c>
      <c r="AM884" s="22">
        <f t="shared" si="41"/>
        <v>1</v>
      </c>
    </row>
    <row r="885" spans="1:39" x14ac:dyDescent="0.3">
      <c r="A885">
        <v>54</v>
      </c>
      <c r="B885" t="s">
        <v>35</v>
      </c>
      <c r="C885" t="s">
        <v>36</v>
      </c>
      <c r="D885">
        <v>1217</v>
      </c>
      <c r="E885" t="s">
        <v>37</v>
      </c>
      <c r="F885">
        <v>2</v>
      </c>
      <c r="G885" t="s">
        <v>95</v>
      </c>
      <c r="H885" t="s">
        <v>60</v>
      </c>
      <c r="I885">
        <v>1</v>
      </c>
      <c r="J885">
        <v>126</v>
      </c>
      <c r="K885" t="s">
        <v>97</v>
      </c>
      <c r="L885" t="s">
        <v>55</v>
      </c>
      <c r="M885">
        <v>60</v>
      </c>
      <c r="N885" t="s">
        <v>99</v>
      </c>
      <c r="O885" t="s">
        <v>103</v>
      </c>
      <c r="P885" t="s">
        <v>40</v>
      </c>
      <c r="Q885" s="20" t="s">
        <v>99</v>
      </c>
      <c r="R885" t="s">
        <v>52</v>
      </c>
      <c r="S885">
        <v>13549</v>
      </c>
      <c r="T885">
        <v>24001</v>
      </c>
      <c r="U885">
        <v>9</v>
      </c>
      <c r="V885" t="s">
        <v>42</v>
      </c>
      <c r="W885" t="s">
        <v>35</v>
      </c>
      <c r="X885">
        <v>12</v>
      </c>
      <c r="Y885">
        <v>3</v>
      </c>
      <c r="Z885" s="20" t="s">
        <v>97</v>
      </c>
      <c r="AA885">
        <v>80</v>
      </c>
      <c r="AB885">
        <v>1</v>
      </c>
      <c r="AC885">
        <v>16</v>
      </c>
      <c r="AD885">
        <v>5</v>
      </c>
      <c r="AE885">
        <v>1</v>
      </c>
      <c r="AF885">
        <v>4</v>
      </c>
      <c r="AG885">
        <v>3</v>
      </c>
      <c r="AH885">
        <v>0</v>
      </c>
      <c r="AI885">
        <v>3</v>
      </c>
      <c r="AJ885" s="5" t="str">
        <f t="shared" si="39"/>
        <v>R&amp;D</v>
      </c>
      <c r="AK885" s="9" t="str">
        <f>IF(S885="","",VLOOKUP(S885,matrice_M_I,2,TRUE))</f>
        <v>de 12 000 à 14 000</v>
      </c>
      <c r="AL885" s="7" t="str">
        <f t="shared" si="40"/>
        <v>Job_High + Relation_Low</v>
      </c>
      <c r="AM885" s="22">
        <f t="shared" si="41"/>
        <v>0.75</v>
      </c>
    </row>
    <row r="886" spans="1:39" x14ac:dyDescent="0.3">
      <c r="A886">
        <v>47</v>
      </c>
      <c r="B886" t="s">
        <v>35</v>
      </c>
      <c r="C886" t="s">
        <v>36</v>
      </c>
      <c r="D886">
        <v>465</v>
      </c>
      <c r="E886" t="s">
        <v>37</v>
      </c>
      <c r="F886">
        <v>1</v>
      </c>
      <c r="G886" t="s">
        <v>94</v>
      </c>
      <c r="H886" t="s">
        <v>60</v>
      </c>
      <c r="I886">
        <v>1</v>
      </c>
      <c r="J886">
        <v>1438</v>
      </c>
      <c r="K886" t="s">
        <v>97</v>
      </c>
      <c r="L886" t="s">
        <v>39</v>
      </c>
      <c r="M886">
        <v>74</v>
      </c>
      <c r="N886" t="s">
        <v>99</v>
      </c>
      <c r="O886" t="s">
        <v>101</v>
      </c>
      <c r="P886" t="s">
        <v>56</v>
      </c>
      <c r="Q886" s="20" t="s">
        <v>100</v>
      </c>
      <c r="R886" t="s">
        <v>52</v>
      </c>
      <c r="S886">
        <v>3420</v>
      </c>
      <c r="T886">
        <v>10205</v>
      </c>
      <c r="U886">
        <v>7</v>
      </c>
      <c r="V886" t="s">
        <v>42</v>
      </c>
      <c r="W886" t="s">
        <v>35</v>
      </c>
      <c r="X886">
        <v>12</v>
      </c>
      <c r="Y886">
        <v>3</v>
      </c>
      <c r="Z886" s="20" t="s">
        <v>99</v>
      </c>
      <c r="AA886">
        <v>80</v>
      </c>
      <c r="AB886">
        <v>1</v>
      </c>
      <c r="AC886">
        <v>17</v>
      </c>
      <c r="AD886">
        <v>2</v>
      </c>
      <c r="AE886">
        <v>2</v>
      </c>
      <c r="AF886">
        <v>6</v>
      </c>
      <c r="AG886">
        <v>5</v>
      </c>
      <c r="AH886">
        <v>1</v>
      </c>
      <c r="AI886">
        <v>2</v>
      </c>
      <c r="AJ886" s="5" t="str">
        <f t="shared" si="39"/>
        <v>R&amp;D</v>
      </c>
      <c r="AK886" s="9" t="str">
        <f>IF(S886="","",VLOOKUP(S886,matrice_M_I,2,TRUE))</f>
        <v>de 2 000 à 4 000</v>
      </c>
      <c r="AL886" s="7" t="str">
        <f t="shared" si="40"/>
        <v>Job_Very High + Relation_High</v>
      </c>
      <c r="AM886" s="22">
        <f t="shared" si="41"/>
        <v>0.83333333333333337</v>
      </c>
    </row>
    <row r="887" spans="1:39" x14ac:dyDescent="0.3">
      <c r="B887" t="s">
        <v>35</v>
      </c>
      <c r="C887" t="s">
        <v>36</v>
      </c>
      <c r="D887">
        <v>883</v>
      </c>
      <c r="E887" t="s">
        <v>45</v>
      </c>
      <c r="F887">
        <v>26</v>
      </c>
      <c r="G887" t="s">
        <v>92</v>
      </c>
      <c r="H887" t="s">
        <v>38</v>
      </c>
      <c r="I887">
        <v>1</v>
      </c>
      <c r="J887">
        <v>781</v>
      </c>
      <c r="K887" t="s">
        <v>99</v>
      </c>
      <c r="L887" t="s">
        <v>55</v>
      </c>
      <c r="M887">
        <v>32</v>
      </c>
      <c r="N887" t="s">
        <v>99</v>
      </c>
      <c r="O887" t="s">
        <v>102</v>
      </c>
      <c r="P887" t="s">
        <v>58</v>
      </c>
      <c r="Q887" s="20" t="s">
        <v>100</v>
      </c>
      <c r="R887" t="s">
        <v>48</v>
      </c>
      <c r="S887">
        <v>6180</v>
      </c>
      <c r="T887">
        <v>22807</v>
      </c>
      <c r="U887">
        <v>1</v>
      </c>
      <c r="V887" t="s">
        <v>42</v>
      </c>
      <c r="W887" t="s">
        <v>35</v>
      </c>
      <c r="X887">
        <v>23</v>
      </c>
      <c r="Y887">
        <v>4</v>
      </c>
      <c r="Z887" s="20" t="s">
        <v>98</v>
      </c>
      <c r="AA887">
        <v>80</v>
      </c>
      <c r="AB887">
        <v>0</v>
      </c>
      <c r="AC887">
        <v>6</v>
      </c>
      <c r="AD887">
        <v>5</v>
      </c>
      <c r="AE887">
        <v>2</v>
      </c>
      <c r="AF887">
        <v>6</v>
      </c>
      <c r="AG887">
        <v>5</v>
      </c>
      <c r="AH887">
        <v>1</v>
      </c>
      <c r="AI887">
        <v>4</v>
      </c>
      <c r="AJ887" s="5" t="str">
        <f t="shared" si="39"/>
        <v>Sales</v>
      </c>
      <c r="AK887" s="9" t="str">
        <f>IF(S887="","",VLOOKUP(S887,matrice_M_I,2,TRUE))</f>
        <v>de 6 000 à 8 000</v>
      </c>
      <c r="AL887" s="7" t="str">
        <f t="shared" si="40"/>
        <v>Job_Very High + Relation_Medium</v>
      </c>
      <c r="AM887" s="22">
        <f t="shared" si="41"/>
        <v>0.83333333333333337</v>
      </c>
    </row>
    <row r="888" spans="1:39" x14ac:dyDescent="0.3">
      <c r="A888">
        <v>55</v>
      </c>
      <c r="B888" t="s">
        <v>35</v>
      </c>
      <c r="C888" t="s">
        <v>36</v>
      </c>
      <c r="D888">
        <v>478</v>
      </c>
      <c r="E888" t="s">
        <v>37</v>
      </c>
      <c r="F888">
        <v>2</v>
      </c>
      <c r="G888" t="s">
        <v>94</v>
      </c>
      <c r="H888" t="s">
        <v>38</v>
      </c>
      <c r="I888">
        <v>1</v>
      </c>
      <c r="J888">
        <v>1770</v>
      </c>
      <c r="K888" t="s">
        <v>99</v>
      </c>
      <c r="L888" t="s">
        <v>39</v>
      </c>
      <c r="M888">
        <v>60</v>
      </c>
      <c r="N888" t="s">
        <v>98</v>
      </c>
      <c r="O888" t="s">
        <v>105</v>
      </c>
      <c r="P888" t="s">
        <v>40</v>
      </c>
      <c r="Q888" s="20" t="s">
        <v>97</v>
      </c>
      <c r="R888" t="s">
        <v>52</v>
      </c>
      <c r="S888">
        <v>19038</v>
      </c>
      <c r="T888">
        <v>19805</v>
      </c>
      <c r="U888">
        <v>8</v>
      </c>
      <c r="V888" t="s">
        <v>42</v>
      </c>
      <c r="W888" t="s">
        <v>35</v>
      </c>
      <c r="X888">
        <v>12</v>
      </c>
      <c r="Y888">
        <v>3</v>
      </c>
      <c r="Z888" s="20" t="s">
        <v>98</v>
      </c>
      <c r="AA888">
        <v>80</v>
      </c>
      <c r="AB888">
        <v>3</v>
      </c>
      <c r="AC888">
        <v>34</v>
      </c>
      <c r="AD888">
        <v>2</v>
      </c>
      <c r="AE888">
        <v>3</v>
      </c>
      <c r="AF888">
        <v>1</v>
      </c>
      <c r="AG888">
        <v>0</v>
      </c>
      <c r="AH888">
        <v>0</v>
      </c>
      <c r="AI888">
        <v>0</v>
      </c>
      <c r="AJ888" s="5" t="str">
        <f t="shared" si="39"/>
        <v>R&amp;D</v>
      </c>
      <c r="AK888" s="9" t="str">
        <f>IF(S888="","",VLOOKUP(S888,matrice_M_I,2,TRUE))</f>
        <v>de 18 000 à 20 000</v>
      </c>
      <c r="AL888" s="7" t="str">
        <f t="shared" si="40"/>
        <v>Job_Low + Relation_Medium</v>
      </c>
      <c r="AM888" s="22">
        <f t="shared" si="41"/>
        <v>0</v>
      </c>
    </row>
    <row r="889" spans="1:39" x14ac:dyDescent="0.3">
      <c r="A889">
        <v>50</v>
      </c>
      <c r="B889" t="s">
        <v>35</v>
      </c>
      <c r="C889" t="s">
        <v>36</v>
      </c>
      <c r="D889">
        <v>804</v>
      </c>
      <c r="E889" t="s">
        <v>37</v>
      </c>
      <c r="F889">
        <v>9</v>
      </c>
      <c r="G889" t="s">
        <v>94</v>
      </c>
      <c r="H889" t="s">
        <v>53</v>
      </c>
      <c r="I889">
        <v>1</v>
      </c>
      <c r="J889">
        <v>1030</v>
      </c>
      <c r="K889" t="s">
        <v>97</v>
      </c>
      <c r="L889" t="s">
        <v>39</v>
      </c>
      <c r="M889">
        <v>64</v>
      </c>
      <c r="N889" t="s">
        <v>99</v>
      </c>
      <c r="O889" t="s">
        <v>101</v>
      </c>
      <c r="P889" t="s">
        <v>59</v>
      </c>
      <c r="Q889" s="20" t="s">
        <v>100</v>
      </c>
      <c r="R889" t="s">
        <v>52</v>
      </c>
      <c r="S889">
        <v>2380</v>
      </c>
      <c r="T889">
        <v>20165</v>
      </c>
      <c r="U889">
        <v>4</v>
      </c>
      <c r="V889" t="s">
        <v>42</v>
      </c>
      <c r="W889" t="s">
        <v>35</v>
      </c>
      <c r="X889">
        <v>18</v>
      </c>
      <c r="Y889">
        <v>3</v>
      </c>
      <c r="Z889" s="20" t="s">
        <v>98</v>
      </c>
      <c r="AA889">
        <v>80</v>
      </c>
      <c r="AB889">
        <v>0</v>
      </c>
      <c r="AC889">
        <v>8</v>
      </c>
      <c r="AD889">
        <v>5</v>
      </c>
      <c r="AE889">
        <v>3</v>
      </c>
      <c r="AF889">
        <v>1</v>
      </c>
      <c r="AG889">
        <v>0</v>
      </c>
      <c r="AH889">
        <v>0</v>
      </c>
      <c r="AI889">
        <v>0</v>
      </c>
      <c r="AJ889" s="5" t="str">
        <f t="shared" si="39"/>
        <v>R&amp;D</v>
      </c>
      <c r="AK889" s="9" t="str">
        <f>IF(S889="","",VLOOKUP(S889,matrice_M_I,2,TRUE))</f>
        <v>de 2 000 à 4 000</v>
      </c>
      <c r="AL889" s="7" t="str">
        <f t="shared" si="40"/>
        <v>Job_Very High + Relation_Medium</v>
      </c>
      <c r="AM889" s="22">
        <f t="shared" si="41"/>
        <v>0</v>
      </c>
    </row>
    <row r="890" spans="1:39" x14ac:dyDescent="0.3">
      <c r="A890">
        <v>33</v>
      </c>
      <c r="B890" t="s">
        <v>35</v>
      </c>
      <c r="C890" t="s">
        <v>36</v>
      </c>
      <c r="D890">
        <v>147</v>
      </c>
      <c r="E890" t="s">
        <v>50</v>
      </c>
      <c r="F890">
        <v>2</v>
      </c>
      <c r="G890" t="s">
        <v>94</v>
      </c>
      <c r="H890" t="s">
        <v>50</v>
      </c>
      <c r="I890">
        <v>1</v>
      </c>
      <c r="J890">
        <v>1207</v>
      </c>
      <c r="K890" t="s">
        <v>98</v>
      </c>
      <c r="L890" t="s">
        <v>39</v>
      </c>
      <c r="M890">
        <v>99</v>
      </c>
      <c r="N890" t="s">
        <v>99</v>
      </c>
      <c r="O890" t="s">
        <v>101</v>
      </c>
      <c r="P890" t="s">
        <v>50</v>
      </c>
      <c r="Q890" s="20" t="s">
        <v>99</v>
      </c>
      <c r="R890" t="s">
        <v>52</v>
      </c>
      <c r="S890">
        <v>3600</v>
      </c>
      <c r="T890">
        <v>8429</v>
      </c>
      <c r="U890">
        <v>1</v>
      </c>
      <c r="V890" t="s">
        <v>42</v>
      </c>
      <c r="W890" t="s">
        <v>35</v>
      </c>
      <c r="X890">
        <v>13</v>
      </c>
      <c r="Y890">
        <v>3</v>
      </c>
      <c r="Z890" s="20" t="s">
        <v>100</v>
      </c>
      <c r="AA890">
        <v>80</v>
      </c>
      <c r="AB890">
        <v>1</v>
      </c>
      <c r="AC890">
        <v>5</v>
      </c>
      <c r="AD890">
        <v>2</v>
      </c>
      <c r="AE890">
        <v>3</v>
      </c>
      <c r="AF890">
        <v>5</v>
      </c>
      <c r="AG890">
        <v>4</v>
      </c>
      <c r="AH890">
        <v>1</v>
      </c>
      <c r="AI890">
        <v>4</v>
      </c>
      <c r="AJ890" s="5" t="str">
        <f t="shared" si="39"/>
        <v>RH</v>
      </c>
      <c r="AK890" s="9" t="str">
        <f>IF(S890="","",VLOOKUP(S890,matrice_M_I,2,TRUE))</f>
        <v>de 2 000 à 4 000</v>
      </c>
      <c r="AL890" s="7" t="str">
        <f t="shared" si="40"/>
        <v>Job_High + Relation_Very High</v>
      </c>
      <c r="AM890" s="22">
        <f t="shared" si="41"/>
        <v>0.8</v>
      </c>
    </row>
    <row r="891" spans="1:39" x14ac:dyDescent="0.3">
      <c r="A891">
        <v>44</v>
      </c>
      <c r="B891" t="s">
        <v>35</v>
      </c>
      <c r="C891" t="s">
        <v>36</v>
      </c>
      <c r="D891">
        <v>1117</v>
      </c>
      <c r="E891" t="s">
        <v>37</v>
      </c>
      <c r="F891">
        <v>2</v>
      </c>
      <c r="G891" t="s">
        <v>92</v>
      </c>
      <c r="H891" t="s">
        <v>53</v>
      </c>
      <c r="I891">
        <v>1</v>
      </c>
      <c r="J891">
        <v>1246</v>
      </c>
      <c r="K891" t="s">
        <v>97</v>
      </c>
      <c r="L891" t="s">
        <v>55</v>
      </c>
      <c r="M891">
        <v>72</v>
      </c>
      <c r="N891" t="s">
        <v>100</v>
      </c>
      <c r="O891" t="s">
        <v>101</v>
      </c>
      <c r="P891" t="s">
        <v>56</v>
      </c>
      <c r="Q891" s="20" t="s">
        <v>100</v>
      </c>
      <c r="R891" t="s">
        <v>52</v>
      </c>
      <c r="S891">
        <v>2011</v>
      </c>
      <c r="T891">
        <v>19982</v>
      </c>
      <c r="U891">
        <v>1</v>
      </c>
      <c r="V891" t="s">
        <v>42</v>
      </c>
      <c r="W891" t="s">
        <v>35</v>
      </c>
      <c r="X891">
        <v>13</v>
      </c>
      <c r="Y891">
        <v>3</v>
      </c>
      <c r="Z891" s="20" t="s">
        <v>100</v>
      </c>
      <c r="AA891">
        <v>80</v>
      </c>
      <c r="AB891">
        <v>1</v>
      </c>
      <c r="AC891">
        <v>10</v>
      </c>
      <c r="AD891">
        <v>5</v>
      </c>
      <c r="AE891">
        <v>3</v>
      </c>
      <c r="AF891">
        <v>10</v>
      </c>
      <c r="AG891">
        <v>5</v>
      </c>
      <c r="AH891">
        <v>7</v>
      </c>
      <c r="AI891">
        <v>7</v>
      </c>
      <c r="AJ891" s="5" t="str">
        <f t="shared" si="39"/>
        <v>R&amp;D</v>
      </c>
      <c r="AK891" s="9" t="str">
        <f>IF(S891="","",VLOOKUP(S891,matrice_M_I,2,TRUE))</f>
        <v>de 2 000 à 4 000</v>
      </c>
      <c r="AL891" s="7" t="str">
        <f t="shared" si="40"/>
        <v>Job_Very High + Relation_Very High</v>
      </c>
      <c r="AM891" s="22">
        <f t="shared" si="41"/>
        <v>0.5</v>
      </c>
    </row>
    <row r="892" spans="1:39" x14ac:dyDescent="0.3">
      <c r="A892">
        <v>48</v>
      </c>
      <c r="B892" t="s">
        <v>35</v>
      </c>
      <c r="C892" t="s">
        <v>36</v>
      </c>
      <c r="D892">
        <v>1221</v>
      </c>
      <c r="E892" t="s">
        <v>45</v>
      </c>
      <c r="F892">
        <v>7</v>
      </c>
      <c r="G892" t="s">
        <v>94</v>
      </c>
      <c r="H892" t="s">
        <v>46</v>
      </c>
      <c r="I892">
        <v>1</v>
      </c>
      <c r="J892">
        <v>1466</v>
      </c>
      <c r="K892" t="s">
        <v>99</v>
      </c>
      <c r="L892" t="s">
        <v>39</v>
      </c>
      <c r="M892">
        <v>96</v>
      </c>
      <c r="N892" t="s">
        <v>99</v>
      </c>
      <c r="O892" t="s">
        <v>102</v>
      </c>
      <c r="P892" t="s">
        <v>58</v>
      </c>
      <c r="Q892" s="20" t="s">
        <v>97</v>
      </c>
      <c r="R892" t="s">
        <v>41</v>
      </c>
      <c r="S892">
        <v>5486</v>
      </c>
      <c r="T892">
        <v>24795</v>
      </c>
      <c r="U892">
        <v>4</v>
      </c>
      <c r="V892" t="s">
        <v>42</v>
      </c>
      <c r="W892" t="s">
        <v>35</v>
      </c>
      <c r="X892">
        <v>11</v>
      </c>
      <c r="Y892">
        <v>3</v>
      </c>
      <c r="Z892" s="20" t="s">
        <v>97</v>
      </c>
      <c r="AA892">
        <v>80</v>
      </c>
      <c r="AB892">
        <v>3</v>
      </c>
      <c r="AC892">
        <v>15</v>
      </c>
      <c r="AD892">
        <v>3</v>
      </c>
      <c r="AE892">
        <v>3</v>
      </c>
      <c r="AF892">
        <v>2</v>
      </c>
      <c r="AG892">
        <v>2</v>
      </c>
      <c r="AH892">
        <v>2</v>
      </c>
      <c r="AI892">
        <v>2</v>
      </c>
      <c r="AJ892" s="5" t="str">
        <f t="shared" si="39"/>
        <v>Sales</v>
      </c>
      <c r="AK892" s="9" t="str">
        <f>IF(S892="","",VLOOKUP(S892,matrice_M_I,2,TRUE))</f>
        <v>de 4 000 à 6 000</v>
      </c>
      <c r="AL892" s="7" t="str">
        <f t="shared" si="40"/>
        <v>Job_Low + Relation_Low</v>
      </c>
      <c r="AM892" s="22">
        <f t="shared" si="41"/>
        <v>1</v>
      </c>
    </row>
    <row r="893" spans="1:39" x14ac:dyDescent="0.3">
      <c r="A893">
        <v>22</v>
      </c>
      <c r="B893" t="s">
        <v>35</v>
      </c>
      <c r="C893" t="s">
        <v>36</v>
      </c>
      <c r="D893">
        <v>1136</v>
      </c>
      <c r="E893" t="s">
        <v>37</v>
      </c>
      <c r="G893" t="s">
        <v>94</v>
      </c>
      <c r="H893" t="s">
        <v>53</v>
      </c>
      <c r="I893">
        <v>1</v>
      </c>
      <c r="J893">
        <v>284</v>
      </c>
      <c r="K893" t="s">
        <v>100</v>
      </c>
      <c r="L893" t="s">
        <v>39</v>
      </c>
      <c r="M893">
        <v>60</v>
      </c>
      <c r="N893" t="s">
        <v>100</v>
      </c>
      <c r="O893" t="s">
        <v>101</v>
      </c>
      <c r="P893" t="s">
        <v>56</v>
      </c>
      <c r="Q893" s="20" t="s">
        <v>98</v>
      </c>
      <c r="R893" t="s">
        <v>41</v>
      </c>
      <c r="S893">
        <v>2328</v>
      </c>
      <c r="T893">
        <v>12392</v>
      </c>
      <c r="U893">
        <v>1</v>
      </c>
      <c r="V893" t="s">
        <v>42</v>
      </c>
      <c r="W893" t="s">
        <v>44</v>
      </c>
      <c r="X893">
        <v>16</v>
      </c>
      <c r="Y893">
        <v>3</v>
      </c>
      <c r="Z893" s="20" t="s">
        <v>97</v>
      </c>
      <c r="AA893">
        <v>80</v>
      </c>
      <c r="AB893">
        <v>1</v>
      </c>
      <c r="AC893">
        <v>4</v>
      </c>
      <c r="AD893">
        <v>2</v>
      </c>
      <c r="AE893">
        <v>2</v>
      </c>
      <c r="AF893">
        <v>4</v>
      </c>
      <c r="AG893">
        <v>2</v>
      </c>
      <c r="AH893">
        <v>2</v>
      </c>
      <c r="AI893">
        <v>2</v>
      </c>
      <c r="AJ893" s="5" t="str">
        <f t="shared" si="39"/>
        <v>R&amp;D</v>
      </c>
      <c r="AK893" s="9" t="str">
        <f>IF(S893="","",VLOOKUP(S893,matrice_M_I,2,TRUE))</f>
        <v>de 2 000 à 4 000</v>
      </c>
      <c r="AL893" s="7" t="str">
        <f t="shared" si="40"/>
        <v>Job_Medium + Relation_Low</v>
      </c>
      <c r="AM893" s="22">
        <f t="shared" si="41"/>
        <v>0.5</v>
      </c>
    </row>
    <row r="894" spans="1:39" x14ac:dyDescent="0.3">
      <c r="A894">
        <v>54</v>
      </c>
      <c r="B894" t="s">
        <v>35</v>
      </c>
      <c r="C894" t="s">
        <v>36</v>
      </c>
      <c r="D894">
        <v>821</v>
      </c>
      <c r="E894" t="s">
        <v>37</v>
      </c>
      <c r="G894" t="s">
        <v>93</v>
      </c>
      <c r="H894" t="s">
        <v>38</v>
      </c>
      <c r="I894">
        <v>1</v>
      </c>
      <c r="J894">
        <v>522</v>
      </c>
      <c r="K894" t="s">
        <v>97</v>
      </c>
      <c r="L894" t="s">
        <v>39</v>
      </c>
      <c r="M894">
        <v>86</v>
      </c>
      <c r="N894" t="s">
        <v>99</v>
      </c>
      <c r="O894" t="s">
        <v>105</v>
      </c>
      <c r="P894" t="s">
        <v>40</v>
      </c>
      <c r="Q894" s="20" t="s">
        <v>97</v>
      </c>
      <c r="R894" t="s">
        <v>52</v>
      </c>
      <c r="S894">
        <v>19406</v>
      </c>
      <c r="T894">
        <v>8509</v>
      </c>
      <c r="U894">
        <v>4</v>
      </c>
      <c r="V894" t="s">
        <v>42</v>
      </c>
      <c r="W894" t="s">
        <v>35</v>
      </c>
      <c r="X894">
        <v>11</v>
      </c>
      <c r="Y894">
        <v>3</v>
      </c>
      <c r="Z894" s="20" t="s">
        <v>99</v>
      </c>
      <c r="AA894">
        <v>80</v>
      </c>
      <c r="AB894">
        <v>1</v>
      </c>
      <c r="AC894">
        <v>24</v>
      </c>
      <c r="AD894">
        <v>4</v>
      </c>
      <c r="AE894">
        <v>2</v>
      </c>
      <c r="AF894">
        <v>4</v>
      </c>
      <c r="AG894">
        <v>2</v>
      </c>
      <c r="AH894">
        <v>1</v>
      </c>
      <c r="AI894">
        <v>2</v>
      </c>
      <c r="AJ894" s="5" t="str">
        <f t="shared" si="39"/>
        <v>R&amp;D</v>
      </c>
      <c r="AK894" s="9" t="str">
        <f>IF(S894="","",VLOOKUP(S894,matrice_M_I,2,TRUE))</f>
        <v>de 18 000 à 20 000</v>
      </c>
      <c r="AL894" s="7" t="str">
        <f t="shared" si="40"/>
        <v>Job_Low + Relation_High</v>
      </c>
      <c r="AM894" s="22">
        <f t="shared" si="41"/>
        <v>0.5</v>
      </c>
    </row>
    <row r="895" spans="1:39" x14ac:dyDescent="0.3">
      <c r="A895">
        <v>34</v>
      </c>
      <c r="B895" t="s">
        <v>35</v>
      </c>
      <c r="C895" t="s">
        <v>49</v>
      </c>
      <c r="D895">
        <v>618</v>
      </c>
      <c r="E895" t="s">
        <v>37</v>
      </c>
      <c r="G895" t="s">
        <v>92</v>
      </c>
      <c r="H895" t="s">
        <v>53</v>
      </c>
      <c r="I895">
        <v>1</v>
      </c>
      <c r="J895">
        <v>1103</v>
      </c>
      <c r="K895" t="s">
        <v>97</v>
      </c>
      <c r="L895" t="s">
        <v>39</v>
      </c>
      <c r="M895">
        <v>45</v>
      </c>
      <c r="N895" t="s">
        <v>99</v>
      </c>
      <c r="O895" t="s">
        <v>102</v>
      </c>
      <c r="P895" t="s">
        <v>54</v>
      </c>
      <c r="Q895" s="20" t="s">
        <v>100</v>
      </c>
      <c r="R895" t="s">
        <v>48</v>
      </c>
      <c r="S895">
        <v>7756</v>
      </c>
      <c r="T895">
        <v>22266</v>
      </c>
      <c r="U895">
        <v>0</v>
      </c>
      <c r="V895" t="s">
        <v>42</v>
      </c>
      <c r="W895" t="s">
        <v>35</v>
      </c>
      <c r="X895">
        <v>17</v>
      </c>
      <c r="Y895">
        <v>3</v>
      </c>
      <c r="Z895" s="20" t="s">
        <v>99</v>
      </c>
      <c r="AA895">
        <v>80</v>
      </c>
      <c r="AB895">
        <v>0</v>
      </c>
      <c r="AC895">
        <v>7</v>
      </c>
      <c r="AD895">
        <v>1</v>
      </c>
      <c r="AE895">
        <v>2</v>
      </c>
      <c r="AF895">
        <v>6</v>
      </c>
      <c r="AG895">
        <v>2</v>
      </c>
      <c r="AH895">
        <v>0</v>
      </c>
      <c r="AI895">
        <v>4</v>
      </c>
      <c r="AJ895" s="5" t="str">
        <f t="shared" si="39"/>
        <v>R&amp;D</v>
      </c>
      <c r="AK895" s="9" t="str">
        <f>IF(S895="","",VLOOKUP(S895,matrice_M_I,2,TRUE))</f>
        <v>de 6 000 à 8 000</v>
      </c>
      <c r="AL895" s="7" t="str">
        <f t="shared" si="40"/>
        <v>Job_Very High + Relation_High</v>
      </c>
      <c r="AM895" s="22">
        <f t="shared" si="41"/>
        <v>0.33333333333333331</v>
      </c>
    </row>
    <row r="896" spans="1:39" x14ac:dyDescent="0.3">
      <c r="B896" t="s">
        <v>35</v>
      </c>
      <c r="C896" t="s">
        <v>36</v>
      </c>
      <c r="D896">
        <v>1361</v>
      </c>
      <c r="E896" t="s">
        <v>45</v>
      </c>
      <c r="F896">
        <v>17</v>
      </c>
      <c r="G896" t="s">
        <v>95</v>
      </c>
      <c r="H896" t="s">
        <v>53</v>
      </c>
      <c r="I896">
        <v>1</v>
      </c>
      <c r="J896">
        <v>1218</v>
      </c>
      <c r="K896" t="s">
        <v>99</v>
      </c>
      <c r="L896" t="s">
        <v>39</v>
      </c>
      <c r="M896">
        <v>94</v>
      </c>
      <c r="N896" t="s">
        <v>99</v>
      </c>
      <c r="O896" t="s">
        <v>102</v>
      </c>
      <c r="P896" t="s">
        <v>58</v>
      </c>
      <c r="Q896" s="20" t="s">
        <v>97</v>
      </c>
      <c r="R896" t="s">
        <v>52</v>
      </c>
      <c r="S896">
        <v>8966</v>
      </c>
      <c r="T896">
        <v>21026</v>
      </c>
      <c r="U896">
        <v>3</v>
      </c>
      <c r="V896" t="s">
        <v>42</v>
      </c>
      <c r="W896" t="s">
        <v>44</v>
      </c>
      <c r="X896">
        <v>15</v>
      </c>
      <c r="Y896">
        <v>3</v>
      </c>
      <c r="Z896" s="20" t="s">
        <v>100</v>
      </c>
      <c r="AA896">
        <v>80</v>
      </c>
      <c r="AB896">
        <v>3</v>
      </c>
      <c r="AC896">
        <v>15</v>
      </c>
      <c r="AD896">
        <v>2</v>
      </c>
      <c r="AE896">
        <v>3</v>
      </c>
      <c r="AF896">
        <v>7</v>
      </c>
      <c r="AG896">
        <v>7</v>
      </c>
      <c r="AH896">
        <v>1</v>
      </c>
      <c r="AI896">
        <v>7</v>
      </c>
      <c r="AJ896" s="5" t="str">
        <f t="shared" si="39"/>
        <v>Sales</v>
      </c>
      <c r="AK896" s="9" t="str">
        <f>IF(S896="","",VLOOKUP(S896,matrice_M_I,2,TRUE))</f>
        <v>de 8 000 à 10 000</v>
      </c>
      <c r="AL896" s="7" t="str">
        <f t="shared" si="40"/>
        <v>Job_Low + Relation_Very High</v>
      </c>
      <c r="AM896" s="22">
        <f t="shared" si="41"/>
        <v>1</v>
      </c>
    </row>
    <row r="897" spans="1:39" x14ac:dyDescent="0.3">
      <c r="B897" t="s">
        <v>35</v>
      </c>
      <c r="C897" t="s">
        <v>36</v>
      </c>
      <c r="D897">
        <v>891</v>
      </c>
      <c r="E897" t="s">
        <v>45</v>
      </c>
      <c r="F897">
        <v>4</v>
      </c>
      <c r="G897" t="s">
        <v>93</v>
      </c>
      <c r="H897" t="s">
        <v>53</v>
      </c>
      <c r="I897">
        <v>1</v>
      </c>
      <c r="J897">
        <v>527</v>
      </c>
      <c r="K897" t="s">
        <v>98</v>
      </c>
      <c r="L897" t="s">
        <v>55</v>
      </c>
      <c r="M897">
        <v>99</v>
      </c>
      <c r="N897" t="s">
        <v>98</v>
      </c>
      <c r="O897" t="s">
        <v>102</v>
      </c>
      <c r="P897" t="s">
        <v>58</v>
      </c>
      <c r="Q897" s="20" t="s">
        <v>100</v>
      </c>
      <c r="R897" t="s">
        <v>48</v>
      </c>
      <c r="S897">
        <v>4487</v>
      </c>
      <c r="T897">
        <v>12090</v>
      </c>
      <c r="U897">
        <v>1</v>
      </c>
      <c r="V897" t="s">
        <v>42</v>
      </c>
      <c r="W897" t="s">
        <v>44</v>
      </c>
      <c r="X897">
        <v>11</v>
      </c>
      <c r="Y897">
        <v>3</v>
      </c>
      <c r="Z897" s="20" t="s">
        <v>98</v>
      </c>
      <c r="AA897">
        <v>80</v>
      </c>
      <c r="AB897">
        <v>0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1</v>
      </c>
      <c r="AI897">
        <v>3</v>
      </c>
      <c r="AJ897" s="5" t="str">
        <f t="shared" si="39"/>
        <v>Sales</v>
      </c>
      <c r="AK897" s="9" t="str">
        <f>IF(S897="","",VLOOKUP(S897,matrice_M_I,2,TRUE))</f>
        <v>de 4 000 à 6 000</v>
      </c>
      <c r="AL897" s="7" t="str">
        <f t="shared" si="40"/>
        <v>Job_Very High + Relation_Medium</v>
      </c>
      <c r="AM897" s="22">
        <f t="shared" si="41"/>
        <v>0.8</v>
      </c>
    </row>
    <row r="898" spans="1:39" x14ac:dyDescent="0.3">
      <c r="A898">
        <v>50</v>
      </c>
      <c r="B898" t="s">
        <v>35</v>
      </c>
      <c r="C898" t="s">
        <v>36</v>
      </c>
      <c r="D898">
        <v>1464</v>
      </c>
      <c r="E898" t="s">
        <v>37</v>
      </c>
      <c r="F898">
        <v>2</v>
      </c>
      <c r="G898" t="s">
        <v>95</v>
      </c>
      <c r="H898" t="s">
        <v>38</v>
      </c>
      <c r="I898">
        <v>1</v>
      </c>
      <c r="J898">
        <v>1061</v>
      </c>
      <c r="K898" t="s">
        <v>98</v>
      </c>
      <c r="L898" t="s">
        <v>39</v>
      </c>
      <c r="M898">
        <v>62</v>
      </c>
      <c r="N898" t="s">
        <v>99</v>
      </c>
      <c r="O898" t="s">
        <v>105</v>
      </c>
      <c r="P898" t="s">
        <v>40</v>
      </c>
      <c r="Q898" s="20" t="s">
        <v>99</v>
      </c>
      <c r="R898" t="s">
        <v>52</v>
      </c>
      <c r="S898">
        <v>19237</v>
      </c>
      <c r="T898">
        <v>12853</v>
      </c>
      <c r="U898">
        <v>2</v>
      </c>
      <c r="V898" t="s">
        <v>42</v>
      </c>
      <c r="W898" t="s">
        <v>44</v>
      </c>
      <c r="X898">
        <v>11</v>
      </c>
      <c r="Y898">
        <v>3</v>
      </c>
      <c r="Z898" s="20" t="s">
        <v>100</v>
      </c>
      <c r="AA898">
        <v>80</v>
      </c>
      <c r="AB898">
        <v>1</v>
      </c>
      <c r="AC898">
        <v>29</v>
      </c>
      <c r="AD898">
        <v>2</v>
      </c>
      <c r="AE898">
        <v>2</v>
      </c>
      <c r="AF898">
        <v>8</v>
      </c>
      <c r="AG898">
        <v>1</v>
      </c>
      <c r="AH898">
        <v>7</v>
      </c>
      <c r="AI898">
        <v>7</v>
      </c>
      <c r="AJ898" s="5" t="str">
        <f t="shared" ref="AJ898:AJ961" si="42">IF(E898="","",VLOOKUP(E898,Department_cod,2,FALSE))</f>
        <v>R&amp;D</v>
      </c>
      <c r="AK898" s="9" t="str">
        <f>IF(S898="","",VLOOKUP(S898,matrice_M_I,2,TRUE))</f>
        <v>de 18 000 à 20 000</v>
      </c>
      <c r="AL898" s="7" t="str">
        <f t="shared" si="40"/>
        <v>Job_High + Relation_Very High</v>
      </c>
      <c r="AM898" s="22">
        <f t="shared" si="41"/>
        <v>0.125</v>
      </c>
    </row>
    <row r="899" spans="1:39" x14ac:dyDescent="0.3">
      <c r="B899" t="s">
        <v>35</v>
      </c>
      <c r="C899" t="s">
        <v>36</v>
      </c>
      <c r="D899">
        <v>482</v>
      </c>
      <c r="E899" t="s">
        <v>37</v>
      </c>
      <c r="F899">
        <v>1</v>
      </c>
      <c r="G899" t="s">
        <v>93</v>
      </c>
      <c r="H899" t="s">
        <v>53</v>
      </c>
      <c r="I899">
        <v>1</v>
      </c>
      <c r="J899">
        <v>1893</v>
      </c>
      <c r="K899" t="s">
        <v>98</v>
      </c>
      <c r="L899" t="s">
        <v>55</v>
      </c>
      <c r="M899">
        <v>90</v>
      </c>
      <c r="N899" t="s">
        <v>98</v>
      </c>
      <c r="O899" t="s">
        <v>101</v>
      </c>
      <c r="P899" t="s">
        <v>56</v>
      </c>
      <c r="Q899" s="20" t="s">
        <v>99</v>
      </c>
      <c r="R899" t="s">
        <v>52</v>
      </c>
      <c r="S899">
        <v>2933</v>
      </c>
      <c r="T899">
        <v>14908</v>
      </c>
      <c r="U899">
        <v>1</v>
      </c>
      <c r="V899" t="s">
        <v>42</v>
      </c>
      <c r="W899" t="s">
        <v>44</v>
      </c>
      <c r="X899">
        <v>13</v>
      </c>
      <c r="Y899">
        <v>3</v>
      </c>
      <c r="Z899" s="20" t="s">
        <v>99</v>
      </c>
      <c r="AA899">
        <v>80</v>
      </c>
      <c r="AB899">
        <v>1</v>
      </c>
      <c r="AC899">
        <v>1</v>
      </c>
      <c r="AD899">
        <v>3</v>
      </c>
      <c r="AE899">
        <v>2</v>
      </c>
      <c r="AF899">
        <v>1</v>
      </c>
      <c r="AG899">
        <v>0</v>
      </c>
      <c r="AH899">
        <v>1</v>
      </c>
      <c r="AI899">
        <v>0</v>
      </c>
      <c r="AJ899" s="5" t="str">
        <f t="shared" si="42"/>
        <v>R&amp;D</v>
      </c>
      <c r="AK899" s="9" t="str">
        <f>IF(S899="","",VLOOKUP(S899,matrice_M_I,2,TRUE))</f>
        <v>de 2 000 à 4 000</v>
      </c>
      <c r="AL899" s="7" t="str">
        <f t="shared" ref="AL899:AL962" si="43">CONCATENATE("Job_",Q899," + Relation_",Z899)</f>
        <v>Job_High + Relation_High</v>
      </c>
      <c r="AM899" s="22">
        <f t="shared" ref="AM899:AM962" si="44">IF(AF899=0,"",AG899/AF899)</f>
        <v>0</v>
      </c>
    </row>
    <row r="900" spans="1:39" x14ac:dyDescent="0.3">
      <c r="A900">
        <v>32</v>
      </c>
      <c r="B900" t="s">
        <v>35</v>
      </c>
      <c r="C900" t="s">
        <v>36</v>
      </c>
      <c r="D900">
        <v>371</v>
      </c>
      <c r="E900" t="s">
        <v>45</v>
      </c>
      <c r="F900">
        <v>19</v>
      </c>
      <c r="G900" t="s">
        <v>94</v>
      </c>
      <c r="H900" t="s">
        <v>53</v>
      </c>
      <c r="I900">
        <v>1</v>
      </c>
      <c r="J900">
        <v>1739</v>
      </c>
      <c r="K900" t="s">
        <v>100</v>
      </c>
      <c r="L900" t="s">
        <v>39</v>
      </c>
      <c r="M900">
        <v>80</v>
      </c>
      <c r="N900" t="s">
        <v>97</v>
      </c>
      <c r="O900" t="s">
        <v>103</v>
      </c>
      <c r="P900" t="s">
        <v>58</v>
      </c>
      <c r="Q900" s="20" t="s">
        <v>99</v>
      </c>
      <c r="R900" t="s">
        <v>52</v>
      </c>
      <c r="S900">
        <v>9610</v>
      </c>
      <c r="T900">
        <v>3840</v>
      </c>
      <c r="U900">
        <v>3</v>
      </c>
      <c r="V900" t="s">
        <v>42</v>
      </c>
      <c r="W900" t="s">
        <v>35</v>
      </c>
      <c r="X900">
        <v>13</v>
      </c>
      <c r="Y900">
        <v>3</v>
      </c>
      <c r="Z900" s="20" t="s">
        <v>99</v>
      </c>
      <c r="AA900">
        <v>80</v>
      </c>
      <c r="AB900">
        <v>1</v>
      </c>
      <c r="AC900">
        <v>10</v>
      </c>
      <c r="AD900">
        <v>2</v>
      </c>
      <c r="AE900">
        <v>1</v>
      </c>
      <c r="AF900">
        <v>4</v>
      </c>
      <c r="AG900">
        <v>3</v>
      </c>
      <c r="AH900">
        <v>0</v>
      </c>
      <c r="AI900">
        <v>2</v>
      </c>
      <c r="AJ900" s="5" t="str">
        <f t="shared" si="42"/>
        <v>Sales</v>
      </c>
      <c r="AK900" s="9" t="str">
        <f>IF(S900="","",VLOOKUP(S900,matrice_M_I,2,TRUE))</f>
        <v>de 8 000 à 10 000</v>
      </c>
      <c r="AL900" s="7" t="str">
        <f t="shared" si="43"/>
        <v>Job_High + Relation_High</v>
      </c>
      <c r="AM900" s="22">
        <f t="shared" si="44"/>
        <v>0.75</v>
      </c>
    </row>
    <row r="901" spans="1:39" x14ac:dyDescent="0.3">
      <c r="A901">
        <v>41</v>
      </c>
      <c r="B901" t="s">
        <v>35</v>
      </c>
      <c r="C901" t="s">
        <v>36</v>
      </c>
      <c r="D901">
        <v>1283</v>
      </c>
      <c r="E901" t="s">
        <v>37</v>
      </c>
      <c r="G901" t="s">
        <v>96</v>
      </c>
      <c r="H901" t="s">
        <v>38</v>
      </c>
      <c r="I901">
        <v>1</v>
      </c>
      <c r="J901">
        <v>1448</v>
      </c>
      <c r="K901" t="s">
        <v>98</v>
      </c>
      <c r="L901" t="s">
        <v>39</v>
      </c>
      <c r="M901">
        <v>90</v>
      </c>
      <c r="N901" t="s">
        <v>100</v>
      </c>
      <c r="O901" t="s">
        <v>101</v>
      </c>
      <c r="P901" t="s">
        <v>56</v>
      </c>
      <c r="Q901" s="20" t="s">
        <v>99</v>
      </c>
      <c r="R901" t="s">
        <v>52</v>
      </c>
      <c r="S901">
        <v>2127</v>
      </c>
      <c r="T901">
        <v>5561</v>
      </c>
      <c r="U901">
        <v>2</v>
      </c>
      <c r="V901" t="s">
        <v>42</v>
      </c>
      <c r="W901" t="s">
        <v>44</v>
      </c>
      <c r="X901">
        <v>12</v>
      </c>
      <c r="Y901">
        <v>3</v>
      </c>
      <c r="Z901" s="20" t="s">
        <v>97</v>
      </c>
      <c r="AA901">
        <v>80</v>
      </c>
      <c r="AB901">
        <v>0</v>
      </c>
      <c r="AC901">
        <v>7</v>
      </c>
      <c r="AD901">
        <v>5</v>
      </c>
      <c r="AE901">
        <v>2</v>
      </c>
      <c r="AF901">
        <v>4</v>
      </c>
      <c r="AG901">
        <v>2</v>
      </c>
      <c r="AH901">
        <v>0</v>
      </c>
      <c r="AI901">
        <v>3</v>
      </c>
      <c r="AJ901" s="5" t="str">
        <f t="shared" si="42"/>
        <v>R&amp;D</v>
      </c>
      <c r="AK901" s="9" t="str">
        <f>IF(S901="","",VLOOKUP(S901,matrice_M_I,2,TRUE))</f>
        <v>de 2 000 à 4 000</v>
      </c>
      <c r="AL901" s="7" t="str">
        <f t="shared" si="43"/>
        <v>Job_High + Relation_Low</v>
      </c>
      <c r="AM901" s="22">
        <f t="shared" si="44"/>
        <v>0.5</v>
      </c>
    </row>
    <row r="902" spans="1:39" x14ac:dyDescent="0.3">
      <c r="A902">
        <v>38</v>
      </c>
      <c r="B902" t="s">
        <v>35</v>
      </c>
      <c r="C902" t="s">
        <v>36</v>
      </c>
      <c r="D902">
        <v>395</v>
      </c>
      <c r="E902" t="s">
        <v>45</v>
      </c>
      <c r="F902">
        <v>9</v>
      </c>
      <c r="G902" t="s">
        <v>94</v>
      </c>
      <c r="H902" t="s">
        <v>46</v>
      </c>
      <c r="I902">
        <v>1</v>
      </c>
      <c r="J902">
        <v>893</v>
      </c>
      <c r="K902" t="s">
        <v>98</v>
      </c>
      <c r="L902" t="s">
        <v>39</v>
      </c>
      <c r="M902">
        <v>98</v>
      </c>
      <c r="N902" t="s">
        <v>98</v>
      </c>
      <c r="O902" t="s">
        <v>101</v>
      </c>
      <c r="P902" t="s">
        <v>47</v>
      </c>
      <c r="Q902" s="20" t="s">
        <v>98</v>
      </c>
      <c r="R902" t="s">
        <v>52</v>
      </c>
      <c r="S902">
        <v>2899</v>
      </c>
      <c r="T902">
        <v>12102</v>
      </c>
      <c r="U902">
        <v>0</v>
      </c>
      <c r="V902" t="s">
        <v>42</v>
      </c>
      <c r="W902" t="s">
        <v>35</v>
      </c>
      <c r="X902">
        <v>19</v>
      </c>
      <c r="Y902">
        <v>3</v>
      </c>
      <c r="Z902" s="20" t="s">
        <v>100</v>
      </c>
      <c r="AA902">
        <v>80</v>
      </c>
      <c r="AB902">
        <v>1</v>
      </c>
      <c r="AC902">
        <v>3</v>
      </c>
      <c r="AD902">
        <v>3</v>
      </c>
      <c r="AE902">
        <v>3</v>
      </c>
      <c r="AF902">
        <v>2</v>
      </c>
      <c r="AG902">
        <v>2</v>
      </c>
      <c r="AH902">
        <v>1</v>
      </c>
      <c r="AI902">
        <v>2</v>
      </c>
      <c r="AJ902" s="5" t="str">
        <f t="shared" si="42"/>
        <v>Sales</v>
      </c>
      <c r="AK902" s="9" t="str">
        <f>IF(S902="","",VLOOKUP(S902,matrice_M_I,2,TRUE))</f>
        <v>de 2 000 à 4 000</v>
      </c>
      <c r="AL902" s="7" t="str">
        <f t="shared" si="43"/>
        <v>Job_Medium + Relation_Very High</v>
      </c>
      <c r="AM902" s="22">
        <f t="shared" si="44"/>
        <v>1</v>
      </c>
    </row>
    <row r="903" spans="1:39" x14ac:dyDescent="0.3">
      <c r="B903" t="s">
        <v>35</v>
      </c>
      <c r="C903" t="s">
        <v>36</v>
      </c>
      <c r="D903">
        <v>760</v>
      </c>
      <c r="E903" t="s">
        <v>45</v>
      </c>
      <c r="F903">
        <v>2</v>
      </c>
      <c r="G903" t="s">
        <v>95</v>
      </c>
      <c r="H903" t="s">
        <v>46</v>
      </c>
      <c r="I903">
        <v>1</v>
      </c>
      <c r="J903">
        <v>846</v>
      </c>
      <c r="K903" t="s">
        <v>98</v>
      </c>
      <c r="L903" t="s">
        <v>55</v>
      </c>
      <c r="M903">
        <v>81</v>
      </c>
      <c r="N903" t="s">
        <v>99</v>
      </c>
      <c r="O903" t="s">
        <v>102</v>
      </c>
      <c r="P903" t="s">
        <v>58</v>
      </c>
      <c r="Q903" s="20" t="s">
        <v>98</v>
      </c>
      <c r="R903" t="s">
        <v>52</v>
      </c>
      <c r="S903">
        <v>4779</v>
      </c>
      <c r="T903">
        <v>3698</v>
      </c>
      <c r="U903">
        <v>1</v>
      </c>
      <c r="V903" t="s">
        <v>42</v>
      </c>
      <c r="W903" t="s">
        <v>44</v>
      </c>
      <c r="X903">
        <v>20</v>
      </c>
      <c r="Y903">
        <v>4</v>
      </c>
      <c r="Z903" s="20" t="s">
        <v>97</v>
      </c>
      <c r="AA903">
        <v>80</v>
      </c>
      <c r="AB903">
        <v>0</v>
      </c>
      <c r="AC903">
        <v>8</v>
      </c>
      <c r="AD903">
        <v>2</v>
      </c>
      <c r="AE903">
        <v>3</v>
      </c>
      <c r="AF903">
        <v>8</v>
      </c>
      <c r="AG903">
        <v>7</v>
      </c>
      <c r="AH903">
        <v>7</v>
      </c>
      <c r="AI903">
        <v>5</v>
      </c>
      <c r="AJ903" s="5" t="str">
        <f t="shared" si="42"/>
        <v>Sales</v>
      </c>
      <c r="AK903" s="9" t="str">
        <f>IF(S903="","",VLOOKUP(S903,matrice_M_I,2,TRUE))</f>
        <v>de 4 000 à 6 000</v>
      </c>
      <c r="AL903" s="7" t="str">
        <f t="shared" si="43"/>
        <v>Job_Medium + Relation_Low</v>
      </c>
      <c r="AM903" s="22">
        <f t="shared" si="44"/>
        <v>0.875</v>
      </c>
    </row>
    <row r="904" spans="1:39" x14ac:dyDescent="0.3">
      <c r="A904">
        <v>41</v>
      </c>
      <c r="B904" t="s">
        <v>35</v>
      </c>
      <c r="C904" t="s">
        <v>49</v>
      </c>
      <c r="D904">
        <v>1018</v>
      </c>
      <c r="E904" t="s">
        <v>45</v>
      </c>
      <c r="F904">
        <v>1</v>
      </c>
      <c r="G904" t="s">
        <v>94</v>
      </c>
      <c r="H904" t="s">
        <v>46</v>
      </c>
      <c r="I904">
        <v>1</v>
      </c>
      <c r="J904">
        <v>1349</v>
      </c>
      <c r="K904" t="s">
        <v>99</v>
      </c>
      <c r="L904" t="s">
        <v>55</v>
      </c>
      <c r="M904">
        <v>66</v>
      </c>
      <c r="N904" t="s">
        <v>99</v>
      </c>
      <c r="O904" t="s">
        <v>102</v>
      </c>
      <c r="P904" t="s">
        <v>58</v>
      </c>
      <c r="Q904" s="20" t="s">
        <v>97</v>
      </c>
      <c r="R904" t="s">
        <v>41</v>
      </c>
      <c r="S904">
        <v>4103</v>
      </c>
      <c r="T904">
        <v>4297</v>
      </c>
      <c r="U904">
        <v>0</v>
      </c>
      <c r="V904" t="s">
        <v>42</v>
      </c>
      <c r="W904" t="s">
        <v>35</v>
      </c>
      <c r="X904">
        <v>17</v>
      </c>
      <c r="Y904">
        <v>3</v>
      </c>
      <c r="Z904" s="20" t="s">
        <v>100</v>
      </c>
      <c r="AA904">
        <v>80</v>
      </c>
      <c r="AB904">
        <v>1</v>
      </c>
      <c r="AC904">
        <v>10</v>
      </c>
      <c r="AD904">
        <v>2</v>
      </c>
      <c r="AE904">
        <v>3</v>
      </c>
      <c r="AF904">
        <v>9</v>
      </c>
      <c r="AG904">
        <v>3</v>
      </c>
      <c r="AH904">
        <v>1</v>
      </c>
      <c r="AI904">
        <v>7</v>
      </c>
      <c r="AJ904" s="5" t="str">
        <f t="shared" si="42"/>
        <v>Sales</v>
      </c>
      <c r="AK904" s="9" t="str">
        <f>IF(S904="","",VLOOKUP(S904,matrice_M_I,2,TRUE))</f>
        <v>de 4 000 à 6 000</v>
      </c>
      <c r="AL904" s="7" t="str">
        <f t="shared" si="43"/>
        <v>Job_Low + Relation_Very High</v>
      </c>
      <c r="AM904" s="22">
        <f t="shared" si="44"/>
        <v>0.33333333333333331</v>
      </c>
    </row>
    <row r="905" spans="1:39" x14ac:dyDescent="0.3">
      <c r="B905" t="s">
        <v>44</v>
      </c>
      <c r="C905" t="s">
        <v>36</v>
      </c>
      <c r="D905">
        <v>622</v>
      </c>
      <c r="E905" t="s">
        <v>37</v>
      </c>
      <c r="F905">
        <v>14</v>
      </c>
      <c r="G905" t="s">
        <v>95</v>
      </c>
      <c r="H905" t="s">
        <v>61</v>
      </c>
      <c r="I905">
        <v>1</v>
      </c>
      <c r="J905">
        <v>1010</v>
      </c>
      <c r="K905" t="s">
        <v>99</v>
      </c>
      <c r="L905" t="s">
        <v>39</v>
      </c>
      <c r="M905">
        <v>39</v>
      </c>
      <c r="N905" t="s">
        <v>98</v>
      </c>
      <c r="O905" t="s">
        <v>101</v>
      </c>
      <c r="P905" t="s">
        <v>59</v>
      </c>
      <c r="Q905" s="20" t="s">
        <v>98</v>
      </c>
      <c r="R905" t="s">
        <v>41</v>
      </c>
      <c r="S905">
        <v>3743</v>
      </c>
      <c r="T905">
        <v>10074</v>
      </c>
      <c r="U905">
        <v>1</v>
      </c>
      <c r="V905" t="s">
        <v>42</v>
      </c>
      <c r="W905" t="s">
        <v>44</v>
      </c>
      <c r="X905">
        <v>24</v>
      </c>
      <c r="Y905">
        <v>4</v>
      </c>
      <c r="Z905" s="20" t="s">
        <v>100</v>
      </c>
      <c r="AA905">
        <v>80</v>
      </c>
      <c r="AB905">
        <v>1</v>
      </c>
      <c r="AC905">
        <v>5</v>
      </c>
      <c r="AD905">
        <v>2</v>
      </c>
      <c r="AE905">
        <v>1</v>
      </c>
      <c r="AF905">
        <v>4</v>
      </c>
      <c r="AG905">
        <v>2</v>
      </c>
      <c r="AH905">
        <v>0</v>
      </c>
      <c r="AI905">
        <v>2</v>
      </c>
      <c r="AJ905" s="5" t="str">
        <f t="shared" si="42"/>
        <v>R&amp;D</v>
      </c>
      <c r="AK905" s="9" t="str">
        <f>IF(S905="","",VLOOKUP(S905,matrice_M_I,2,TRUE))</f>
        <v>de 2 000 à 4 000</v>
      </c>
      <c r="AL905" s="7" t="str">
        <f t="shared" si="43"/>
        <v>Job_Medium + Relation_Very High</v>
      </c>
      <c r="AM905" s="22">
        <f t="shared" si="44"/>
        <v>0.5</v>
      </c>
    </row>
    <row r="906" spans="1:39" x14ac:dyDescent="0.3">
      <c r="B906" t="s">
        <v>44</v>
      </c>
      <c r="C906" t="s">
        <v>36</v>
      </c>
      <c r="D906">
        <v>867</v>
      </c>
      <c r="E906" t="s">
        <v>45</v>
      </c>
      <c r="F906">
        <v>19</v>
      </c>
      <c r="G906" t="s">
        <v>93</v>
      </c>
      <c r="H906" t="s">
        <v>46</v>
      </c>
      <c r="I906">
        <v>1</v>
      </c>
      <c r="J906">
        <v>952</v>
      </c>
      <c r="K906" t="s">
        <v>99</v>
      </c>
      <c r="L906" t="s">
        <v>39</v>
      </c>
      <c r="M906">
        <v>36</v>
      </c>
      <c r="N906" t="s">
        <v>98</v>
      </c>
      <c r="O906" t="s">
        <v>101</v>
      </c>
      <c r="P906" t="s">
        <v>47</v>
      </c>
      <c r="Q906" s="20" t="s">
        <v>98</v>
      </c>
      <c r="R906" t="s">
        <v>52</v>
      </c>
      <c r="S906">
        <v>2413</v>
      </c>
      <c r="T906">
        <v>18798</v>
      </c>
      <c r="U906">
        <v>1</v>
      </c>
      <c r="V906" t="s">
        <v>42</v>
      </c>
      <c r="W906" t="s">
        <v>44</v>
      </c>
      <c r="X906">
        <v>18</v>
      </c>
      <c r="Y906">
        <v>3</v>
      </c>
      <c r="Z906" s="20" t="s">
        <v>99</v>
      </c>
      <c r="AA906">
        <v>80</v>
      </c>
      <c r="AB906">
        <v>3</v>
      </c>
      <c r="AC906">
        <v>1</v>
      </c>
      <c r="AD906">
        <v>2</v>
      </c>
      <c r="AE906">
        <v>3</v>
      </c>
      <c r="AF906">
        <v>1</v>
      </c>
      <c r="AG906">
        <v>0</v>
      </c>
      <c r="AH906">
        <v>0</v>
      </c>
      <c r="AI906">
        <v>0</v>
      </c>
      <c r="AJ906" s="5" t="str">
        <f t="shared" si="42"/>
        <v>Sales</v>
      </c>
      <c r="AK906" s="9" t="str">
        <f>IF(S906="","",VLOOKUP(S906,matrice_M_I,2,TRUE))</f>
        <v>de 2 000 à 4 000</v>
      </c>
      <c r="AL906" s="7" t="str">
        <f t="shared" si="43"/>
        <v>Job_Medium + Relation_High</v>
      </c>
      <c r="AM906" s="22">
        <f t="shared" si="44"/>
        <v>0</v>
      </c>
    </row>
    <row r="907" spans="1:39" x14ac:dyDescent="0.3">
      <c r="A907">
        <v>58</v>
      </c>
      <c r="B907" t="s">
        <v>35</v>
      </c>
      <c r="C907" t="s">
        <v>36</v>
      </c>
      <c r="D907">
        <v>682</v>
      </c>
      <c r="E907" t="s">
        <v>45</v>
      </c>
      <c r="F907">
        <v>10</v>
      </c>
      <c r="G907" t="s">
        <v>95</v>
      </c>
      <c r="H907" t="s">
        <v>38</v>
      </c>
      <c r="I907">
        <v>1</v>
      </c>
      <c r="J907">
        <v>131</v>
      </c>
      <c r="K907" t="s">
        <v>100</v>
      </c>
      <c r="L907" t="s">
        <v>39</v>
      </c>
      <c r="M907">
        <v>37</v>
      </c>
      <c r="N907" t="s">
        <v>99</v>
      </c>
      <c r="O907" t="s">
        <v>104</v>
      </c>
      <c r="P907" t="s">
        <v>58</v>
      </c>
      <c r="Q907" s="20" t="s">
        <v>99</v>
      </c>
      <c r="R907" t="s">
        <v>48</v>
      </c>
      <c r="S907">
        <v>13872</v>
      </c>
      <c r="T907">
        <v>24409</v>
      </c>
      <c r="U907">
        <v>0</v>
      </c>
      <c r="V907" t="s">
        <v>42</v>
      </c>
      <c r="W907" t="s">
        <v>35</v>
      </c>
      <c r="X907">
        <v>13</v>
      </c>
      <c r="Y907">
        <v>3</v>
      </c>
      <c r="Z907" s="20" t="s">
        <v>99</v>
      </c>
      <c r="AA907">
        <v>80</v>
      </c>
      <c r="AB907">
        <v>0</v>
      </c>
      <c r="AC907">
        <v>38</v>
      </c>
      <c r="AD907">
        <v>1</v>
      </c>
      <c r="AE907">
        <v>2</v>
      </c>
      <c r="AF907">
        <v>37</v>
      </c>
      <c r="AG907">
        <v>10</v>
      </c>
      <c r="AH907">
        <v>1</v>
      </c>
      <c r="AI907">
        <v>8</v>
      </c>
      <c r="AJ907" s="5" t="str">
        <f t="shared" si="42"/>
        <v>Sales</v>
      </c>
      <c r="AK907" s="9" t="str">
        <f>IF(S907="","",VLOOKUP(S907,matrice_M_I,2,TRUE))</f>
        <v>de 12 000 à 14 000</v>
      </c>
      <c r="AL907" s="7" t="str">
        <f t="shared" si="43"/>
        <v>Job_High + Relation_High</v>
      </c>
      <c r="AM907" s="22">
        <f t="shared" si="44"/>
        <v>0.27027027027027029</v>
      </c>
    </row>
    <row r="908" spans="1:39" x14ac:dyDescent="0.3">
      <c r="A908">
        <v>48</v>
      </c>
      <c r="B908" t="s">
        <v>35</v>
      </c>
      <c r="C908" t="s">
        <v>57</v>
      </c>
      <c r="D908">
        <v>1262</v>
      </c>
      <c r="E908" t="s">
        <v>37</v>
      </c>
      <c r="F908">
        <v>1</v>
      </c>
      <c r="G908" t="s">
        <v>95</v>
      </c>
      <c r="H908" t="s">
        <v>38</v>
      </c>
      <c r="I908">
        <v>1</v>
      </c>
      <c r="J908">
        <v>1116</v>
      </c>
      <c r="K908" t="s">
        <v>97</v>
      </c>
      <c r="L908" t="s">
        <v>39</v>
      </c>
      <c r="M908">
        <v>35</v>
      </c>
      <c r="N908" t="s">
        <v>100</v>
      </c>
      <c r="O908" t="s">
        <v>104</v>
      </c>
      <c r="P908" t="s">
        <v>51</v>
      </c>
      <c r="Q908" s="20" t="s">
        <v>100</v>
      </c>
      <c r="R908" t="s">
        <v>48</v>
      </c>
      <c r="S908">
        <v>16885</v>
      </c>
      <c r="T908">
        <v>16154</v>
      </c>
      <c r="U908">
        <v>2</v>
      </c>
      <c r="V908" t="s">
        <v>42</v>
      </c>
      <c r="W908" t="s">
        <v>35</v>
      </c>
      <c r="X908">
        <v>22</v>
      </c>
      <c r="Y908">
        <v>4</v>
      </c>
      <c r="Z908" s="20" t="s">
        <v>99</v>
      </c>
      <c r="AA908">
        <v>80</v>
      </c>
      <c r="AB908">
        <v>0</v>
      </c>
      <c r="AC908">
        <v>27</v>
      </c>
      <c r="AD908">
        <v>3</v>
      </c>
      <c r="AE908">
        <v>2</v>
      </c>
      <c r="AF908">
        <v>5</v>
      </c>
      <c r="AG908">
        <v>4</v>
      </c>
      <c r="AH908">
        <v>2</v>
      </c>
      <c r="AI908">
        <v>1</v>
      </c>
      <c r="AJ908" s="5" t="str">
        <f t="shared" si="42"/>
        <v>R&amp;D</v>
      </c>
      <c r="AK908" s="9" t="str">
        <f>IF(S908="","",VLOOKUP(S908,matrice_M_I,2,TRUE))</f>
        <v>de 16 000 à 18 000</v>
      </c>
      <c r="AL908" s="7" t="str">
        <f t="shared" si="43"/>
        <v>Job_Very High + Relation_High</v>
      </c>
      <c r="AM908" s="22">
        <f t="shared" si="44"/>
        <v>0.8</v>
      </c>
    </row>
    <row r="909" spans="1:39" x14ac:dyDescent="0.3">
      <c r="A909">
        <v>52</v>
      </c>
      <c r="B909" t="s">
        <v>35</v>
      </c>
      <c r="C909" t="s">
        <v>36</v>
      </c>
      <c r="D909">
        <v>319</v>
      </c>
      <c r="E909" t="s">
        <v>37</v>
      </c>
      <c r="G909" t="s">
        <v>94</v>
      </c>
      <c r="H909" t="s">
        <v>38</v>
      </c>
      <c r="I909">
        <v>1</v>
      </c>
      <c r="J909">
        <v>543</v>
      </c>
      <c r="K909" t="s">
        <v>100</v>
      </c>
      <c r="L909" t="s">
        <v>39</v>
      </c>
      <c r="M909">
        <v>39</v>
      </c>
      <c r="N909" t="s">
        <v>98</v>
      </c>
      <c r="O909" t="s">
        <v>103</v>
      </c>
      <c r="P909" t="s">
        <v>43</v>
      </c>
      <c r="Q909" s="20" t="s">
        <v>99</v>
      </c>
      <c r="R909" t="s">
        <v>52</v>
      </c>
      <c r="S909">
        <v>7969</v>
      </c>
      <c r="T909">
        <v>19609</v>
      </c>
      <c r="U909">
        <v>2</v>
      </c>
      <c r="V909" t="s">
        <v>42</v>
      </c>
      <c r="W909" t="s">
        <v>44</v>
      </c>
      <c r="X909">
        <v>14</v>
      </c>
      <c r="Y909">
        <v>3</v>
      </c>
      <c r="Z909" s="20" t="s">
        <v>99</v>
      </c>
      <c r="AA909">
        <v>80</v>
      </c>
      <c r="AB909">
        <v>0</v>
      </c>
      <c r="AC909">
        <v>28</v>
      </c>
      <c r="AD909">
        <v>4</v>
      </c>
      <c r="AE909">
        <v>3</v>
      </c>
      <c r="AF909">
        <v>5</v>
      </c>
      <c r="AG909">
        <v>4</v>
      </c>
      <c r="AH909">
        <v>0</v>
      </c>
      <c r="AI909">
        <v>4</v>
      </c>
      <c r="AJ909" s="5" t="str">
        <f t="shared" si="42"/>
        <v>R&amp;D</v>
      </c>
      <c r="AK909" s="9" t="str">
        <f>IF(S909="","",VLOOKUP(S909,matrice_M_I,2,TRUE))</f>
        <v>de 6 000 à 8 000</v>
      </c>
      <c r="AL909" s="7" t="str">
        <f t="shared" si="43"/>
        <v>Job_High + Relation_High</v>
      </c>
      <c r="AM909" s="22">
        <f t="shared" si="44"/>
        <v>0.8</v>
      </c>
    </row>
    <row r="910" spans="1:39" x14ac:dyDescent="0.3">
      <c r="A910">
        <v>53</v>
      </c>
      <c r="B910" t="s">
        <v>35</v>
      </c>
      <c r="C910" t="s">
        <v>36</v>
      </c>
      <c r="D910">
        <v>238</v>
      </c>
      <c r="E910" t="s">
        <v>45</v>
      </c>
      <c r="F910">
        <v>1</v>
      </c>
      <c r="G910" t="s">
        <v>92</v>
      </c>
      <c r="H910" t="s">
        <v>38</v>
      </c>
      <c r="I910">
        <v>1</v>
      </c>
      <c r="J910">
        <v>682</v>
      </c>
      <c r="K910" t="s">
        <v>100</v>
      </c>
      <c r="L910" t="s">
        <v>55</v>
      </c>
      <c r="M910">
        <v>34</v>
      </c>
      <c r="N910" t="s">
        <v>99</v>
      </c>
      <c r="O910" t="s">
        <v>102</v>
      </c>
      <c r="P910" t="s">
        <v>58</v>
      </c>
      <c r="Q910" s="20" t="s">
        <v>97</v>
      </c>
      <c r="R910" t="s">
        <v>48</v>
      </c>
      <c r="S910">
        <v>8381</v>
      </c>
      <c r="T910">
        <v>7507</v>
      </c>
      <c r="U910">
        <v>7</v>
      </c>
      <c r="V910" t="s">
        <v>42</v>
      </c>
      <c r="W910" t="s">
        <v>35</v>
      </c>
      <c r="X910">
        <v>20</v>
      </c>
      <c r="Y910">
        <v>4</v>
      </c>
      <c r="Z910" s="20" t="s">
        <v>100</v>
      </c>
      <c r="AA910">
        <v>80</v>
      </c>
      <c r="AB910">
        <v>0</v>
      </c>
      <c r="AC910">
        <v>18</v>
      </c>
      <c r="AD910">
        <v>2</v>
      </c>
      <c r="AE910">
        <v>4</v>
      </c>
      <c r="AF910">
        <v>14</v>
      </c>
      <c r="AG910">
        <v>7</v>
      </c>
      <c r="AH910">
        <v>8</v>
      </c>
      <c r="AI910">
        <v>10</v>
      </c>
      <c r="AJ910" s="5" t="str">
        <f t="shared" si="42"/>
        <v>Sales</v>
      </c>
      <c r="AK910" s="9" t="str">
        <f>IF(S910="","",VLOOKUP(S910,matrice_M_I,2,TRUE))</f>
        <v>de 8 000 à 10 000</v>
      </c>
      <c r="AL910" s="7" t="str">
        <f t="shared" si="43"/>
        <v>Job_Low + Relation_Very High</v>
      </c>
      <c r="AM910" s="22">
        <f t="shared" si="44"/>
        <v>0.5</v>
      </c>
    </row>
    <row r="911" spans="1:39" x14ac:dyDescent="0.3">
      <c r="A911">
        <v>49</v>
      </c>
      <c r="B911" t="s">
        <v>35</v>
      </c>
      <c r="C911" t="s">
        <v>36</v>
      </c>
      <c r="D911">
        <v>271</v>
      </c>
      <c r="E911" t="s">
        <v>37</v>
      </c>
      <c r="G911" t="s">
        <v>93</v>
      </c>
      <c r="H911" t="s">
        <v>38</v>
      </c>
      <c r="I911">
        <v>1</v>
      </c>
      <c r="J911">
        <v>1509</v>
      </c>
      <c r="K911" t="s">
        <v>99</v>
      </c>
      <c r="L911" t="s">
        <v>55</v>
      </c>
      <c r="M911">
        <v>43</v>
      </c>
      <c r="N911" t="s">
        <v>98</v>
      </c>
      <c r="O911" t="s">
        <v>102</v>
      </c>
      <c r="P911" t="s">
        <v>59</v>
      </c>
      <c r="Q911" s="20" t="s">
        <v>97</v>
      </c>
      <c r="R911" t="s">
        <v>52</v>
      </c>
      <c r="S911">
        <v>4789</v>
      </c>
      <c r="T911">
        <v>23070</v>
      </c>
      <c r="U911">
        <v>4</v>
      </c>
      <c r="V911" t="s">
        <v>42</v>
      </c>
      <c r="W911" t="s">
        <v>35</v>
      </c>
      <c r="X911">
        <v>25</v>
      </c>
      <c r="Y911">
        <v>4</v>
      </c>
      <c r="Z911" s="20" t="s">
        <v>97</v>
      </c>
      <c r="AA911">
        <v>80</v>
      </c>
      <c r="AB911">
        <v>1</v>
      </c>
      <c r="AC911">
        <v>10</v>
      </c>
      <c r="AD911">
        <v>3</v>
      </c>
      <c r="AE911">
        <v>3</v>
      </c>
      <c r="AF911">
        <v>3</v>
      </c>
      <c r="AG911">
        <v>2</v>
      </c>
      <c r="AH911">
        <v>1</v>
      </c>
      <c r="AI911">
        <v>2</v>
      </c>
      <c r="AJ911" s="5" t="str">
        <f t="shared" si="42"/>
        <v>R&amp;D</v>
      </c>
      <c r="AK911" s="9" t="str">
        <f>IF(S911="","",VLOOKUP(S911,matrice_M_I,2,TRUE))</f>
        <v>de 4 000 à 6 000</v>
      </c>
      <c r="AL911" s="7" t="str">
        <f t="shared" si="43"/>
        <v>Job_Low + Relation_Low</v>
      </c>
      <c r="AM911" s="22">
        <f t="shared" si="44"/>
        <v>0.66666666666666663</v>
      </c>
    </row>
    <row r="912" spans="1:39" x14ac:dyDescent="0.3">
      <c r="B912" t="s">
        <v>44</v>
      </c>
      <c r="C912" t="s">
        <v>49</v>
      </c>
      <c r="D912">
        <v>1496</v>
      </c>
      <c r="E912" t="s">
        <v>45</v>
      </c>
      <c r="F912">
        <v>1</v>
      </c>
      <c r="G912" t="s">
        <v>94</v>
      </c>
      <c r="H912" t="s">
        <v>60</v>
      </c>
      <c r="I912">
        <v>1</v>
      </c>
      <c r="J912">
        <v>1486</v>
      </c>
      <c r="K912" t="s">
        <v>97</v>
      </c>
      <c r="L912" t="s">
        <v>39</v>
      </c>
      <c r="M912">
        <v>92</v>
      </c>
      <c r="N912" t="s">
        <v>99</v>
      </c>
      <c r="O912" t="s">
        <v>101</v>
      </c>
      <c r="P912" t="s">
        <v>47</v>
      </c>
      <c r="Q912" s="20" t="s">
        <v>99</v>
      </c>
      <c r="R912" t="s">
        <v>52</v>
      </c>
      <c r="S912">
        <v>2909</v>
      </c>
      <c r="T912">
        <v>15747</v>
      </c>
      <c r="U912">
        <v>3</v>
      </c>
      <c r="V912" t="s">
        <v>42</v>
      </c>
      <c r="W912" t="s">
        <v>35</v>
      </c>
      <c r="X912">
        <v>15</v>
      </c>
      <c r="Y912">
        <v>3</v>
      </c>
      <c r="Z912" s="20" t="s">
        <v>100</v>
      </c>
      <c r="AA912">
        <v>80</v>
      </c>
      <c r="AB912">
        <v>1</v>
      </c>
      <c r="AC912">
        <v>5</v>
      </c>
      <c r="AD912">
        <v>3</v>
      </c>
      <c r="AE912">
        <v>4</v>
      </c>
      <c r="AF912">
        <v>3</v>
      </c>
      <c r="AG912">
        <v>2</v>
      </c>
      <c r="AH912">
        <v>1</v>
      </c>
      <c r="AI912">
        <v>2</v>
      </c>
      <c r="AJ912" s="5" t="str">
        <f t="shared" si="42"/>
        <v>Sales</v>
      </c>
      <c r="AK912" s="9" t="str">
        <f>IF(S912="","",VLOOKUP(S912,matrice_M_I,2,TRUE))</f>
        <v>de 2 000 à 4 000</v>
      </c>
      <c r="AL912" s="7" t="str">
        <f t="shared" si="43"/>
        <v>Job_High + Relation_Very High</v>
      </c>
      <c r="AM912" s="22">
        <f t="shared" si="44"/>
        <v>0.66666666666666663</v>
      </c>
    </row>
    <row r="913" spans="1:39" x14ac:dyDescent="0.3">
      <c r="B913" t="s">
        <v>35</v>
      </c>
      <c r="C913" t="s">
        <v>49</v>
      </c>
      <c r="D913">
        <v>193</v>
      </c>
      <c r="E913" t="s">
        <v>37</v>
      </c>
      <c r="F913">
        <v>2</v>
      </c>
      <c r="G913" t="s">
        <v>94</v>
      </c>
      <c r="H913" t="s">
        <v>53</v>
      </c>
      <c r="I913">
        <v>1</v>
      </c>
      <c r="J913">
        <v>1296</v>
      </c>
      <c r="K913" t="s">
        <v>100</v>
      </c>
      <c r="L913" t="s">
        <v>39</v>
      </c>
      <c r="M913">
        <v>52</v>
      </c>
      <c r="N913" t="s">
        <v>98</v>
      </c>
      <c r="O913" t="s">
        <v>101</v>
      </c>
      <c r="P913" t="s">
        <v>59</v>
      </c>
      <c r="Q913" s="20" t="s">
        <v>100</v>
      </c>
      <c r="R913" t="s">
        <v>52</v>
      </c>
      <c r="S913">
        <v>3867</v>
      </c>
      <c r="T913">
        <v>14222</v>
      </c>
      <c r="U913">
        <v>1</v>
      </c>
      <c r="V913" t="s">
        <v>42</v>
      </c>
      <c r="W913" t="s">
        <v>44</v>
      </c>
      <c r="X913">
        <v>12</v>
      </c>
      <c r="Y913">
        <v>3</v>
      </c>
      <c r="Z913" s="20" t="s">
        <v>98</v>
      </c>
      <c r="AA913">
        <v>80</v>
      </c>
      <c r="AB913">
        <v>1</v>
      </c>
      <c r="AC913">
        <v>2</v>
      </c>
      <c r="AD913">
        <v>2</v>
      </c>
      <c r="AE913">
        <v>3</v>
      </c>
      <c r="AF913">
        <v>2</v>
      </c>
      <c r="AG913">
        <v>2</v>
      </c>
      <c r="AH913">
        <v>2</v>
      </c>
      <c r="AI913">
        <v>2</v>
      </c>
      <c r="AJ913" s="5" t="str">
        <f t="shared" si="42"/>
        <v>R&amp;D</v>
      </c>
      <c r="AK913" s="9" t="str">
        <f>IF(S913="","",VLOOKUP(S913,matrice_M_I,2,TRUE))</f>
        <v>de 2 000 à 4 000</v>
      </c>
      <c r="AL913" s="7" t="str">
        <f t="shared" si="43"/>
        <v>Job_Very High + Relation_Medium</v>
      </c>
      <c r="AM913" s="22">
        <f t="shared" si="44"/>
        <v>1</v>
      </c>
    </row>
    <row r="914" spans="1:39" x14ac:dyDescent="0.3">
      <c r="A914">
        <v>51</v>
      </c>
      <c r="B914" t="s">
        <v>44</v>
      </c>
      <c r="C914" t="s">
        <v>36</v>
      </c>
      <c r="D914">
        <v>1323</v>
      </c>
      <c r="E914" t="s">
        <v>37</v>
      </c>
      <c r="F914">
        <v>4</v>
      </c>
      <c r="G914" t="s">
        <v>95</v>
      </c>
      <c r="H914" t="s">
        <v>53</v>
      </c>
      <c r="I914">
        <v>1</v>
      </c>
      <c r="J914">
        <v>1081</v>
      </c>
      <c r="K914" t="s">
        <v>97</v>
      </c>
      <c r="L914" t="s">
        <v>39</v>
      </c>
      <c r="M914">
        <v>34</v>
      </c>
      <c r="N914" t="s">
        <v>99</v>
      </c>
      <c r="O914" t="s">
        <v>101</v>
      </c>
      <c r="P914" t="s">
        <v>56</v>
      </c>
      <c r="Q914" s="20" t="s">
        <v>99</v>
      </c>
      <c r="R914" t="s">
        <v>52</v>
      </c>
      <c r="S914">
        <v>2461</v>
      </c>
      <c r="T914">
        <v>10332</v>
      </c>
      <c r="U914">
        <v>9</v>
      </c>
      <c r="V914" t="s">
        <v>42</v>
      </c>
      <c r="W914" t="s">
        <v>44</v>
      </c>
      <c r="X914">
        <v>12</v>
      </c>
      <c r="Y914">
        <v>3</v>
      </c>
      <c r="Z914" s="20" t="s">
        <v>99</v>
      </c>
      <c r="AA914">
        <v>80</v>
      </c>
      <c r="AB914">
        <v>3</v>
      </c>
      <c r="AC914">
        <v>18</v>
      </c>
      <c r="AD914">
        <v>2</v>
      </c>
      <c r="AE914">
        <v>4</v>
      </c>
      <c r="AF914">
        <v>10</v>
      </c>
      <c r="AG914">
        <v>0</v>
      </c>
      <c r="AH914">
        <v>2</v>
      </c>
      <c r="AI914">
        <v>7</v>
      </c>
      <c r="AJ914" s="5" t="str">
        <f t="shared" si="42"/>
        <v>R&amp;D</v>
      </c>
      <c r="AK914" s="9" t="str">
        <f>IF(S914="","",VLOOKUP(S914,matrice_M_I,2,TRUE))</f>
        <v>de 2 000 à 4 000</v>
      </c>
      <c r="AL914" s="7" t="str">
        <f t="shared" si="43"/>
        <v>Job_High + Relation_High</v>
      </c>
      <c r="AM914" s="22">
        <f t="shared" si="44"/>
        <v>0</v>
      </c>
    </row>
    <row r="915" spans="1:39" x14ac:dyDescent="0.3">
      <c r="A915">
        <v>27</v>
      </c>
      <c r="B915" t="s">
        <v>35</v>
      </c>
      <c r="C915" t="s">
        <v>49</v>
      </c>
      <c r="D915">
        <v>472</v>
      </c>
      <c r="E915" t="s">
        <v>37</v>
      </c>
      <c r="F915">
        <v>1</v>
      </c>
      <c r="G915" t="s">
        <v>92</v>
      </c>
      <c r="H915" t="s">
        <v>60</v>
      </c>
      <c r="I915">
        <v>1</v>
      </c>
      <c r="J915">
        <v>274</v>
      </c>
      <c r="K915" t="s">
        <v>99</v>
      </c>
      <c r="L915" t="s">
        <v>39</v>
      </c>
      <c r="M915">
        <v>60</v>
      </c>
      <c r="N915" t="s">
        <v>98</v>
      </c>
      <c r="O915" t="s">
        <v>102</v>
      </c>
      <c r="P915" t="s">
        <v>43</v>
      </c>
      <c r="Q915" s="20" t="s">
        <v>97</v>
      </c>
      <c r="R915" t="s">
        <v>52</v>
      </c>
      <c r="S915">
        <v>4298</v>
      </c>
      <c r="T915">
        <v>9679</v>
      </c>
      <c r="U915">
        <v>5</v>
      </c>
      <c r="V915" t="s">
        <v>42</v>
      </c>
      <c r="W915" t="s">
        <v>35</v>
      </c>
      <c r="X915">
        <v>19</v>
      </c>
      <c r="Y915">
        <v>3</v>
      </c>
      <c r="Z915" s="20" t="s">
        <v>99</v>
      </c>
      <c r="AA915">
        <v>80</v>
      </c>
      <c r="AB915">
        <v>1</v>
      </c>
      <c r="AC915">
        <v>6</v>
      </c>
      <c r="AD915">
        <v>1</v>
      </c>
      <c r="AE915">
        <v>3</v>
      </c>
      <c r="AF915">
        <v>2</v>
      </c>
      <c r="AG915">
        <v>2</v>
      </c>
      <c r="AH915">
        <v>2</v>
      </c>
      <c r="AI915">
        <v>0</v>
      </c>
      <c r="AJ915" s="5" t="str">
        <f t="shared" si="42"/>
        <v>R&amp;D</v>
      </c>
      <c r="AK915" s="9" t="str">
        <f>IF(S915="","",VLOOKUP(S915,matrice_M_I,2,TRUE))</f>
        <v>de 4 000 à 6 000</v>
      </c>
      <c r="AL915" s="7" t="str">
        <f t="shared" si="43"/>
        <v>Job_Low + Relation_High</v>
      </c>
      <c r="AM915" s="22">
        <f t="shared" si="44"/>
        <v>1</v>
      </c>
    </row>
    <row r="916" spans="1:39" x14ac:dyDescent="0.3">
      <c r="B916" t="s">
        <v>35</v>
      </c>
      <c r="C916" t="s">
        <v>36</v>
      </c>
      <c r="D916">
        <v>1355</v>
      </c>
      <c r="E916" t="s">
        <v>50</v>
      </c>
      <c r="F916">
        <v>25</v>
      </c>
      <c r="G916" t="s">
        <v>92</v>
      </c>
      <c r="H916" t="s">
        <v>53</v>
      </c>
      <c r="I916">
        <v>1</v>
      </c>
      <c r="J916">
        <v>177</v>
      </c>
      <c r="K916" t="s">
        <v>99</v>
      </c>
      <c r="L916" t="s">
        <v>55</v>
      </c>
      <c r="M916">
        <v>61</v>
      </c>
      <c r="N916" t="s">
        <v>99</v>
      </c>
      <c r="O916" t="s">
        <v>101</v>
      </c>
      <c r="P916" t="s">
        <v>50</v>
      </c>
      <c r="Q916" s="20" t="s">
        <v>99</v>
      </c>
      <c r="R916" t="s">
        <v>52</v>
      </c>
      <c r="S916">
        <v>2942</v>
      </c>
      <c r="T916">
        <v>8916</v>
      </c>
      <c r="U916">
        <v>1</v>
      </c>
      <c r="V916" t="s">
        <v>42</v>
      </c>
      <c r="W916" t="s">
        <v>35</v>
      </c>
      <c r="X916">
        <v>23</v>
      </c>
      <c r="Y916">
        <v>4</v>
      </c>
      <c r="Z916" s="20" t="s">
        <v>100</v>
      </c>
      <c r="AA916">
        <v>80</v>
      </c>
      <c r="AB916">
        <v>1</v>
      </c>
      <c r="AC916">
        <v>8</v>
      </c>
      <c r="AD916">
        <v>3</v>
      </c>
      <c r="AE916">
        <v>3</v>
      </c>
      <c r="AF916">
        <v>8</v>
      </c>
      <c r="AG916">
        <v>7</v>
      </c>
      <c r="AH916">
        <v>5</v>
      </c>
      <c r="AI916">
        <v>7</v>
      </c>
      <c r="AJ916" s="5" t="str">
        <f t="shared" si="42"/>
        <v>RH</v>
      </c>
      <c r="AK916" s="9" t="str">
        <f>IF(S916="","",VLOOKUP(S916,matrice_M_I,2,TRUE))</f>
        <v>de 2 000 à 4 000</v>
      </c>
      <c r="AL916" s="7" t="str">
        <f t="shared" si="43"/>
        <v>Job_High + Relation_Very High</v>
      </c>
      <c r="AM916" s="22">
        <f t="shared" si="44"/>
        <v>0.875</v>
      </c>
    </row>
    <row r="917" spans="1:39" x14ac:dyDescent="0.3">
      <c r="A917">
        <v>44</v>
      </c>
      <c r="B917" t="s">
        <v>35</v>
      </c>
      <c r="C917" t="s">
        <v>49</v>
      </c>
      <c r="D917">
        <v>383</v>
      </c>
      <c r="E917" t="s">
        <v>45</v>
      </c>
      <c r="F917">
        <v>1</v>
      </c>
      <c r="G917" t="s">
        <v>96</v>
      </c>
      <c r="H917" t="s">
        <v>46</v>
      </c>
      <c r="I917">
        <v>1</v>
      </c>
      <c r="J917">
        <v>1481</v>
      </c>
      <c r="K917" t="s">
        <v>97</v>
      </c>
      <c r="L917" t="s">
        <v>55</v>
      </c>
      <c r="M917">
        <v>79</v>
      </c>
      <c r="N917" t="s">
        <v>99</v>
      </c>
      <c r="O917" t="s">
        <v>102</v>
      </c>
      <c r="P917" t="s">
        <v>58</v>
      </c>
      <c r="Q917" s="20" t="s">
        <v>99</v>
      </c>
      <c r="R917" t="s">
        <v>52</v>
      </c>
      <c r="S917">
        <v>4768</v>
      </c>
      <c r="T917">
        <v>9282</v>
      </c>
      <c r="U917">
        <v>7</v>
      </c>
      <c r="V917" t="s">
        <v>42</v>
      </c>
      <c r="W917" t="s">
        <v>35</v>
      </c>
      <c r="X917">
        <v>12</v>
      </c>
      <c r="Y917">
        <v>3</v>
      </c>
      <c r="Z917" s="20" t="s">
        <v>99</v>
      </c>
      <c r="AA917">
        <v>80</v>
      </c>
      <c r="AB917">
        <v>1</v>
      </c>
      <c r="AC917">
        <v>11</v>
      </c>
      <c r="AD917">
        <v>4</v>
      </c>
      <c r="AE917">
        <v>2</v>
      </c>
      <c r="AF917">
        <v>1</v>
      </c>
      <c r="AG917">
        <v>0</v>
      </c>
      <c r="AH917">
        <v>0</v>
      </c>
      <c r="AI917">
        <v>0</v>
      </c>
      <c r="AJ917" s="5" t="str">
        <f t="shared" si="42"/>
        <v>Sales</v>
      </c>
      <c r="AK917" s="9" t="str">
        <f>IF(S917="","",VLOOKUP(S917,matrice_M_I,2,TRUE))</f>
        <v>de 4 000 à 6 000</v>
      </c>
      <c r="AL917" s="7" t="str">
        <f t="shared" si="43"/>
        <v>Job_High + Relation_High</v>
      </c>
      <c r="AM917" s="22">
        <f t="shared" si="44"/>
        <v>0</v>
      </c>
    </row>
    <row r="918" spans="1:39" x14ac:dyDescent="0.3">
      <c r="B918" t="s">
        <v>35</v>
      </c>
      <c r="C918" t="s">
        <v>36</v>
      </c>
      <c r="D918">
        <v>464</v>
      </c>
      <c r="E918" t="s">
        <v>37</v>
      </c>
      <c r="F918">
        <v>4</v>
      </c>
      <c r="G918" t="s">
        <v>93</v>
      </c>
      <c r="H918" t="s">
        <v>61</v>
      </c>
      <c r="I918">
        <v>1</v>
      </c>
      <c r="J918">
        <v>53</v>
      </c>
      <c r="K918" t="s">
        <v>99</v>
      </c>
      <c r="L918" t="s">
        <v>39</v>
      </c>
      <c r="M918">
        <v>75</v>
      </c>
      <c r="N918" t="s">
        <v>99</v>
      </c>
      <c r="O918" t="s">
        <v>101</v>
      </c>
      <c r="P918" t="s">
        <v>59</v>
      </c>
      <c r="Q918" s="20" t="s">
        <v>100</v>
      </c>
      <c r="R918" t="s">
        <v>41</v>
      </c>
      <c r="S918">
        <v>1951</v>
      </c>
      <c r="T918">
        <v>10910</v>
      </c>
      <c r="U918">
        <v>1</v>
      </c>
      <c r="V918" t="s">
        <v>42</v>
      </c>
      <c r="W918" t="s">
        <v>35</v>
      </c>
      <c r="X918">
        <v>12</v>
      </c>
      <c r="Y918">
        <v>3</v>
      </c>
      <c r="Z918" s="20" t="s">
        <v>99</v>
      </c>
      <c r="AA918">
        <v>80</v>
      </c>
      <c r="AB918">
        <v>1</v>
      </c>
      <c r="AC918">
        <v>1</v>
      </c>
      <c r="AD918">
        <v>3</v>
      </c>
      <c r="AE918">
        <v>3</v>
      </c>
      <c r="AF918">
        <v>1</v>
      </c>
      <c r="AG918">
        <v>0</v>
      </c>
      <c r="AH918">
        <v>0</v>
      </c>
      <c r="AI918">
        <v>0</v>
      </c>
      <c r="AJ918" s="5" t="str">
        <f t="shared" si="42"/>
        <v>R&amp;D</v>
      </c>
      <c r="AK918" s="9" t="str">
        <f>IF(S918="","",VLOOKUP(S918,matrice_M_I,2,TRUE))</f>
        <v>moins de 2 000</v>
      </c>
      <c r="AL918" s="7" t="str">
        <f t="shared" si="43"/>
        <v>Job_Very High + Relation_High</v>
      </c>
      <c r="AM918" s="22">
        <f t="shared" si="44"/>
        <v>0</v>
      </c>
    </row>
    <row r="919" spans="1:39" x14ac:dyDescent="0.3">
      <c r="A919">
        <v>27</v>
      </c>
      <c r="B919" t="s">
        <v>35</v>
      </c>
      <c r="C919" t="s">
        <v>36</v>
      </c>
      <c r="D919">
        <v>1377</v>
      </c>
      <c r="E919" t="s">
        <v>37</v>
      </c>
      <c r="F919">
        <v>11</v>
      </c>
      <c r="G919" t="s">
        <v>92</v>
      </c>
      <c r="H919" t="s">
        <v>53</v>
      </c>
      <c r="I919">
        <v>1</v>
      </c>
      <c r="J919">
        <v>1434</v>
      </c>
      <c r="K919" t="s">
        <v>98</v>
      </c>
      <c r="L919" t="s">
        <v>39</v>
      </c>
      <c r="M919">
        <v>91</v>
      </c>
      <c r="N919" t="s">
        <v>99</v>
      </c>
      <c r="O919" t="s">
        <v>101</v>
      </c>
      <c r="P919" t="s">
        <v>59</v>
      </c>
      <c r="Q919" s="20" t="s">
        <v>97</v>
      </c>
      <c r="R919" t="s">
        <v>52</v>
      </c>
      <c r="S919">
        <v>2099</v>
      </c>
      <c r="T919">
        <v>7679</v>
      </c>
      <c r="U919">
        <v>0</v>
      </c>
      <c r="V919" t="s">
        <v>42</v>
      </c>
      <c r="W919" t="s">
        <v>35</v>
      </c>
      <c r="X919">
        <v>14</v>
      </c>
      <c r="Y919">
        <v>3</v>
      </c>
      <c r="Z919" s="20" t="s">
        <v>98</v>
      </c>
      <c r="AA919">
        <v>80</v>
      </c>
      <c r="AB919">
        <v>0</v>
      </c>
      <c r="AC919">
        <v>6</v>
      </c>
      <c r="AD919">
        <v>3</v>
      </c>
      <c r="AE919">
        <v>4</v>
      </c>
      <c r="AF919">
        <v>5</v>
      </c>
      <c r="AG919">
        <v>0</v>
      </c>
      <c r="AH919">
        <v>1</v>
      </c>
      <c r="AI919">
        <v>4</v>
      </c>
      <c r="AJ919" s="5" t="str">
        <f t="shared" si="42"/>
        <v>R&amp;D</v>
      </c>
      <c r="AK919" s="9" t="str">
        <f>IF(S919="","",VLOOKUP(S919,matrice_M_I,2,TRUE))</f>
        <v>de 2 000 à 4 000</v>
      </c>
      <c r="AL919" s="7" t="str">
        <f t="shared" si="43"/>
        <v>Job_Low + Relation_Medium</v>
      </c>
      <c r="AM919" s="22">
        <f t="shared" si="44"/>
        <v>0</v>
      </c>
    </row>
    <row r="920" spans="1:39" x14ac:dyDescent="0.3">
      <c r="A920">
        <v>52</v>
      </c>
      <c r="B920" t="s">
        <v>35</v>
      </c>
      <c r="C920" t="s">
        <v>36</v>
      </c>
      <c r="D920">
        <v>1323</v>
      </c>
      <c r="E920" t="s">
        <v>37</v>
      </c>
      <c r="F920">
        <v>2</v>
      </c>
      <c r="G920" t="s">
        <v>94</v>
      </c>
      <c r="H920" t="s">
        <v>53</v>
      </c>
      <c r="I920">
        <v>1</v>
      </c>
      <c r="J920">
        <v>316</v>
      </c>
      <c r="K920" t="s">
        <v>99</v>
      </c>
      <c r="L920" t="s">
        <v>55</v>
      </c>
      <c r="M920">
        <v>89</v>
      </c>
      <c r="N920" t="s">
        <v>98</v>
      </c>
      <c r="O920" t="s">
        <v>101</v>
      </c>
      <c r="P920" t="s">
        <v>59</v>
      </c>
      <c r="Q920" s="20" t="s">
        <v>100</v>
      </c>
      <c r="R920" t="s">
        <v>48</v>
      </c>
      <c r="S920">
        <v>3212</v>
      </c>
      <c r="T920">
        <v>3300</v>
      </c>
      <c r="U920">
        <v>7</v>
      </c>
      <c r="V920" t="s">
        <v>42</v>
      </c>
      <c r="W920" t="s">
        <v>35</v>
      </c>
      <c r="X920">
        <v>15</v>
      </c>
      <c r="Y920">
        <v>3</v>
      </c>
      <c r="Z920" s="20" t="s">
        <v>98</v>
      </c>
      <c r="AA920">
        <v>80</v>
      </c>
      <c r="AB920">
        <v>0</v>
      </c>
      <c r="AC920">
        <v>6</v>
      </c>
      <c r="AD920">
        <v>3</v>
      </c>
      <c r="AE920">
        <v>2</v>
      </c>
      <c r="AF920">
        <v>2</v>
      </c>
      <c r="AG920">
        <v>2</v>
      </c>
      <c r="AH920">
        <v>2</v>
      </c>
      <c r="AI920">
        <v>2</v>
      </c>
      <c r="AJ920" s="5" t="str">
        <f t="shared" si="42"/>
        <v>R&amp;D</v>
      </c>
      <c r="AK920" s="9" t="str">
        <f>IF(S920="","",VLOOKUP(S920,matrice_M_I,2,TRUE))</f>
        <v>de 2 000 à 4 000</v>
      </c>
      <c r="AL920" s="7" t="str">
        <f t="shared" si="43"/>
        <v>Job_Very High + Relation_Medium</v>
      </c>
      <c r="AM920" s="22">
        <f t="shared" si="44"/>
        <v>1</v>
      </c>
    </row>
    <row r="921" spans="1:39" x14ac:dyDescent="0.3">
      <c r="A921">
        <v>34</v>
      </c>
      <c r="B921" t="s">
        <v>44</v>
      </c>
      <c r="C921" t="s">
        <v>57</v>
      </c>
      <c r="D921">
        <v>1362</v>
      </c>
      <c r="E921" t="s">
        <v>45</v>
      </c>
      <c r="F921">
        <v>19</v>
      </c>
      <c r="G921" t="s">
        <v>94</v>
      </c>
      <c r="H921" t="s">
        <v>46</v>
      </c>
      <c r="I921">
        <v>1</v>
      </c>
      <c r="J921">
        <v>502</v>
      </c>
      <c r="K921" t="s">
        <v>97</v>
      </c>
      <c r="L921" t="s">
        <v>39</v>
      </c>
      <c r="M921">
        <v>67</v>
      </c>
      <c r="N921" t="s">
        <v>100</v>
      </c>
      <c r="O921" t="s">
        <v>102</v>
      </c>
      <c r="P921" t="s">
        <v>58</v>
      </c>
      <c r="Q921" s="20" t="s">
        <v>100</v>
      </c>
      <c r="R921" t="s">
        <v>48</v>
      </c>
      <c r="S921">
        <v>5304</v>
      </c>
      <c r="T921">
        <v>4652</v>
      </c>
      <c r="U921">
        <v>8</v>
      </c>
      <c r="V921" t="s">
        <v>42</v>
      </c>
      <c r="W921" t="s">
        <v>44</v>
      </c>
      <c r="X921">
        <v>13</v>
      </c>
      <c r="Y921">
        <v>3</v>
      </c>
      <c r="Z921" s="20" t="s">
        <v>98</v>
      </c>
      <c r="AA921">
        <v>80</v>
      </c>
      <c r="AB921">
        <v>0</v>
      </c>
      <c r="AC921">
        <v>9</v>
      </c>
      <c r="AD921">
        <v>3</v>
      </c>
      <c r="AE921">
        <v>2</v>
      </c>
      <c r="AF921">
        <v>5</v>
      </c>
      <c r="AG921">
        <v>2</v>
      </c>
      <c r="AH921">
        <v>0</v>
      </c>
      <c r="AI921">
        <v>4</v>
      </c>
      <c r="AJ921" s="5" t="str">
        <f t="shared" si="42"/>
        <v>Sales</v>
      </c>
      <c r="AK921" s="9" t="str">
        <f>IF(S921="","",VLOOKUP(S921,matrice_M_I,2,TRUE))</f>
        <v>de 4 000 à 6 000</v>
      </c>
      <c r="AL921" s="7" t="str">
        <f t="shared" si="43"/>
        <v>Job_Very High + Relation_Medium</v>
      </c>
      <c r="AM921" s="22">
        <f t="shared" si="44"/>
        <v>0.4</v>
      </c>
    </row>
    <row r="922" spans="1:39" x14ac:dyDescent="0.3">
      <c r="B922" t="s">
        <v>44</v>
      </c>
      <c r="C922" t="s">
        <v>36</v>
      </c>
      <c r="D922">
        <v>1449</v>
      </c>
      <c r="E922" t="s">
        <v>37</v>
      </c>
      <c r="F922">
        <v>16</v>
      </c>
      <c r="G922" t="s">
        <v>95</v>
      </c>
      <c r="H922" t="s">
        <v>38</v>
      </c>
      <c r="I922">
        <v>1</v>
      </c>
      <c r="J922">
        <v>394</v>
      </c>
      <c r="K922" t="s">
        <v>97</v>
      </c>
      <c r="L922" t="s">
        <v>39</v>
      </c>
      <c r="M922">
        <v>45</v>
      </c>
      <c r="N922" t="s">
        <v>99</v>
      </c>
      <c r="O922" t="s">
        <v>101</v>
      </c>
      <c r="P922" t="s">
        <v>59</v>
      </c>
      <c r="Q922" s="20" t="s">
        <v>98</v>
      </c>
      <c r="R922" t="s">
        <v>41</v>
      </c>
      <c r="S922">
        <v>2373</v>
      </c>
      <c r="T922">
        <v>14180</v>
      </c>
      <c r="U922">
        <v>2</v>
      </c>
      <c r="V922" t="s">
        <v>42</v>
      </c>
      <c r="W922" t="s">
        <v>44</v>
      </c>
      <c r="X922">
        <v>13</v>
      </c>
      <c r="Y922">
        <v>3</v>
      </c>
      <c r="Z922" s="20" t="s">
        <v>100</v>
      </c>
      <c r="AA922">
        <v>80</v>
      </c>
      <c r="AB922">
        <v>1</v>
      </c>
      <c r="AC922">
        <v>5</v>
      </c>
      <c r="AD922">
        <v>2</v>
      </c>
      <c r="AE922">
        <v>3</v>
      </c>
      <c r="AF922">
        <v>3</v>
      </c>
      <c r="AG922">
        <v>2</v>
      </c>
      <c r="AH922">
        <v>0</v>
      </c>
      <c r="AI922">
        <v>2</v>
      </c>
      <c r="AJ922" s="5" t="str">
        <f t="shared" si="42"/>
        <v>R&amp;D</v>
      </c>
      <c r="AK922" s="9" t="str">
        <f>IF(S922="","",VLOOKUP(S922,matrice_M_I,2,TRUE))</f>
        <v>de 2 000 à 4 000</v>
      </c>
      <c r="AL922" s="7" t="str">
        <f t="shared" si="43"/>
        <v>Job_Medium + Relation_Very High</v>
      </c>
      <c r="AM922" s="22">
        <f t="shared" si="44"/>
        <v>0.66666666666666663</v>
      </c>
    </row>
    <row r="923" spans="1:39" x14ac:dyDescent="0.3">
      <c r="B923" t="s">
        <v>35</v>
      </c>
      <c r="C923" t="s">
        <v>36</v>
      </c>
      <c r="D923">
        <v>1349</v>
      </c>
      <c r="E923" t="s">
        <v>37</v>
      </c>
      <c r="F923">
        <v>23</v>
      </c>
      <c r="G923" t="s">
        <v>94</v>
      </c>
      <c r="H923" t="s">
        <v>53</v>
      </c>
      <c r="I923">
        <v>1</v>
      </c>
      <c r="J923">
        <v>560</v>
      </c>
      <c r="K923" t="s">
        <v>97</v>
      </c>
      <c r="L923" t="s">
        <v>55</v>
      </c>
      <c r="M923">
        <v>90</v>
      </c>
      <c r="N923" t="s">
        <v>99</v>
      </c>
      <c r="O923" t="s">
        <v>101</v>
      </c>
      <c r="P923" t="s">
        <v>56</v>
      </c>
      <c r="Q923" s="20" t="s">
        <v>100</v>
      </c>
      <c r="R923" t="s">
        <v>41</v>
      </c>
      <c r="S923">
        <v>2886</v>
      </c>
      <c r="T923">
        <v>3032</v>
      </c>
      <c r="U923">
        <v>1</v>
      </c>
      <c r="V923" t="s">
        <v>42</v>
      </c>
      <c r="W923" t="s">
        <v>35</v>
      </c>
      <c r="X923">
        <v>22</v>
      </c>
      <c r="Y923">
        <v>4</v>
      </c>
      <c r="Z923" s="20" t="s">
        <v>98</v>
      </c>
      <c r="AA923">
        <v>80</v>
      </c>
      <c r="AB923">
        <v>2</v>
      </c>
      <c r="AC923">
        <v>3</v>
      </c>
      <c r="AD923">
        <v>3</v>
      </c>
      <c r="AE923">
        <v>1</v>
      </c>
      <c r="AF923">
        <v>3</v>
      </c>
      <c r="AG923">
        <v>2</v>
      </c>
      <c r="AH923">
        <v>0</v>
      </c>
      <c r="AI923">
        <v>2</v>
      </c>
      <c r="AJ923" s="5" t="str">
        <f t="shared" si="42"/>
        <v>R&amp;D</v>
      </c>
      <c r="AK923" s="9" t="str">
        <f>IF(S923="","",VLOOKUP(S923,matrice_M_I,2,TRUE))</f>
        <v>de 2 000 à 4 000</v>
      </c>
      <c r="AL923" s="7" t="str">
        <f t="shared" si="43"/>
        <v>Job_Very High + Relation_Medium</v>
      </c>
      <c r="AM923" s="22">
        <f t="shared" si="44"/>
        <v>0.66666666666666663</v>
      </c>
    </row>
    <row r="924" spans="1:39" x14ac:dyDescent="0.3">
      <c r="A924">
        <v>40</v>
      </c>
      <c r="B924" t="s">
        <v>35</v>
      </c>
      <c r="C924" t="s">
        <v>36</v>
      </c>
      <c r="D924">
        <v>555</v>
      </c>
      <c r="E924" t="s">
        <v>37</v>
      </c>
      <c r="F924">
        <v>2</v>
      </c>
      <c r="G924" t="s">
        <v>94</v>
      </c>
      <c r="H924" t="s">
        <v>38</v>
      </c>
      <c r="I924">
        <v>1</v>
      </c>
      <c r="J924">
        <v>521</v>
      </c>
      <c r="K924" t="s">
        <v>98</v>
      </c>
      <c r="L924" t="s">
        <v>55</v>
      </c>
      <c r="M924">
        <v>78</v>
      </c>
      <c r="N924" t="s">
        <v>98</v>
      </c>
      <c r="O924" t="s">
        <v>102</v>
      </c>
      <c r="P924" t="s">
        <v>59</v>
      </c>
      <c r="Q924" s="20" t="s">
        <v>99</v>
      </c>
      <c r="R924" t="s">
        <v>52</v>
      </c>
      <c r="S924">
        <v>3448</v>
      </c>
      <c r="T924">
        <v>13436</v>
      </c>
      <c r="U924">
        <v>6</v>
      </c>
      <c r="V924" t="s">
        <v>42</v>
      </c>
      <c r="W924" t="s">
        <v>35</v>
      </c>
      <c r="X924">
        <v>22</v>
      </c>
      <c r="Y924">
        <v>4</v>
      </c>
      <c r="Z924" s="20" t="s">
        <v>98</v>
      </c>
      <c r="AA924">
        <v>80</v>
      </c>
      <c r="AB924">
        <v>1</v>
      </c>
      <c r="AC924">
        <v>20</v>
      </c>
      <c r="AD924">
        <v>3</v>
      </c>
      <c r="AE924">
        <v>3</v>
      </c>
      <c r="AF924">
        <v>1</v>
      </c>
      <c r="AG924">
        <v>0</v>
      </c>
      <c r="AH924">
        <v>0</v>
      </c>
      <c r="AI924">
        <v>0</v>
      </c>
      <c r="AJ924" s="5" t="str">
        <f t="shared" si="42"/>
        <v>R&amp;D</v>
      </c>
      <c r="AK924" s="9" t="str">
        <f>IF(S924="","",VLOOKUP(S924,matrice_M_I,2,TRUE))</f>
        <v>de 2 000 à 4 000</v>
      </c>
      <c r="AL924" s="7" t="str">
        <f t="shared" si="43"/>
        <v>Job_High + Relation_Medium</v>
      </c>
      <c r="AM924" s="22">
        <f t="shared" si="44"/>
        <v>0</v>
      </c>
    </row>
    <row r="925" spans="1:39" x14ac:dyDescent="0.3">
      <c r="A925">
        <v>47</v>
      </c>
      <c r="B925" t="s">
        <v>35</v>
      </c>
      <c r="C925" t="s">
        <v>36</v>
      </c>
      <c r="D925">
        <v>202</v>
      </c>
      <c r="E925" t="s">
        <v>37</v>
      </c>
      <c r="F925">
        <v>2</v>
      </c>
      <c r="G925" t="s">
        <v>93</v>
      </c>
      <c r="H925" t="s">
        <v>61</v>
      </c>
      <c r="I925">
        <v>1</v>
      </c>
      <c r="J925">
        <v>820</v>
      </c>
      <c r="K925" t="s">
        <v>99</v>
      </c>
      <c r="L925" t="s">
        <v>55</v>
      </c>
      <c r="M925">
        <v>33</v>
      </c>
      <c r="N925" t="s">
        <v>99</v>
      </c>
      <c r="O925" t="s">
        <v>104</v>
      </c>
      <c r="P925" t="s">
        <v>51</v>
      </c>
      <c r="Q925" s="20" t="s">
        <v>100</v>
      </c>
      <c r="R925" t="s">
        <v>52</v>
      </c>
      <c r="S925">
        <v>16752</v>
      </c>
      <c r="T925">
        <v>12982</v>
      </c>
      <c r="U925">
        <v>1</v>
      </c>
      <c r="V925" t="s">
        <v>42</v>
      </c>
      <c r="W925" t="s">
        <v>44</v>
      </c>
      <c r="X925">
        <v>11</v>
      </c>
      <c r="Y925">
        <v>3</v>
      </c>
      <c r="Z925" s="20" t="s">
        <v>99</v>
      </c>
      <c r="AA925">
        <v>80</v>
      </c>
      <c r="AB925">
        <v>1</v>
      </c>
      <c r="AC925">
        <v>26</v>
      </c>
      <c r="AD925">
        <v>3</v>
      </c>
      <c r="AE925">
        <v>2</v>
      </c>
      <c r="AF925">
        <v>26</v>
      </c>
      <c r="AG925">
        <v>14</v>
      </c>
      <c r="AH925">
        <v>3</v>
      </c>
      <c r="AI925">
        <v>0</v>
      </c>
      <c r="AJ925" s="5" t="str">
        <f t="shared" si="42"/>
        <v>R&amp;D</v>
      </c>
      <c r="AK925" s="9" t="str">
        <f>IF(S925="","",VLOOKUP(S925,matrice_M_I,2,TRUE))</f>
        <v>de 16 000 à 18 000</v>
      </c>
      <c r="AL925" s="7" t="str">
        <f t="shared" si="43"/>
        <v>Job_Very High + Relation_High</v>
      </c>
      <c r="AM925" s="22">
        <f t="shared" si="44"/>
        <v>0.53846153846153844</v>
      </c>
    </row>
    <row r="926" spans="1:39" x14ac:dyDescent="0.3">
      <c r="B926" t="s">
        <v>44</v>
      </c>
      <c r="C926" t="s">
        <v>36</v>
      </c>
      <c r="D926">
        <v>737</v>
      </c>
      <c r="E926" t="s">
        <v>45</v>
      </c>
      <c r="F926">
        <v>10</v>
      </c>
      <c r="G926" t="s">
        <v>94</v>
      </c>
      <c r="H926" t="s">
        <v>38</v>
      </c>
      <c r="I926">
        <v>1</v>
      </c>
      <c r="J926">
        <v>1639</v>
      </c>
      <c r="K926" t="s">
        <v>100</v>
      </c>
      <c r="L926" t="s">
        <v>39</v>
      </c>
      <c r="M926">
        <v>55</v>
      </c>
      <c r="N926" t="s">
        <v>98</v>
      </c>
      <c r="O926" t="s">
        <v>103</v>
      </c>
      <c r="P926" t="s">
        <v>58</v>
      </c>
      <c r="Q926" s="20" t="s">
        <v>97</v>
      </c>
      <c r="R926" t="s">
        <v>52</v>
      </c>
      <c r="S926">
        <v>10306</v>
      </c>
      <c r="T926">
        <v>21530</v>
      </c>
      <c r="U926">
        <v>9</v>
      </c>
      <c r="V926" t="s">
        <v>42</v>
      </c>
      <c r="W926" t="s">
        <v>35</v>
      </c>
      <c r="X926">
        <v>17</v>
      </c>
      <c r="Y926">
        <v>3</v>
      </c>
      <c r="Z926" s="20" t="s">
        <v>99</v>
      </c>
      <c r="AA926">
        <v>80</v>
      </c>
      <c r="AB926">
        <v>0</v>
      </c>
      <c r="AC926">
        <v>15</v>
      </c>
      <c r="AD926">
        <v>3</v>
      </c>
      <c r="AE926">
        <v>3</v>
      </c>
      <c r="AF926">
        <v>13</v>
      </c>
      <c r="AG926">
        <v>12</v>
      </c>
      <c r="AH926">
        <v>6</v>
      </c>
      <c r="AI926">
        <v>0</v>
      </c>
      <c r="AJ926" s="5" t="str">
        <f t="shared" si="42"/>
        <v>Sales</v>
      </c>
      <c r="AK926" s="9" t="str">
        <f>IF(S926="","",VLOOKUP(S926,matrice_M_I,2,TRUE))</f>
        <v>de 10 000 à 12 000</v>
      </c>
      <c r="AL926" s="7" t="str">
        <f t="shared" si="43"/>
        <v>Job_Low + Relation_High</v>
      </c>
      <c r="AM926" s="22">
        <f t="shared" si="44"/>
        <v>0.92307692307692313</v>
      </c>
    </row>
    <row r="927" spans="1:39" x14ac:dyDescent="0.3">
      <c r="A927">
        <v>50</v>
      </c>
      <c r="B927" t="s">
        <v>35</v>
      </c>
      <c r="C927" t="s">
        <v>49</v>
      </c>
      <c r="D927">
        <v>333</v>
      </c>
      <c r="E927" t="s">
        <v>37</v>
      </c>
      <c r="F927">
        <v>22</v>
      </c>
      <c r="G927" t="s">
        <v>96</v>
      </c>
      <c r="H927" t="s">
        <v>38</v>
      </c>
      <c r="I927">
        <v>1</v>
      </c>
      <c r="J927">
        <v>1539</v>
      </c>
      <c r="K927" t="s">
        <v>99</v>
      </c>
      <c r="L927" t="s">
        <v>39</v>
      </c>
      <c r="M927">
        <v>88</v>
      </c>
      <c r="N927" t="s">
        <v>97</v>
      </c>
      <c r="O927" t="s">
        <v>104</v>
      </c>
      <c r="P927" t="s">
        <v>40</v>
      </c>
      <c r="Q927" s="20" t="s">
        <v>100</v>
      </c>
      <c r="R927" t="s">
        <v>48</v>
      </c>
      <c r="S927">
        <v>14411</v>
      </c>
      <c r="T927">
        <v>24450</v>
      </c>
      <c r="U927">
        <v>1</v>
      </c>
      <c r="V927" t="s">
        <v>42</v>
      </c>
      <c r="W927" t="s">
        <v>44</v>
      </c>
      <c r="X927">
        <v>13</v>
      </c>
      <c r="Y927">
        <v>3</v>
      </c>
      <c r="Z927" s="20" t="s">
        <v>100</v>
      </c>
      <c r="AA927">
        <v>80</v>
      </c>
      <c r="AB927">
        <v>0</v>
      </c>
      <c r="AC927">
        <v>32</v>
      </c>
      <c r="AD927">
        <v>2</v>
      </c>
      <c r="AE927">
        <v>3</v>
      </c>
      <c r="AF927">
        <v>32</v>
      </c>
      <c r="AG927">
        <v>6</v>
      </c>
      <c r="AH927">
        <v>13</v>
      </c>
      <c r="AI927">
        <v>9</v>
      </c>
      <c r="AJ927" s="5" t="str">
        <f t="shared" si="42"/>
        <v>R&amp;D</v>
      </c>
      <c r="AK927" s="9" t="str">
        <f>IF(S927="","",VLOOKUP(S927,matrice_M_I,2,TRUE))</f>
        <v>de 14 000 à 16 000</v>
      </c>
      <c r="AL927" s="7" t="str">
        <f t="shared" si="43"/>
        <v>Job_Very High + Relation_Very High</v>
      </c>
      <c r="AM927" s="22">
        <f t="shared" si="44"/>
        <v>0.1875</v>
      </c>
    </row>
    <row r="928" spans="1:39" x14ac:dyDescent="0.3">
      <c r="B928" t="s">
        <v>35</v>
      </c>
      <c r="C928" t="s">
        <v>36</v>
      </c>
      <c r="D928">
        <v>672</v>
      </c>
      <c r="E928" t="s">
        <v>37</v>
      </c>
      <c r="F928">
        <v>25</v>
      </c>
      <c r="G928" t="s">
        <v>94</v>
      </c>
      <c r="H928" t="s">
        <v>60</v>
      </c>
      <c r="I928">
        <v>1</v>
      </c>
      <c r="J928">
        <v>899</v>
      </c>
      <c r="K928" t="s">
        <v>100</v>
      </c>
      <c r="L928" t="s">
        <v>39</v>
      </c>
      <c r="M928">
        <v>78</v>
      </c>
      <c r="N928" t="s">
        <v>98</v>
      </c>
      <c r="O928" t="s">
        <v>103</v>
      </c>
      <c r="P928" t="s">
        <v>43</v>
      </c>
      <c r="Q928" s="20" t="s">
        <v>98</v>
      </c>
      <c r="R928" t="s">
        <v>52</v>
      </c>
      <c r="S928">
        <v>10903</v>
      </c>
      <c r="T928">
        <v>9129</v>
      </c>
      <c r="U928">
        <v>3</v>
      </c>
      <c r="V928" t="s">
        <v>42</v>
      </c>
      <c r="W928" t="s">
        <v>35</v>
      </c>
      <c r="X928">
        <v>16</v>
      </c>
      <c r="Y928">
        <v>3</v>
      </c>
      <c r="Z928" s="20" t="s">
        <v>97</v>
      </c>
      <c r="AA928">
        <v>80</v>
      </c>
      <c r="AB928">
        <v>0</v>
      </c>
      <c r="AC928">
        <v>16</v>
      </c>
      <c r="AD928">
        <v>2</v>
      </c>
      <c r="AE928">
        <v>3</v>
      </c>
      <c r="AF928">
        <v>13</v>
      </c>
      <c r="AG928">
        <v>10</v>
      </c>
      <c r="AH928">
        <v>4</v>
      </c>
      <c r="AI928">
        <v>8</v>
      </c>
      <c r="AJ928" s="5" t="str">
        <f t="shared" si="42"/>
        <v>R&amp;D</v>
      </c>
      <c r="AK928" s="9" t="str">
        <f>IF(S928="","",VLOOKUP(S928,matrice_M_I,2,TRUE))</f>
        <v>de 10 000 à 12 000</v>
      </c>
      <c r="AL928" s="7" t="str">
        <f t="shared" si="43"/>
        <v>Job_Medium + Relation_Low</v>
      </c>
      <c r="AM928" s="22">
        <f t="shared" si="44"/>
        <v>0.76923076923076927</v>
      </c>
    </row>
    <row r="929" spans="1:39" x14ac:dyDescent="0.3">
      <c r="A929">
        <v>21</v>
      </c>
      <c r="B929" t="s">
        <v>35</v>
      </c>
      <c r="C929" t="s">
        <v>36</v>
      </c>
      <c r="D929">
        <v>546</v>
      </c>
      <c r="E929" t="s">
        <v>37</v>
      </c>
      <c r="G929" t="s">
        <v>92</v>
      </c>
      <c r="H929" t="s">
        <v>38</v>
      </c>
      <c r="I929">
        <v>1</v>
      </c>
      <c r="J929">
        <v>1623</v>
      </c>
      <c r="K929" t="s">
        <v>99</v>
      </c>
      <c r="L929" t="s">
        <v>39</v>
      </c>
      <c r="M929">
        <v>97</v>
      </c>
      <c r="N929" t="s">
        <v>99</v>
      </c>
      <c r="O929" t="s">
        <v>101</v>
      </c>
      <c r="P929" t="s">
        <v>56</v>
      </c>
      <c r="Q929" s="20" t="s">
        <v>100</v>
      </c>
      <c r="R929" t="s">
        <v>48</v>
      </c>
      <c r="S929">
        <v>3117</v>
      </c>
      <c r="T929">
        <v>26009</v>
      </c>
      <c r="U929">
        <v>1</v>
      </c>
      <c r="V929" t="s">
        <v>42</v>
      </c>
      <c r="W929" t="s">
        <v>35</v>
      </c>
      <c r="X929">
        <v>18</v>
      </c>
      <c r="Y929">
        <v>3</v>
      </c>
      <c r="Z929" s="20" t="s">
        <v>99</v>
      </c>
      <c r="AA929">
        <v>80</v>
      </c>
      <c r="AB929">
        <v>0</v>
      </c>
      <c r="AC929">
        <v>3</v>
      </c>
      <c r="AD929">
        <v>2</v>
      </c>
      <c r="AE929">
        <v>3</v>
      </c>
      <c r="AF929">
        <v>2</v>
      </c>
      <c r="AG929">
        <v>2</v>
      </c>
      <c r="AH929">
        <v>2</v>
      </c>
      <c r="AI929">
        <v>2</v>
      </c>
      <c r="AJ929" s="5" t="str">
        <f t="shared" si="42"/>
        <v>R&amp;D</v>
      </c>
      <c r="AK929" s="9" t="str">
        <f>IF(S929="","",VLOOKUP(S929,matrice_M_I,2,TRUE))</f>
        <v>de 2 000 à 4 000</v>
      </c>
      <c r="AL929" s="7" t="str">
        <f t="shared" si="43"/>
        <v>Job_Very High + Relation_High</v>
      </c>
      <c r="AM929" s="22">
        <f t="shared" si="44"/>
        <v>1</v>
      </c>
    </row>
    <row r="930" spans="1:39" x14ac:dyDescent="0.3">
      <c r="A930">
        <v>27</v>
      </c>
      <c r="B930" t="s">
        <v>35</v>
      </c>
      <c r="C930" t="s">
        <v>36</v>
      </c>
      <c r="D930">
        <v>1354</v>
      </c>
      <c r="E930" t="s">
        <v>37</v>
      </c>
      <c r="F930">
        <v>2</v>
      </c>
      <c r="G930" t="s">
        <v>95</v>
      </c>
      <c r="H930" t="s">
        <v>60</v>
      </c>
      <c r="I930">
        <v>1</v>
      </c>
      <c r="J930">
        <v>1931</v>
      </c>
      <c r="K930" t="s">
        <v>98</v>
      </c>
      <c r="L930" t="s">
        <v>39</v>
      </c>
      <c r="M930">
        <v>41</v>
      </c>
      <c r="N930" t="s">
        <v>99</v>
      </c>
      <c r="O930" t="s">
        <v>101</v>
      </c>
      <c r="P930" t="s">
        <v>56</v>
      </c>
      <c r="Q930" s="20" t="s">
        <v>98</v>
      </c>
      <c r="R930" t="s">
        <v>52</v>
      </c>
      <c r="S930">
        <v>2226</v>
      </c>
      <c r="T930">
        <v>6073</v>
      </c>
      <c r="U930">
        <v>1</v>
      </c>
      <c r="V930" t="s">
        <v>42</v>
      </c>
      <c r="W930" t="s">
        <v>35</v>
      </c>
      <c r="X930">
        <v>11</v>
      </c>
      <c r="Y930">
        <v>3</v>
      </c>
      <c r="Z930" s="20" t="s">
        <v>99</v>
      </c>
      <c r="AA930">
        <v>80</v>
      </c>
      <c r="AB930">
        <v>1</v>
      </c>
      <c r="AC930">
        <v>6</v>
      </c>
      <c r="AD930">
        <v>3</v>
      </c>
      <c r="AE930">
        <v>2</v>
      </c>
      <c r="AF930">
        <v>5</v>
      </c>
      <c r="AG930">
        <v>3</v>
      </c>
      <c r="AH930">
        <v>1</v>
      </c>
      <c r="AI930">
        <v>2</v>
      </c>
      <c r="AJ930" s="5" t="str">
        <f t="shared" si="42"/>
        <v>R&amp;D</v>
      </c>
      <c r="AK930" s="9" t="str">
        <f>IF(S930="","",VLOOKUP(S930,matrice_M_I,2,TRUE))</f>
        <v>de 2 000 à 4 000</v>
      </c>
      <c r="AL930" s="7" t="str">
        <f t="shared" si="43"/>
        <v>Job_Medium + Relation_High</v>
      </c>
      <c r="AM930" s="22">
        <f t="shared" si="44"/>
        <v>0.6</v>
      </c>
    </row>
    <row r="931" spans="1:39" x14ac:dyDescent="0.3">
      <c r="A931">
        <v>48</v>
      </c>
      <c r="B931" t="s">
        <v>35</v>
      </c>
      <c r="C931" t="s">
        <v>36</v>
      </c>
      <c r="D931">
        <v>817</v>
      </c>
      <c r="E931" t="s">
        <v>45</v>
      </c>
      <c r="F931">
        <v>2</v>
      </c>
      <c r="G931" t="s">
        <v>92</v>
      </c>
      <c r="H931" t="s">
        <v>46</v>
      </c>
      <c r="I931">
        <v>1</v>
      </c>
      <c r="J931">
        <v>712</v>
      </c>
      <c r="K931" t="s">
        <v>98</v>
      </c>
      <c r="L931" t="s">
        <v>39</v>
      </c>
      <c r="M931">
        <v>56</v>
      </c>
      <c r="N931" t="s">
        <v>100</v>
      </c>
      <c r="O931" t="s">
        <v>102</v>
      </c>
      <c r="P931" t="s">
        <v>58</v>
      </c>
      <c r="Q931" s="20" t="s">
        <v>98</v>
      </c>
      <c r="R931" t="s">
        <v>52</v>
      </c>
      <c r="S931">
        <v>8120</v>
      </c>
      <c r="T931">
        <v>18597</v>
      </c>
      <c r="U931">
        <v>3</v>
      </c>
      <c r="V931" t="s">
        <v>42</v>
      </c>
      <c r="W931" t="s">
        <v>35</v>
      </c>
      <c r="X931">
        <v>12</v>
      </c>
      <c r="Y931">
        <v>3</v>
      </c>
      <c r="Z931" s="20" t="s">
        <v>100</v>
      </c>
      <c r="AA931">
        <v>80</v>
      </c>
      <c r="AB931">
        <v>0</v>
      </c>
      <c r="AC931">
        <v>12</v>
      </c>
      <c r="AD931">
        <v>3</v>
      </c>
      <c r="AE931">
        <v>3</v>
      </c>
      <c r="AF931">
        <v>2</v>
      </c>
      <c r="AG931">
        <v>2</v>
      </c>
      <c r="AH931">
        <v>2</v>
      </c>
      <c r="AI931">
        <v>2</v>
      </c>
      <c r="AJ931" s="5" t="str">
        <f t="shared" si="42"/>
        <v>Sales</v>
      </c>
      <c r="AK931" s="9" t="str">
        <f>IF(S931="","",VLOOKUP(S931,matrice_M_I,2,TRUE))</f>
        <v>de 8 000 à 10 000</v>
      </c>
      <c r="AL931" s="7" t="str">
        <f t="shared" si="43"/>
        <v>Job_Medium + Relation_Very High</v>
      </c>
      <c r="AM931" s="22">
        <f t="shared" si="44"/>
        <v>1</v>
      </c>
    </row>
    <row r="932" spans="1:39" x14ac:dyDescent="0.3">
      <c r="A932">
        <v>36</v>
      </c>
      <c r="B932" t="s">
        <v>35</v>
      </c>
      <c r="C932" t="s">
        <v>36</v>
      </c>
      <c r="D932">
        <v>1223</v>
      </c>
      <c r="E932" t="s">
        <v>37</v>
      </c>
      <c r="F932">
        <v>8</v>
      </c>
      <c r="G932" t="s">
        <v>94</v>
      </c>
      <c r="H932" t="s">
        <v>60</v>
      </c>
      <c r="I932">
        <v>1</v>
      </c>
      <c r="J932">
        <v>83</v>
      </c>
      <c r="K932" t="s">
        <v>99</v>
      </c>
      <c r="L932" t="s">
        <v>55</v>
      </c>
      <c r="M932">
        <v>59</v>
      </c>
      <c r="N932" t="s">
        <v>99</v>
      </c>
      <c r="O932" t="s">
        <v>103</v>
      </c>
      <c r="P932" t="s">
        <v>54</v>
      </c>
      <c r="Q932" s="20" t="s">
        <v>99</v>
      </c>
      <c r="R932" t="s">
        <v>41</v>
      </c>
      <c r="S932">
        <v>10096</v>
      </c>
      <c r="T932">
        <v>8202</v>
      </c>
      <c r="U932">
        <v>1</v>
      </c>
      <c r="V932" t="s">
        <v>42</v>
      </c>
      <c r="W932" t="s">
        <v>35</v>
      </c>
      <c r="X932">
        <v>13</v>
      </c>
      <c r="Y932">
        <v>3</v>
      </c>
      <c r="Z932" s="20" t="s">
        <v>98</v>
      </c>
      <c r="AA932">
        <v>80</v>
      </c>
      <c r="AB932">
        <v>3</v>
      </c>
      <c r="AC932">
        <v>17</v>
      </c>
      <c r="AD932">
        <v>2</v>
      </c>
      <c r="AE932">
        <v>3</v>
      </c>
      <c r="AF932">
        <v>17</v>
      </c>
      <c r="AG932">
        <v>14</v>
      </c>
      <c r="AH932">
        <v>12</v>
      </c>
      <c r="AI932">
        <v>8</v>
      </c>
      <c r="AJ932" s="5" t="str">
        <f t="shared" si="42"/>
        <v>R&amp;D</v>
      </c>
      <c r="AK932" s="9" t="str">
        <f>IF(S932="","",VLOOKUP(S932,matrice_M_I,2,TRUE))</f>
        <v>de 10 000 à 12 000</v>
      </c>
      <c r="AL932" s="7" t="str">
        <f t="shared" si="43"/>
        <v>Job_High + Relation_Medium</v>
      </c>
      <c r="AM932" s="22">
        <f t="shared" si="44"/>
        <v>0.82352941176470584</v>
      </c>
    </row>
    <row r="933" spans="1:39" x14ac:dyDescent="0.3">
      <c r="B933" t="s">
        <v>44</v>
      </c>
      <c r="C933" t="s">
        <v>36</v>
      </c>
      <c r="D933">
        <v>103</v>
      </c>
      <c r="E933" t="s">
        <v>37</v>
      </c>
      <c r="F933">
        <v>24</v>
      </c>
      <c r="G933" t="s">
        <v>94</v>
      </c>
      <c r="H933" t="s">
        <v>53</v>
      </c>
      <c r="I933">
        <v>1</v>
      </c>
      <c r="J933">
        <v>19</v>
      </c>
      <c r="K933" t="s">
        <v>99</v>
      </c>
      <c r="L933" t="s">
        <v>39</v>
      </c>
      <c r="M933">
        <v>50</v>
      </c>
      <c r="N933" t="s">
        <v>98</v>
      </c>
      <c r="O933" t="s">
        <v>101</v>
      </c>
      <c r="P933" t="s">
        <v>59</v>
      </c>
      <c r="Q933" s="20" t="s">
        <v>99</v>
      </c>
      <c r="R933" t="s">
        <v>48</v>
      </c>
      <c r="S933">
        <v>2028</v>
      </c>
      <c r="T933">
        <v>12947</v>
      </c>
      <c r="U933">
        <v>5</v>
      </c>
      <c r="V933" t="s">
        <v>42</v>
      </c>
      <c r="W933" t="s">
        <v>44</v>
      </c>
      <c r="X933">
        <v>14</v>
      </c>
      <c r="Y933">
        <v>3</v>
      </c>
      <c r="Z933" s="20" t="s">
        <v>98</v>
      </c>
      <c r="AA933">
        <v>80</v>
      </c>
      <c r="AB933">
        <v>0</v>
      </c>
      <c r="AC933">
        <v>6</v>
      </c>
      <c r="AD933">
        <v>4</v>
      </c>
      <c r="AE933">
        <v>3</v>
      </c>
      <c r="AF933">
        <v>4</v>
      </c>
      <c r="AG933">
        <v>2</v>
      </c>
      <c r="AH933">
        <v>0</v>
      </c>
      <c r="AI933">
        <v>3</v>
      </c>
      <c r="AJ933" s="5" t="str">
        <f t="shared" si="42"/>
        <v>R&amp;D</v>
      </c>
      <c r="AK933" s="9" t="str">
        <f>IF(S933="","",VLOOKUP(S933,matrice_M_I,2,TRUE))</f>
        <v>de 2 000 à 4 000</v>
      </c>
      <c r="AL933" s="7" t="str">
        <f t="shared" si="43"/>
        <v>Job_High + Relation_Medium</v>
      </c>
      <c r="AM933" s="22">
        <f t="shared" si="44"/>
        <v>0.5</v>
      </c>
    </row>
    <row r="934" spans="1:39" x14ac:dyDescent="0.3">
      <c r="A934">
        <v>36</v>
      </c>
      <c r="B934" t="s">
        <v>35</v>
      </c>
      <c r="C934" t="s">
        <v>36</v>
      </c>
      <c r="D934">
        <v>311</v>
      </c>
      <c r="E934" t="s">
        <v>37</v>
      </c>
      <c r="F934">
        <v>7</v>
      </c>
      <c r="G934" t="s">
        <v>94</v>
      </c>
      <c r="H934" t="s">
        <v>53</v>
      </c>
      <c r="I934">
        <v>1</v>
      </c>
      <c r="J934">
        <v>1659</v>
      </c>
      <c r="K934" t="s">
        <v>97</v>
      </c>
      <c r="L934" t="s">
        <v>39</v>
      </c>
      <c r="M934">
        <v>77</v>
      </c>
      <c r="N934" t="s">
        <v>99</v>
      </c>
      <c r="O934" t="s">
        <v>101</v>
      </c>
      <c r="P934" t="s">
        <v>59</v>
      </c>
      <c r="Q934" s="20" t="s">
        <v>98</v>
      </c>
      <c r="R934" t="s">
        <v>48</v>
      </c>
      <c r="S934">
        <v>2013</v>
      </c>
      <c r="T934">
        <v>10950</v>
      </c>
      <c r="U934">
        <v>2</v>
      </c>
      <c r="V934" t="s">
        <v>42</v>
      </c>
      <c r="W934" t="s">
        <v>35</v>
      </c>
      <c r="X934">
        <v>11</v>
      </c>
      <c r="Y934">
        <v>3</v>
      </c>
      <c r="Z934" s="20" t="s">
        <v>99</v>
      </c>
      <c r="AA934">
        <v>80</v>
      </c>
      <c r="AB934">
        <v>0</v>
      </c>
      <c r="AC934">
        <v>15</v>
      </c>
      <c r="AD934">
        <v>4</v>
      </c>
      <c r="AE934">
        <v>3</v>
      </c>
      <c r="AF934">
        <v>4</v>
      </c>
      <c r="AG934">
        <v>3</v>
      </c>
      <c r="AH934">
        <v>1</v>
      </c>
      <c r="AI934">
        <v>3</v>
      </c>
      <c r="AJ934" s="5" t="str">
        <f t="shared" si="42"/>
        <v>R&amp;D</v>
      </c>
      <c r="AK934" s="9" t="str">
        <f>IF(S934="","",VLOOKUP(S934,matrice_M_I,2,TRUE))</f>
        <v>de 2 000 à 4 000</v>
      </c>
      <c r="AL934" s="7" t="str">
        <f t="shared" si="43"/>
        <v>Job_Medium + Relation_High</v>
      </c>
      <c r="AM934" s="22">
        <f t="shared" si="44"/>
        <v>0.75</v>
      </c>
    </row>
    <row r="935" spans="1:39" x14ac:dyDescent="0.3">
      <c r="A935">
        <v>30</v>
      </c>
      <c r="B935" t="s">
        <v>35</v>
      </c>
      <c r="C935" t="s">
        <v>36</v>
      </c>
      <c r="D935">
        <v>330</v>
      </c>
      <c r="E935" t="s">
        <v>50</v>
      </c>
      <c r="F935">
        <v>1</v>
      </c>
      <c r="G935" t="s">
        <v>94</v>
      </c>
      <c r="H935" t="s">
        <v>53</v>
      </c>
      <c r="I935">
        <v>1</v>
      </c>
      <c r="J935">
        <v>1499</v>
      </c>
      <c r="K935" t="s">
        <v>99</v>
      </c>
      <c r="L935" t="s">
        <v>39</v>
      </c>
      <c r="M935">
        <v>46</v>
      </c>
      <c r="N935" t="s">
        <v>99</v>
      </c>
      <c r="O935" t="s">
        <v>101</v>
      </c>
      <c r="P935" t="s">
        <v>50</v>
      </c>
      <c r="Q935" s="20" t="s">
        <v>99</v>
      </c>
      <c r="R935" t="s">
        <v>41</v>
      </c>
      <c r="S935">
        <v>2064</v>
      </c>
      <c r="T935">
        <v>15428</v>
      </c>
      <c r="U935">
        <v>0</v>
      </c>
      <c r="V935" t="s">
        <v>42</v>
      </c>
      <c r="W935" t="s">
        <v>35</v>
      </c>
      <c r="X935">
        <v>21</v>
      </c>
      <c r="Y935">
        <v>4</v>
      </c>
      <c r="Z935" s="20" t="s">
        <v>97</v>
      </c>
      <c r="AA935">
        <v>80</v>
      </c>
      <c r="AB935">
        <v>1</v>
      </c>
      <c r="AC935">
        <v>6</v>
      </c>
      <c r="AD935">
        <v>3</v>
      </c>
      <c r="AE935">
        <v>4</v>
      </c>
      <c r="AF935">
        <v>5</v>
      </c>
      <c r="AG935">
        <v>3</v>
      </c>
      <c r="AH935">
        <v>1</v>
      </c>
      <c r="AI935">
        <v>3</v>
      </c>
      <c r="AJ935" s="5" t="str">
        <f t="shared" si="42"/>
        <v>RH</v>
      </c>
      <c r="AK935" s="9" t="str">
        <f>IF(S935="","",VLOOKUP(S935,matrice_M_I,2,TRUE))</f>
        <v>de 2 000 à 4 000</v>
      </c>
      <c r="AL935" s="7" t="str">
        <f t="shared" si="43"/>
        <v>Job_High + Relation_Low</v>
      </c>
      <c r="AM935" s="22">
        <f t="shared" si="44"/>
        <v>0.6</v>
      </c>
    </row>
    <row r="936" spans="1:39" x14ac:dyDescent="0.3">
      <c r="A936">
        <v>48</v>
      </c>
      <c r="B936" t="s">
        <v>35</v>
      </c>
      <c r="C936" t="s">
        <v>36</v>
      </c>
      <c r="D936">
        <v>1236</v>
      </c>
      <c r="E936" t="s">
        <v>37</v>
      </c>
      <c r="F936">
        <v>1</v>
      </c>
      <c r="G936" t="s">
        <v>95</v>
      </c>
      <c r="H936" t="s">
        <v>53</v>
      </c>
      <c r="I936">
        <v>1</v>
      </c>
      <c r="J936">
        <v>664</v>
      </c>
      <c r="K936" t="s">
        <v>100</v>
      </c>
      <c r="L936" t="s">
        <v>55</v>
      </c>
      <c r="M936">
        <v>40</v>
      </c>
      <c r="N936" t="s">
        <v>98</v>
      </c>
      <c r="O936" t="s">
        <v>104</v>
      </c>
      <c r="P936" t="s">
        <v>51</v>
      </c>
      <c r="Q936" s="20" t="s">
        <v>97</v>
      </c>
      <c r="R936" t="s">
        <v>52</v>
      </c>
      <c r="S936">
        <v>15402</v>
      </c>
      <c r="T936">
        <v>17997</v>
      </c>
      <c r="U936">
        <v>7</v>
      </c>
      <c r="V936" t="s">
        <v>42</v>
      </c>
      <c r="W936" t="s">
        <v>35</v>
      </c>
      <c r="X936">
        <v>11</v>
      </c>
      <c r="Y936">
        <v>3</v>
      </c>
      <c r="Z936" s="20" t="s">
        <v>97</v>
      </c>
      <c r="AA936">
        <v>80</v>
      </c>
      <c r="AB936">
        <v>1</v>
      </c>
      <c r="AC936">
        <v>21</v>
      </c>
      <c r="AD936">
        <v>3</v>
      </c>
      <c r="AE936">
        <v>1</v>
      </c>
      <c r="AF936">
        <v>3</v>
      </c>
      <c r="AG936">
        <v>2</v>
      </c>
      <c r="AH936">
        <v>0</v>
      </c>
      <c r="AI936">
        <v>2</v>
      </c>
      <c r="AJ936" s="5" t="str">
        <f t="shared" si="42"/>
        <v>R&amp;D</v>
      </c>
      <c r="AK936" s="9" t="str">
        <f>IF(S936="","",VLOOKUP(S936,matrice_M_I,2,TRUE))</f>
        <v>de 14 000 à 16 000</v>
      </c>
      <c r="AL936" s="7" t="str">
        <f t="shared" si="43"/>
        <v>Job_Low + Relation_Low</v>
      </c>
      <c r="AM936" s="22">
        <f t="shared" si="44"/>
        <v>0.66666666666666663</v>
      </c>
    </row>
    <row r="937" spans="1:39" x14ac:dyDescent="0.3">
      <c r="A937">
        <v>55</v>
      </c>
      <c r="B937" t="s">
        <v>35</v>
      </c>
      <c r="C937" t="s">
        <v>36</v>
      </c>
      <c r="D937">
        <v>1311</v>
      </c>
      <c r="E937" t="s">
        <v>37</v>
      </c>
      <c r="F937">
        <v>2</v>
      </c>
      <c r="G937" t="s">
        <v>94</v>
      </c>
      <c r="H937" t="s">
        <v>53</v>
      </c>
      <c r="I937">
        <v>1</v>
      </c>
      <c r="J937">
        <v>505</v>
      </c>
      <c r="K937" t="s">
        <v>99</v>
      </c>
      <c r="L937" t="s">
        <v>55</v>
      </c>
      <c r="M937">
        <v>97</v>
      </c>
      <c r="N937" t="s">
        <v>99</v>
      </c>
      <c r="O937" t="s">
        <v>104</v>
      </c>
      <c r="P937" t="s">
        <v>51</v>
      </c>
      <c r="Q937" s="20" t="s">
        <v>100</v>
      </c>
      <c r="R937" t="s">
        <v>48</v>
      </c>
      <c r="S937">
        <v>16659</v>
      </c>
      <c r="T937">
        <v>23258</v>
      </c>
      <c r="U937">
        <v>2</v>
      </c>
      <c r="V937" t="s">
        <v>42</v>
      </c>
      <c r="W937" t="s">
        <v>44</v>
      </c>
      <c r="X937">
        <v>13</v>
      </c>
      <c r="Y937">
        <v>3</v>
      </c>
      <c r="Z937" s="20" t="s">
        <v>99</v>
      </c>
      <c r="AA937">
        <v>80</v>
      </c>
      <c r="AB937">
        <v>0</v>
      </c>
      <c r="AC937">
        <v>30</v>
      </c>
      <c r="AD937">
        <v>2</v>
      </c>
      <c r="AE937">
        <v>3</v>
      </c>
      <c r="AF937">
        <v>5</v>
      </c>
      <c r="AG937">
        <v>4</v>
      </c>
      <c r="AH937">
        <v>1</v>
      </c>
      <c r="AI937">
        <v>2</v>
      </c>
      <c r="AJ937" s="5" t="str">
        <f t="shared" si="42"/>
        <v>R&amp;D</v>
      </c>
      <c r="AK937" s="9" t="str">
        <f>IF(S937="","",VLOOKUP(S937,matrice_M_I,2,TRUE))</f>
        <v>de 16 000 à 18 000</v>
      </c>
      <c r="AL937" s="7" t="str">
        <f t="shared" si="43"/>
        <v>Job_Very High + Relation_High</v>
      </c>
      <c r="AM937" s="22">
        <f t="shared" si="44"/>
        <v>0.8</v>
      </c>
    </row>
    <row r="938" spans="1:39" x14ac:dyDescent="0.3">
      <c r="A938">
        <v>55</v>
      </c>
      <c r="B938" t="s">
        <v>35</v>
      </c>
      <c r="C938" t="s">
        <v>36</v>
      </c>
      <c r="D938">
        <v>692</v>
      </c>
      <c r="E938" t="s">
        <v>37</v>
      </c>
      <c r="F938">
        <v>14</v>
      </c>
      <c r="G938" t="s">
        <v>95</v>
      </c>
      <c r="H938" t="s">
        <v>38</v>
      </c>
      <c r="I938">
        <v>1</v>
      </c>
      <c r="J938">
        <v>254</v>
      </c>
      <c r="K938" t="s">
        <v>99</v>
      </c>
      <c r="L938" t="s">
        <v>39</v>
      </c>
      <c r="M938">
        <v>61</v>
      </c>
      <c r="N938" t="s">
        <v>100</v>
      </c>
      <c r="O938" t="s">
        <v>105</v>
      </c>
      <c r="P938" t="s">
        <v>40</v>
      </c>
      <c r="Q938" s="20" t="s">
        <v>98</v>
      </c>
      <c r="R938" t="s">
        <v>48</v>
      </c>
      <c r="S938">
        <v>18722</v>
      </c>
      <c r="T938">
        <v>13339</v>
      </c>
      <c r="U938">
        <v>8</v>
      </c>
      <c r="V938" t="s">
        <v>42</v>
      </c>
      <c r="W938" t="s">
        <v>35</v>
      </c>
      <c r="X938">
        <v>11</v>
      </c>
      <c r="Y938">
        <v>3</v>
      </c>
      <c r="Z938" s="20" t="s">
        <v>100</v>
      </c>
      <c r="AA938">
        <v>80</v>
      </c>
      <c r="AB938">
        <v>0</v>
      </c>
      <c r="AC938">
        <v>36</v>
      </c>
      <c r="AD938">
        <v>3</v>
      </c>
      <c r="AE938">
        <v>3</v>
      </c>
      <c r="AF938">
        <v>24</v>
      </c>
      <c r="AG938">
        <v>15</v>
      </c>
      <c r="AH938">
        <v>2</v>
      </c>
      <c r="AI938">
        <v>15</v>
      </c>
      <c r="AJ938" s="5" t="str">
        <f t="shared" si="42"/>
        <v>R&amp;D</v>
      </c>
      <c r="AK938" s="9" t="str">
        <f>IF(S938="","",VLOOKUP(S938,matrice_M_I,2,TRUE))</f>
        <v>de 18 000 à 20 000</v>
      </c>
      <c r="AL938" s="7" t="str">
        <f t="shared" si="43"/>
        <v>Job_Medium + Relation_Very High</v>
      </c>
      <c r="AM938" s="22">
        <f t="shared" si="44"/>
        <v>0.625</v>
      </c>
    </row>
    <row r="939" spans="1:39" x14ac:dyDescent="0.3">
      <c r="A939">
        <v>34</v>
      </c>
      <c r="B939" t="s">
        <v>35</v>
      </c>
      <c r="C939" t="s">
        <v>36</v>
      </c>
      <c r="D939">
        <v>1333</v>
      </c>
      <c r="E939" t="s">
        <v>45</v>
      </c>
      <c r="F939">
        <v>10</v>
      </c>
      <c r="G939" t="s">
        <v>95</v>
      </c>
      <c r="H939" t="s">
        <v>53</v>
      </c>
      <c r="I939">
        <v>1</v>
      </c>
      <c r="J939">
        <v>1055</v>
      </c>
      <c r="K939" t="s">
        <v>99</v>
      </c>
      <c r="L939" t="s">
        <v>55</v>
      </c>
      <c r="M939">
        <v>87</v>
      </c>
      <c r="N939" t="s">
        <v>99</v>
      </c>
      <c r="O939" t="s">
        <v>101</v>
      </c>
      <c r="P939" t="s">
        <v>47</v>
      </c>
      <c r="Q939" s="20" t="s">
        <v>99</v>
      </c>
      <c r="R939" t="s">
        <v>52</v>
      </c>
      <c r="S939">
        <v>2220</v>
      </c>
      <c r="T939">
        <v>18410</v>
      </c>
      <c r="U939">
        <v>1</v>
      </c>
      <c r="V939" t="s">
        <v>42</v>
      </c>
      <c r="W939" t="s">
        <v>44</v>
      </c>
      <c r="X939">
        <v>19</v>
      </c>
      <c r="Y939">
        <v>3</v>
      </c>
      <c r="Z939" s="20" t="s">
        <v>100</v>
      </c>
      <c r="AA939">
        <v>80</v>
      </c>
      <c r="AB939">
        <v>1</v>
      </c>
      <c r="AC939">
        <v>1</v>
      </c>
      <c r="AD939">
        <v>2</v>
      </c>
      <c r="AE939">
        <v>3</v>
      </c>
      <c r="AF939">
        <v>1</v>
      </c>
      <c r="AG939">
        <v>1</v>
      </c>
      <c r="AH939">
        <v>0</v>
      </c>
      <c r="AI939">
        <v>0</v>
      </c>
      <c r="AJ939" s="5" t="str">
        <f t="shared" si="42"/>
        <v>Sales</v>
      </c>
      <c r="AK939" s="9" t="str">
        <f>IF(S939="","",VLOOKUP(S939,matrice_M_I,2,TRUE))</f>
        <v>de 2 000 à 4 000</v>
      </c>
      <c r="AL939" s="7" t="str">
        <f t="shared" si="43"/>
        <v>Job_High + Relation_Very High</v>
      </c>
      <c r="AM939" s="22">
        <f t="shared" si="44"/>
        <v>1</v>
      </c>
    </row>
    <row r="940" spans="1:39" x14ac:dyDescent="0.3">
      <c r="A940">
        <v>30</v>
      </c>
      <c r="B940" t="s">
        <v>44</v>
      </c>
      <c r="C940" t="s">
        <v>49</v>
      </c>
      <c r="D940">
        <v>334</v>
      </c>
      <c r="E940" t="s">
        <v>45</v>
      </c>
      <c r="F940">
        <v>26</v>
      </c>
      <c r="G940" t="s">
        <v>95</v>
      </c>
      <c r="H940" t="s">
        <v>46</v>
      </c>
      <c r="I940">
        <v>1</v>
      </c>
      <c r="J940">
        <v>299</v>
      </c>
      <c r="K940" t="s">
        <v>99</v>
      </c>
      <c r="L940" t="s">
        <v>55</v>
      </c>
      <c r="M940">
        <v>52</v>
      </c>
      <c r="N940" t="s">
        <v>98</v>
      </c>
      <c r="O940" t="s">
        <v>102</v>
      </c>
      <c r="P940" t="s">
        <v>58</v>
      </c>
      <c r="Q940" s="20" t="s">
        <v>97</v>
      </c>
      <c r="R940" t="s">
        <v>48</v>
      </c>
      <c r="S940">
        <v>6696</v>
      </c>
      <c r="T940">
        <v>22967</v>
      </c>
      <c r="U940">
        <v>5</v>
      </c>
      <c r="V940" t="s">
        <v>42</v>
      </c>
      <c r="W940" t="s">
        <v>35</v>
      </c>
      <c r="X940">
        <v>15</v>
      </c>
      <c r="Y940">
        <v>3</v>
      </c>
      <c r="Z940" s="20" t="s">
        <v>99</v>
      </c>
      <c r="AA940">
        <v>80</v>
      </c>
      <c r="AB940">
        <v>0</v>
      </c>
      <c r="AC940">
        <v>9</v>
      </c>
      <c r="AD940">
        <v>5</v>
      </c>
      <c r="AE940">
        <v>2</v>
      </c>
      <c r="AF940">
        <v>6</v>
      </c>
      <c r="AG940">
        <v>3</v>
      </c>
      <c r="AH940">
        <v>0</v>
      </c>
      <c r="AI940">
        <v>1</v>
      </c>
      <c r="AJ940" s="5" t="str">
        <f t="shared" si="42"/>
        <v>Sales</v>
      </c>
      <c r="AK940" s="9" t="str">
        <f>IF(S940="","",VLOOKUP(S940,matrice_M_I,2,TRUE))</f>
        <v>de 6 000 à 8 000</v>
      </c>
      <c r="AL940" s="7" t="str">
        <f t="shared" si="43"/>
        <v>Job_Low + Relation_High</v>
      </c>
      <c r="AM940" s="22">
        <f t="shared" si="44"/>
        <v>0.5</v>
      </c>
    </row>
    <row r="941" spans="1:39" x14ac:dyDescent="0.3">
      <c r="B941" t="s">
        <v>44</v>
      </c>
      <c r="C941" t="s">
        <v>36</v>
      </c>
      <c r="D941">
        <v>1204</v>
      </c>
      <c r="E941" t="s">
        <v>45</v>
      </c>
      <c r="F941">
        <v>4</v>
      </c>
      <c r="G941" t="s">
        <v>94</v>
      </c>
      <c r="H941" t="s">
        <v>60</v>
      </c>
      <c r="I941">
        <v>1</v>
      </c>
      <c r="J941">
        <v>1100</v>
      </c>
      <c r="K941" t="s">
        <v>100</v>
      </c>
      <c r="L941" t="s">
        <v>39</v>
      </c>
      <c r="M941">
        <v>86</v>
      </c>
      <c r="N941" t="s">
        <v>99</v>
      </c>
      <c r="O941" t="s">
        <v>103</v>
      </c>
      <c r="P941" t="s">
        <v>58</v>
      </c>
      <c r="Q941" s="20" t="s">
        <v>97</v>
      </c>
      <c r="R941" t="s">
        <v>48</v>
      </c>
      <c r="S941">
        <v>9582</v>
      </c>
      <c r="T941">
        <v>10333</v>
      </c>
      <c r="U941">
        <v>0</v>
      </c>
      <c r="V941" t="s">
        <v>42</v>
      </c>
      <c r="W941" t="s">
        <v>44</v>
      </c>
      <c r="X941">
        <v>22</v>
      </c>
      <c r="Y941">
        <v>4</v>
      </c>
      <c r="Z941" s="20" t="s">
        <v>97</v>
      </c>
      <c r="AA941">
        <v>80</v>
      </c>
      <c r="AB941">
        <v>0</v>
      </c>
      <c r="AC941">
        <v>9</v>
      </c>
      <c r="AD941">
        <v>2</v>
      </c>
      <c r="AE941">
        <v>3</v>
      </c>
      <c r="AF941">
        <v>8</v>
      </c>
      <c r="AG941">
        <v>7</v>
      </c>
      <c r="AH941">
        <v>4</v>
      </c>
      <c r="AI941">
        <v>7</v>
      </c>
      <c r="AJ941" s="5" t="str">
        <f t="shared" si="42"/>
        <v>Sales</v>
      </c>
      <c r="AK941" s="9" t="str">
        <f>IF(S941="","",VLOOKUP(S941,matrice_M_I,2,TRUE))</f>
        <v>de 8 000 à 10 000</v>
      </c>
      <c r="AL941" s="7" t="str">
        <f t="shared" si="43"/>
        <v>Job_Low + Relation_Low</v>
      </c>
      <c r="AM941" s="22">
        <f t="shared" si="44"/>
        <v>0.875</v>
      </c>
    </row>
    <row r="942" spans="1:39" x14ac:dyDescent="0.3">
      <c r="A942">
        <v>54</v>
      </c>
      <c r="B942" t="s">
        <v>35</v>
      </c>
      <c r="C942" t="s">
        <v>49</v>
      </c>
      <c r="D942">
        <v>1050</v>
      </c>
      <c r="E942" t="s">
        <v>37</v>
      </c>
      <c r="F942">
        <v>11</v>
      </c>
      <c r="G942" t="s">
        <v>95</v>
      </c>
      <c r="H942" t="s">
        <v>38</v>
      </c>
      <c r="I942">
        <v>1</v>
      </c>
      <c r="J942">
        <v>1520</v>
      </c>
      <c r="K942" t="s">
        <v>98</v>
      </c>
      <c r="L942" t="s">
        <v>55</v>
      </c>
      <c r="M942">
        <v>87</v>
      </c>
      <c r="N942" t="s">
        <v>99</v>
      </c>
      <c r="O942" t="s">
        <v>104</v>
      </c>
      <c r="P942" t="s">
        <v>51</v>
      </c>
      <c r="Q942" s="20" t="s">
        <v>100</v>
      </c>
      <c r="R942" t="s">
        <v>41</v>
      </c>
      <c r="S942">
        <v>16032</v>
      </c>
      <c r="T942">
        <v>24456</v>
      </c>
      <c r="U942">
        <v>3</v>
      </c>
      <c r="V942" t="s">
        <v>42</v>
      </c>
      <c r="W942" t="s">
        <v>35</v>
      </c>
      <c r="X942">
        <v>20</v>
      </c>
      <c r="Y942">
        <v>4</v>
      </c>
      <c r="Z942" s="20" t="s">
        <v>97</v>
      </c>
      <c r="AA942">
        <v>80</v>
      </c>
      <c r="AB942">
        <v>1</v>
      </c>
      <c r="AC942">
        <v>26</v>
      </c>
      <c r="AD942">
        <v>2</v>
      </c>
      <c r="AE942">
        <v>3</v>
      </c>
      <c r="AF942">
        <v>14</v>
      </c>
      <c r="AG942">
        <v>9</v>
      </c>
      <c r="AH942">
        <v>1</v>
      </c>
      <c r="AI942">
        <v>12</v>
      </c>
      <c r="AJ942" s="5" t="str">
        <f t="shared" si="42"/>
        <v>R&amp;D</v>
      </c>
      <c r="AK942" s="9" t="str">
        <f>IF(S942="","",VLOOKUP(S942,matrice_M_I,2,TRUE))</f>
        <v>de 16 000 à 18 000</v>
      </c>
      <c r="AL942" s="7" t="str">
        <f t="shared" si="43"/>
        <v>Job_Very High + Relation_Low</v>
      </c>
      <c r="AM942" s="22">
        <f t="shared" si="44"/>
        <v>0.6428571428571429</v>
      </c>
    </row>
    <row r="943" spans="1:39" x14ac:dyDescent="0.3">
      <c r="A943">
        <v>42</v>
      </c>
      <c r="B943" t="s">
        <v>35</v>
      </c>
      <c r="C943" t="s">
        <v>57</v>
      </c>
      <c r="D943">
        <v>179</v>
      </c>
      <c r="E943" t="s">
        <v>50</v>
      </c>
      <c r="F943">
        <v>2</v>
      </c>
      <c r="G943" t="s">
        <v>96</v>
      </c>
      <c r="H943" t="s">
        <v>38</v>
      </c>
      <c r="I943">
        <v>1</v>
      </c>
      <c r="J943">
        <v>1231</v>
      </c>
      <c r="K943" t="s">
        <v>100</v>
      </c>
      <c r="L943" t="s">
        <v>39</v>
      </c>
      <c r="M943">
        <v>79</v>
      </c>
      <c r="N943" t="s">
        <v>100</v>
      </c>
      <c r="O943" t="s">
        <v>102</v>
      </c>
      <c r="P943" t="s">
        <v>50</v>
      </c>
      <c r="Q943" s="20" t="s">
        <v>97</v>
      </c>
      <c r="R943" t="s">
        <v>52</v>
      </c>
      <c r="S943">
        <v>6272</v>
      </c>
      <c r="T943">
        <v>12858</v>
      </c>
      <c r="U943">
        <v>7</v>
      </c>
      <c r="V943" t="s">
        <v>42</v>
      </c>
      <c r="W943" t="s">
        <v>35</v>
      </c>
      <c r="X943">
        <v>16</v>
      </c>
      <c r="Y943">
        <v>3</v>
      </c>
      <c r="Z943" s="20" t="s">
        <v>97</v>
      </c>
      <c r="AA943">
        <v>80</v>
      </c>
      <c r="AB943">
        <v>1</v>
      </c>
      <c r="AC943">
        <v>10</v>
      </c>
      <c r="AD943">
        <v>3</v>
      </c>
      <c r="AE943">
        <v>4</v>
      </c>
      <c r="AF943">
        <v>4</v>
      </c>
      <c r="AG943">
        <v>3</v>
      </c>
      <c r="AH943">
        <v>0</v>
      </c>
      <c r="AI943">
        <v>3</v>
      </c>
      <c r="AJ943" s="5" t="str">
        <f t="shared" si="42"/>
        <v>RH</v>
      </c>
      <c r="AK943" s="9" t="str">
        <f>IF(S943="","",VLOOKUP(S943,matrice_M_I,2,TRUE))</f>
        <v>de 6 000 à 8 000</v>
      </c>
      <c r="AL943" s="7" t="str">
        <f t="shared" si="43"/>
        <v>Job_Low + Relation_Low</v>
      </c>
      <c r="AM943" s="22">
        <f t="shared" si="44"/>
        <v>0.75</v>
      </c>
    </row>
    <row r="944" spans="1:39" x14ac:dyDescent="0.3">
      <c r="A944">
        <v>29</v>
      </c>
      <c r="B944" t="s">
        <v>35</v>
      </c>
      <c r="C944" t="s">
        <v>36</v>
      </c>
      <c r="D944">
        <v>738</v>
      </c>
      <c r="E944" t="s">
        <v>37</v>
      </c>
      <c r="F944">
        <v>9</v>
      </c>
      <c r="G944" t="s">
        <v>96</v>
      </c>
      <c r="H944" t="s">
        <v>61</v>
      </c>
      <c r="I944">
        <v>1</v>
      </c>
      <c r="J944">
        <v>455</v>
      </c>
      <c r="K944" t="s">
        <v>98</v>
      </c>
      <c r="L944" t="s">
        <v>39</v>
      </c>
      <c r="M944">
        <v>30</v>
      </c>
      <c r="N944" t="s">
        <v>98</v>
      </c>
      <c r="O944" t="s">
        <v>101</v>
      </c>
      <c r="P944" t="s">
        <v>59</v>
      </c>
      <c r="Q944" s="20" t="s">
        <v>100</v>
      </c>
      <c r="R944" t="s">
        <v>48</v>
      </c>
      <c r="S944">
        <v>3983</v>
      </c>
      <c r="T944">
        <v>7621</v>
      </c>
      <c r="U944">
        <v>0</v>
      </c>
      <c r="V944" t="s">
        <v>42</v>
      </c>
      <c r="W944" t="s">
        <v>35</v>
      </c>
      <c r="X944">
        <v>17</v>
      </c>
      <c r="Y944">
        <v>3</v>
      </c>
      <c r="Z944" s="20" t="s">
        <v>99</v>
      </c>
      <c r="AA944">
        <v>80</v>
      </c>
      <c r="AB944">
        <v>0</v>
      </c>
      <c r="AC944">
        <v>4</v>
      </c>
      <c r="AD944">
        <v>2</v>
      </c>
      <c r="AE944">
        <v>3</v>
      </c>
      <c r="AF944">
        <v>3</v>
      </c>
      <c r="AG944">
        <v>2</v>
      </c>
      <c r="AH944">
        <v>2</v>
      </c>
      <c r="AI944">
        <v>2</v>
      </c>
      <c r="AJ944" s="5" t="str">
        <f t="shared" si="42"/>
        <v>R&amp;D</v>
      </c>
      <c r="AK944" s="9" t="str">
        <f>IF(S944="","",VLOOKUP(S944,matrice_M_I,2,TRUE))</f>
        <v>de 2 000 à 4 000</v>
      </c>
      <c r="AL944" s="7" t="str">
        <f t="shared" si="43"/>
        <v>Job_Very High + Relation_High</v>
      </c>
      <c r="AM944" s="22">
        <f t="shared" si="44"/>
        <v>0.66666666666666663</v>
      </c>
    </row>
    <row r="945" spans="1:39" x14ac:dyDescent="0.3">
      <c r="A945">
        <v>47</v>
      </c>
      <c r="B945" t="s">
        <v>35</v>
      </c>
      <c r="C945" t="s">
        <v>36</v>
      </c>
      <c r="D945">
        <v>955</v>
      </c>
      <c r="E945" t="s">
        <v>45</v>
      </c>
      <c r="F945">
        <v>4</v>
      </c>
      <c r="G945" t="s">
        <v>93</v>
      </c>
      <c r="H945" t="s">
        <v>53</v>
      </c>
      <c r="I945">
        <v>1</v>
      </c>
      <c r="J945">
        <v>1003</v>
      </c>
      <c r="K945" t="s">
        <v>100</v>
      </c>
      <c r="L945" t="s">
        <v>55</v>
      </c>
      <c r="M945">
        <v>83</v>
      </c>
      <c r="N945" t="s">
        <v>99</v>
      </c>
      <c r="O945" t="s">
        <v>102</v>
      </c>
      <c r="P945" t="s">
        <v>58</v>
      </c>
      <c r="Q945" s="20" t="s">
        <v>100</v>
      </c>
      <c r="R945" t="s">
        <v>48</v>
      </c>
      <c r="S945">
        <v>4163</v>
      </c>
      <c r="T945">
        <v>8571</v>
      </c>
      <c r="U945">
        <v>1</v>
      </c>
      <c r="V945" t="s">
        <v>42</v>
      </c>
      <c r="W945" t="s">
        <v>44</v>
      </c>
      <c r="X945">
        <v>17</v>
      </c>
      <c r="Y945">
        <v>3</v>
      </c>
      <c r="Z945" s="20" t="s">
        <v>99</v>
      </c>
      <c r="AA945">
        <v>80</v>
      </c>
      <c r="AB945">
        <v>0</v>
      </c>
      <c r="AC945">
        <v>9</v>
      </c>
      <c r="AD945">
        <v>0</v>
      </c>
      <c r="AE945">
        <v>3</v>
      </c>
      <c r="AF945">
        <v>9</v>
      </c>
      <c r="AG945">
        <v>0</v>
      </c>
      <c r="AH945">
        <v>0</v>
      </c>
      <c r="AI945">
        <v>7</v>
      </c>
      <c r="AJ945" s="5" t="str">
        <f t="shared" si="42"/>
        <v>Sales</v>
      </c>
      <c r="AK945" s="9" t="str">
        <f>IF(S945="","",VLOOKUP(S945,matrice_M_I,2,TRUE))</f>
        <v>de 4 000 à 6 000</v>
      </c>
      <c r="AL945" s="7" t="str">
        <f t="shared" si="43"/>
        <v>Job_Very High + Relation_High</v>
      </c>
      <c r="AM945" s="22">
        <f t="shared" si="44"/>
        <v>0</v>
      </c>
    </row>
    <row r="946" spans="1:39" x14ac:dyDescent="0.3">
      <c r="A946">
        <v>42</v>
      </c>
      <c r="B946" t="s">
        <v>35</v>
      </c>
      <c r="C946" t="s">
        <v>49</v>
      </c>
      <c r="D946">
        <v>555</v>
      </c>
      <c r="E946" t="s">
        <v>45</v>
      </c>
      <c r="F946">
        <v>26</v>
      </c>
      <c r="G946" t="s">
        <v>94</v>
      </c>
      <c r="H946" t="s">
        <v>46</v>
      </c>
      <c r="I946">
        <v>1</v>
      </c>
      <c r="J946">
        <v>404</v>
      </c>
      <c r="K946" t="s">
        <v>99</v>
      </c>
      <c r="L946" t="s">
        <v>55</v>
      </c>
      <c r="M946">
        <v>77</v>
      </c>
      <c r="N946" t="s">
        <v>99</v>
      </c>
      <c r="O946" t="s">
        <v>104</v>
      </c>
      <c r="P946" t="s">
        <v>58</v>
      </c>
      <c r="Q946" s="20" t="s">
        <v>98</v>
      </c>
      <c r="R946" t="s">
        <v>52</v>
      </c>
      <c r="S946">
        <v>13525</v>
      </c>
      <c r="T946">
        <v>14864</v>
      </c>
      <c r="U946">
        <v>5</v>
      </c>
      <c r="V946" t="s">
        <v>42</v>
      </c>
      <c r="W946" t="s">
        <v>35</v>
      </c>
      <c r="X946">
        <v>14</v>
      </c>
      <c r="Y946">
        <v>3</v>
      </c>
      <c r="Z946" s="20" t="s">
        <v>100</v>
      </c>
      <c r="AA946">
        <v>80</v>
      </c>
      <c r="AB946">
        <v>1</v>
      </c>
      <c r="AC946">
        <v>23</v>
      </c>
      <c r="AD946">
        <v>2</v>
      </c>
      <c r="AE946">
        <v>4</v>
      </c>
      <c r="AF946">
        <v>20</v>
      </c>
      <c r="AG946">
        <v>4</v>
      </c>
      <c r="AH946">
        <v>4</v>
      </c>
      <c r="AI946">
        <v>8</v>
      </c>
      <c r="AJ946" s="5" t="str">
        <f t="shared" si="42"/>
        <v>Sales</v>
      </c>
      <c r="AK946" s="9" t="str">
        <f>IF(S946="","",VLOOKUP(S946,matrice_M_I,2,TRUE))</f>
        <v>de 12 000 à 14 000</v>
      </c>
      <c r="AL946" s="7" t="str">
        <f t="shared" si="43"/>
        <v>Job_Medium + Relation_Very High</v>
      </c>
      <c r="AM946" s="22">
        <f t="shared" si="44"/>
        <v>0.2</v>
      </c>
    </row>
    <row r="947" spans="1:39" x14ac:dyDescent="0.3">
      <c r="A947">
        <v>31</v>
      </c>
      <c r="B947" t="s">
        <v>44</v>
      </c>
      <c r="C947" t="s">
        <v>36</v>
      </c>
      <c r="D947">
        <v>202</v>
      </c>
      <c r="E947" t="s">
        <v>37</v>
      </c>
      <c r="F947">
        <v>8</v>
      </c>
      <c r="G947" t="s">
        <v>94</v>
      </c>
      <c r="H947" t="s">
        <v>53</v>
      </c>
      <c r="I947">
        <v>1</v>
      </c>
      <c r="J947">
        <v>1433</v>
      </c>
      <c r="K947" t="s">
        <v>97</v>
      </c>
      <c r="L947" t="s">
        <v>55</v>
      </c>
      <c r="M947">
        <v>34</v>
      </c>
      <c r="N947" t="s">
        <v>98</v>
      </c>
      <c r="O947" t="s">
        <v>101</v>
      </c>
      <c r="P947" t="s">
        <v>56</v>
      </c>
      <c r="Q947" s="20" t="s">
        <v>98</v>
      </c>
      <c r="R947" t="s">
        <v>48</v>
      </c>
      <c r="S947">
        <v>1261</v>
      </c>
      <c r="T947">
        <v>22262</v>
      </c>
      <c r="U947">
        <v>1</v>
      </c>
      <c r="V947" t="s">
        <v>42</v>
      </c>
      <c r="W947" t="s">
        <v>35</v>
      </c>
      <c r="X947">
        <v>12</v>
      </c>
      <c r="Y947">
        <v>3</v>
      </c>
      <c r="Z947" s="20" t="s">
        <v>99</v>
      </c>
      <c r="AA947">
        <v>80</v>
      </c>
      <c r="AB947">
        <v>0</v>
      </c>
      <c r="AC947">
        <v>1</v>
      </c>
      <c r="AD947">
        <v>3</v>
      </c>
      <c r="AE947">
        <v>4</v>
      </c>
      <c r="AF947">
        <v>1</v>
      </c>
      <c r="AG947">
        <v>0</v>
      </c>
      <c r="AH947">
        <v>0</v>
      </c>
      <c r="AI947">
        <v>0</v>
      </c>
      <c r="AJ947" s="5" t="str">
        <f t="shared" si="42"/>
        <v>R&amp;D</v>
      </c>
      <c r="AK947" s="9" t="str">
        <f>IF(S947="","",VLOOKUP(S947,matrice_M_I,2,TRUE))</f>
        <v>moins de 2 000</v>
      </c>
      <c r="AL947" s="7" t="str">
        <f t="shared" si="43"/>
        <v>Job_Medium + Relation_High</v>
      </c>
      <c r="AM947" s="22">
        <f t="shared" si="44"/>
        <v>0</v>
      </c>
    </row>
    <row r="948" spans="1:39" x14ac:dyDescent="0.3">
      <c r="A948">
        <v>51</v>
      </c>
      <c r="B948" t="s">
        <v>35</v>
      </c>
      <c r="C948" t="s">
        <v>36</v>
      </c>
      <c r="D948">
        <v>942</v>
      </c>
      <c r="E948" t="s">
        <v>37</v>
      </c>
      <c r="G948" t="s">
        <v>94</v>
      </c>
      <c r="H948" t="s">
        <v>60</v>
      </c>
      <c r="I948">
        <v>1</v>
      </c>
      <c r="J948">
        <v>1786</v>
      </c>
      <c r="K948" t="s">
        <v>97</v>
      </c>
      <c r="L948" t="s">
        <v>55</v>
      </c>
      <c r="M948">
        <v>53</v>
      </c>
      <c r="N948" t="s">
        <v>99</v>
      </c>
      <c r="O948" t="s">
        <v>103</v>
      </c>
      <c r="P948" t="s">
        <v>51</v>
      </c>
      <c r="Q948" s="20" t="s">
        <v>99</v>
      </c>
      <c r="R948" t="s">
        <v>52</v>
      </c>
      <c r="S948">
        <v>13116</v>
      </c>
      <c r="T948">
        <v>22984</v>
      </c>
      <c r="U948">
        <v>2</v>
      </c>
      <c r="V948" t="s">
        <v>42</v>
      </c>
      <c r="W948" t="s">
        <v>35</v>
      </c>
      <c r="X948">
        <v>11</v>
      </c>
      <c r="Y948">
        <v>3</v>
      </c>
      <c r="Z948" s="20" t="s">
        <v>100</v>
      </c>
      <c r="AA948">
        <v>80</v>
      </c>
      <c r="AB948">
        <v>0</v>
      </c>
      <c r="AC948">
        <v>15</v>
      </c>
      <c r="AD948">
        <v>2</v>
      </c>
      <c r="AE948">
        <v>3</v>
      </c>
      <c r="AF948">
        <v>2</v>
      </c>
      <c r="AG948">
        <v>2</v>
      </c>
      <c r="AH948">
        <v>2</v>
      </c>
      <c r="AI948">
        <v>2</v>
      </c>
      <c r="AJ948" s="5" t="str">
        <f t="shared" si="42"/>
        <v>R&amp;D</v>
      </c>
      <c r="AK948" s="9" t="str">
        <f>IF(S948="","",VLOOKUP(S948,matrice_M_I,2,TRUE))</f>
        <v>de 12 000 à 14 000</v>
      </c>
      <c r="AL948" s="7" t="str">
        <f t="shared" si="43"/>
        <v>Job_High + Relation_Very High</v>
      </c>
      <c r="AM948" s="22">
        <f t="shared" si="44"/>
        <v>1</v>
      </c>
    </row>
    <row r="949" spans="1:39" x14ac:dyDescent="0.3">
      <c r="A949">
        <v>33</v>
      </c>
      <c r="B949" t="s">
        <v>35</v>
      </c>
      <c r="C949" t="s">
        <v>36</v>
      </c>
      <c r="D949">
        <v>922</v>
      </c>
      <c r="E949" t="s">
        <v>37</v>
      </c>
      <c r="F949">
        <v>1</v>
      </c>
      <c r="G949" t="s">
        <v>96</v>
      </c>
      <c r="H949" t="s">
        <v>38</v>
      </c>
      <c r="I949">
        <v>1</v>
      </c>
      <c r="J949">
        <v>612</v>
      </c>
      <c r="K949" t="s">
        <v>97</v>
      </c>
      <c r="L949" t="s">
        <v>55</v>
      </c>
      <c r="M949">
        <v>95</v>
      </c>
      <c r="N949" t="s">
        <v>100</v>
      </c>
      <c r="O949" t="s">
        <v>104</v>
      </c>
      <c r="P949" t="s">
        <v>40</v>
      </c>
      <c r="Q949" s="20" t="s">
        <v>99</v>
      </c>
      <c r="R949" t="s">
        <v>41</v>
      </c>
      <c r="S949">
        <v>16184</v>
      </c>
      <c r="T949">
        <v>22578</v>
      </c>
      <c r="U949">
        <v>4</v>
      </c>
      <c r="V949" t="s">
        <v>42</v>
      </c>
      <c r="W949" t="s">
        <v>35</v>
      </c>
      <c r="X949">
        <v>19</v>
      </c>
      <c r="Y949">
        <v>3</v>
      </c>
      <c r="Z949" s="20" t="s">
        <v>99</v>
      </c>
      <c r="AA949">
        <v>80</v>
      </c>
      <c r="AB949">
        <v>1</v>
      </c>
      <c r="AC949">
        <v>10</v>
      </c>
      <c r="AD949">
        <v>2</v>
      </c>
      <c r="AE949">
        <v>3</v>
      </c>
      <c r="AF949">
        <v>6</v>
      </c>
      <c r="AG949">
        <v>1</v>
      </c>
      <c r="AH949">
        <v>0</v>
      </c>
      <c r="AI949">
        <v>5</v>
      </c>
      <c r="AJ949" s="5" t="str">
        <f t="shared" si="42"/>
        <v>R&amp;D</v>
      </c>
      <c r="AK949" s="9" t="str">
        <f>IF(S949="","",VLOOKUP(S949,matrice_M_I,2,TRUE))</f>
        <v>de 16 000 à 18 000</v>
      </c>
      <c r="AL949" s="7" t="str">
        <f t="shared" si="43"/>
        <v>Job_High + Relation_High</v>
      </c>
      <c r="AM949" s="22">
        <f t="shared" si="44"/>
        <v>0.16666666666666666</v>
      </c>
    </row>
    <row r="950" spans="1:39" x14ac:dyDescent="0.3">
      <c r="A950">
        <v>39</v>
      </c>
      <c r="B950" t="s">
        <v>35</v>
      </c>
      <c r="C950" t="s">
        <v>36</v>
      </c>
      <c r="E950" t="s">
        <v>37</v>
      </c>
      <c r="F950">
        <v>6</v>
      </c>
      <c r="G950" t="s">
        <v>92</v>
      </c>
      <c r="H950" t="s">
        <v>38</v>
      </c>
      <c r="I950">
        <v>1</v>
      </c>
      <c r="J950">
        <v>2062</v>
      </c>
      <c r="K950" t="s">
        <v>100</v>
      </c>
      <c r="L950" t="s">
        <v>39</v>
      </c>
      <c r="M950">
        <v>42</v>
      </c>
      <c r="N950" t="s">
        <v>98</v>
      </c>
      <c r="O950" t="s">
        <v>103</v>
      </c>
      <c r="P950" t="s">
        <v>54</v>
      </c>
      <c r="Q950" s="20" t="s">
        <v>97</v>
      </c>
      <c r="R950" t="s">
        <v>52</v>
      </c>
      <c r="S950">
        <v>9991</v>
      </c>
      <c r="T950">
        <v>21457</v>
      </c>
      <c r="U950">
        <v>4</v>
      </c>
      <c r="V950" t="s">
        <v>42</v>
      </c>
      <c r="W950" t="s">
        <v>35</v>
      </c>
      <c r="X950">
        <v>15</v>
      </c>
      <c r="Y950">
        <v>3</v>
      </c>
      <c r="Z950" s="20" t="s">
        <v>97</v>
      </c>
      <c r="AA950">
        <v>80</v>
      </c>
      <c r="AB950">
        <v>1</v>
      </c>
      <c r="AC950">
        <v>9</v>
      </c>
      <c r="AD950">
        <v>5</v>
      </c>
      <c r="AE950">
        <v>3</v>
      </c>
      <c r="AF950">
        <v>7</v>
      </c>
      <c r="AG950">
        <v>7</v>
      </c>
      <c r="AH950">
        <v>1</v>
      </c>
      <c r="AI950">
        <v>7</v>
      </c>
      <c r="AJ950" s="5" t="str">
        <f t="shared" si="42"/>
        <v>R&amp;D</v>
      </c>
      <c r="AK950" s="9" t="str">
        <f>IF(S950="","",VLOOKUP(S950,matrice_M_I,2,TRUE))</f>
        <v>de 8 000 à 10 000</v>
      </c>
      <c r="AL950" s="7" t="str">
        <f t="shared" si="43"/>
        <v>Job_Low + Relation_Low</v>
      </c>
      <c r="AM950" s="22">
        <f t="shared" si="44"/>
        <v>1</v>
      </c>
    </row>
    <row r="951" spans="1:39" x14ac:dyDescent="0.3">
      <c r="A951">
        <v>21</v>
      </c>
      <c r="B951" t="s">
        <v>35</v>
      </c>
      <c r="C951" t="s">
        <v>36</v>
      </c>
      <c r="D951">
        <v>984</v>
      </c>
      <c r="E951" t="s">
        <v>37</v>
      </c>
      <c r="F951">
        <v>1</v>
      </c>
      <c r="G951" t="s">
        <v>92</v>
      </c>
      <c r="H951" t="s">
        <v>60</v>
      </c>
      <c r="I951">
        <v>1</v>
      </c>
      <c r="J951">
        <v>1131</v>
      </c>
      <c r="K951" t="s">
        <v>100</v>
      </c>
      <c r="L951" t="s">
        <v>55</v>
      </c>
      <c r="M951">
        <v>70</v>
      </c>
      <c r="N951" t="s">
        <v>98</v>
      </c>
      <c r="O951" t="s">
        <v>101</v>
      </c>
      <c r="P951" t="s">
        <v>56</v>
      </c>
      <c r="Q951" s="20" t="s">
        <v>98</v>
      </c>
      <c r="R951" t="s">
        <v>48</v>
      </c>
      <c r="S951">
        <v>2070</v>
      </c>
      <c r="T951">
        <v>25326</v>
      </c>
      <c r="U951">
        <v>1</v>
      </c>
      <c r="V951" t="s">
        <v>42</v>
      </c>
      <c r="W951" t="s">
        <v>44</v>
      </c>
      <c r="X951">
        <v>11</v>
      </c>
      <c r="Y951">
        <v>3</v>
      </c>
      <c r="Z951" s="20" t="s">
        <v>99</v>
      </c>
      <c r="AA951">
        <v>80</v>
      </c>
      <c r="AB951">
        <v>0</v>
      </c>
      <c r="AC951">
        <v>2</v>
      </c>
      <c r="AD951">
        <v>6</v>
      </c>
      <c r="AE951">
        <v>4</v>
      </c>
      <c r="AF951">
        <v>2</v>
      </c>
      <c r="AG951">
        <v>2</v>
      </c>
      <c r="AH951">
        <v>2</v>
      </c>
      <c r="AI951">
        <v>2</v>
      </c>
      <c r="AJ951" s="5" t="str">
        <f t="shared" si="42"/>
        <v>R&amp;D</v>
      </c>
      <c r="AK951" s="9" t="str">
        <f>IF(S951="","",VLOOKUP(S951,matrice_M_I,2,TRUE))</f>
        <v>de 2 000 à 4 000</v>
      </c>
      <c r="AL951" s="7" t="str">
        <f t="shared" si="43"/>
        <v>Job_Medium + Relation_High</v>
      </c>
      <c r="AM951" s="22">
        <f t="shared" si="44"/>
        <v>1</v>
      </c>
    </row>
    <row r="952" spans="1:39" x14ac:dyDescent="0.3">
      <c r="A952">
        <v>36</v>
      </c>
      <c r="B952" t="s">
        <v>35</v>
      </c>
      <c r="C952" t="s">
        <v>36</v>
      </c>
      <c r="D952">
        <v>1403</v>
      </c>
      <c r="E952" t="s">
        <v>37</v>
      </c>
      <c r="F952">
        <v>6</v>
      </c>
      <c r="G952" t="s">
        <v>94</v>
      </c>
      <c r="H952" t="s">
        <v>53</v>
      </c>
      <c r="I952">
        <v>1</v>
      </c>
      <c r="J952">
        <v>373</v>
      </c>
      <c r="K952" t="s">
        <v>100</v>
      </c>
      <c r="L952" t="s">
        <v>39</v>
      </c>
      <c r="M952">
        <v>47</v>
      </c>
      <c r="N952" t="s">
        <v>99</v>
      </c>
      <c r="O952" t="s">
        <v>101</v>
      </c>
      <c r="P952" t="s">
        <v>59</v>
      </c>
      <c r="Q952" s="20" t="s">
        <v>100</v>
      </c>
      <c r="R952" t="s">
        <v>52</v>
      </c>
      <c r="S952">
        <v>3210</v>
      </c>
      <c r="T952">
        <v>20251</v>
      </c>
      <c r="U952">
        <v>0</v>
      </c>
      <c r="V952" t="s">
        <v>42</v>
      </c>
      <c r="W952" t="s">
        <v>35</v>
      </c>
      <c r="X952">
        <v>11</v>
      </c>
      <c r="Y952">
        <v>3</v>
      </c>
      <c r="Z952" s="20" t="s">
        <v>99</v>
      </c>
      <c r="AA952">
        <v>80</v>
      </c>
      <c r="AB952">
        <v>1</v>
      </c>
      <c r="AC952">
        <v>16</v>
      </c>
      <c r="AD952">
        <v>4</v>
      </c>
      <c r="AE952">
        <v>3</v>
      </c>
      <c r="AF952">
        <v>15</v>
      </c>
      <c r="AG952">
        <v>13</v>
      </c>
      <c r="AH952">
        <v>10</v>
      </c>
      <c r="AI952">
        <v>11</v>
      </c>
      <c r="AJ952" s="5" t="str">
        <f t="shared" si="42"/>
        <v>R&amp;D</v>
      </c>
      <c r="AK952" s="9" t="str">
        <f>IF(S952="","",VLOOKUP(S952,matrice_M_I,2,TRUE))</f>
        <v>de 2 000 à 4 000</v>
      </c>
      <c r="AL952" s="7" t="str">
        <f t="shared" si="43"/>
        <v>Job_Very High + Relation_High</v>
      </c>
      <c r="AM952" s="22">
        <f t="shared" si="44"/>
        <v>0.8666666666666667</v>
      </c>
    </row>
    <row r="953" spans="1:39" x14ac:dyDescent="0.3">
      <c r="A953">
        <v>43</v>
      </c>
      <c r="B953" t="s">
        <v>35</v>
      </c>
      <c r="C953" t="s">
        <v>36</v>
      </c>
      <c r="D953">
        <v>930</v>
      </c>
      <c r="E953" t="s">
        <v>37</v>
      </c>
      <c r="F953">
        <v>6</v>
      </c>
      <c r="G953" t="s">
        <v>94</v>
      </c>
      <c r="H953" t="s">
        <v>38</v>
      </c>
      <c r="I953">
        <v>1</v>
      </c>
      <c r="J953">
        <v>1402</v>
      </c>
      <c r="K953" t="s">
        <v>97</v>
      </c>
      <c r="L953" t="s">
        <v>55</v>
      </c>
      <c r="M953">
        <v>73</v>
      </c>
      <c r="N953" t="s">
        <v>98</v>
      </c>
      <c r="O953" t="s">
        <v>102</v>
      </c>
      <c r="P953" t="s">
        <v>56</v>
      </c>
      <c r="Q953" s="20" t="s">
        <v>99</v>
      </c>
      <c r="R953" t="s">
        <v>48</v>
      </c>
      <c r="S953">
        <v>4081</v>
      </c>
      <c r="T953">
        <v>20003</v>
      </c>
      <c r="U953">
        <v>1</v>
      </c>
      <c r="V953" t="s">
        <v>42</v>
      </c>
      <c r="W953" t="s">
        <v>44</v>
      </c>
      <c r="X953">
        <v>14</v>
      </c>
      <c r="Y953">
        <v>3</v>
      </c>
      <c r="Z953" s="20" t="s">
        <v>97</v>
      </c>
      <c r="AA953">
        <v>80</v>
      </c>
      <c r="AB953">
        <v>0</v>
      </c>
      <c r="AC953">
        <v>20</v>
      </c>
      <c r="AD953">
        <v>3</v>
      </c>
      <c r="AE953">
        <v>1</v>
      </c>
      <c r="AF953">
        <v>20</v>
      </c>
      <c r="AG953">
        <v>7</v>
      </c>
      <c r="AH953">
        <v>1</v>
      </c>
      <c r="AI953">
        <v>8</v>
      </c>
      <c r="AJ953" s="5" t="str">
        <f t="shared" si="42"/>
        <v>R&amp;D</v>
      </c>
      <c r="AK953" s="9" t="str">
        <f>IF(S953="","",VLOOKUP(S953,matrice_M_I,2,TRUE))</f>
        <v>de 4 000 à 6 000</v>
      </c>
      <c r="AL953" s="7" t="str">
        <f t="shared" si="43"/>
        <v>Job_High + Relation_Low</v>
      </c>
      <c r="AM953" s="22">
        <f t="shared" si="44"/>
        <v>0.35</v>
      </c>
    </row>
    <row r="954" spans="1:39" x14ac:dyDescent="0.3">
      <c r="A954">
        <v>49</v>
      </c>
      <c r="B954" t="s">
        <v>35</v>
      </c>
      <c r="C954" t="s">
        <v>57</v>
      </c>
      <c r="D954">
        <v>1002</v>
      </c>
      <c r="E954" t="s">
        <v>37</v>
      </c>
      <c r="F954">
        <v>18</v>
      </c>
      <c r="G954" t="s">
        <v>95</v>
      </c>
      <c r="H954" t="s">
        <v>53</v>
      </c>
      <c r="I954">
        <v>1</v>
      </c>
      <c r="J954">
        <v>275</v>
      </c>
      <c r="K954" t="s">
        <v>100</v>
      </c>
      <c r="L954" t="s">
        <v>39</v>
      </c>
      <c r="M954">
        <v>92</v>
      </c>
      <c r="N954" t="s">
        <v>99</v>
      </c>
      <c r="O954" t="s">
        <v>102</v>
      </c>
      <c r="P954" t="s">
        <v>43</v>
      </c>
      <c r="Q954" s="20" t="s">
        <v>100</v>
      </c>
      <c r="R954" t="s">
        <v>41</v>
      </c>
      <c r="S954">
        <v>6804</v>
      </c>
      <c r="T954">
        <v>23793</v>
      </c>
      <c r="U954">
        <v>1</v>
      </c>
      <c r="V954" t="s">
        <v>42</v>
      </c>
      <c r="W954" t="s">
        <v>44</v>
      </c>
      <c r="X954">
        <v>15</v>
      </c>
      <c r="Y954">
        <v>3</v>
      </c>
      <c r="Z954" s="20" t="s">
        <v>97</v>
      </c>
      <c r="AA954">
        <v>80</v>
      </c>
      <c r="AB954">
        <v>2</v>
      </c>
      <c r="AC954">
        <v>7</v>
      </c>
      <c r="AD954">
        <v>0</v>
      </c>
      <c r="AE954">
        <v>3</v>
      </c>
      <c r="AF954">
        <v>7</v>
      </c>
      <c r="AG954">
        <v>7</v>
      </c>
      <c r="AH954">
        <v>1</v>
      </c>
      <c r="AI954">
        <v>7</v>
      </c>
      <c r="AJ954" s="5" t="str">
        <f t="shared" si="42"/>
        <v>R&amp;D</v>
      </c>
      <c r="AK954" s="9" t="str">
        <f>IF(S954="","",VLOOKUP(S954,matrice_M_I,2,TRUE))</f>
        <v>de 6 000 à 8 000</v>
      </c>
      <c r="AL954" s="7" t="str">
        <f t="shared" si="43"/>
        <v>Job_Very High + Relation_Low</v>
      </c>
      <c r="AM954" s="22">
        <f t="shared" si="44"/>
        <v>1</v>
      </c>
    </row>
    <row r="955" spans="1:39" x14ac:dyDescent="0.3">
      <c r="A955">
        <v>27</v>
      </c>
      <c r="B955" t="s">
        <v>35</v>
      </c>
      <c r="C955" t="s">
        <v>57</v>
      </c>
      <c r="D955">
        <v>691</v>
      </c>
      <c r="E955" t="s">
        <v>37</v>
      </c>
      <c r="F955">
        <v>9</v>
      </c>
      <c r="G955" t="s">
        <v>94</v>
      </c>
      <c r="H955" t="s">
        <v>38</v>
      </c>
      <c r="I955">
        <v>1</v>
      </c>
      <c r="J955">
        <v>218</v>
      </c>
      <c r="K955" t="s">
        <v>100</v>
      </c>
      <c r="L955" t="s">
        <v>39</v>
      </c>
      <c r="M955">
        <v>57</v>
      </c>
      <c r="N955" t="s">
        <v>99</v>
      </c>
      <c r="O955" t="s">
        <v>101</v>
      </c>
      <c r="P955" t="s">
        <v>56</v>
      </c>
      <c r="Q955" s="20" t="s">
        <v>98</v>
      </c>
      <c r="R955" t="s">
        <v>41</v>
      </c>
      <c r="S955">
        <v>2024</v>
      </c>
      <c r="T955">
        <v>5970</v>
      </c>
      <c r="U955">
        <v>6</v>
      </c>
      <c r="V955" t="s">
        <v>42</v>
      </c>
      <c r="W955" t="s">
        <v>35</v>
      </c>
      <c r="X955">
        <v>18</v>
      </c>
      <c r="Y955">
        <v>3</v>
      </c>
      <c r="Z955" s="20" t="s">
        <v>100</v>
      </c>
      <c r="AA955">
        <v>80</v>
      </c>
      <c r="AB955">
        <v>1</v>
      </c>
      <c r="AC955">
        <v>6</v>
      </c>
      <c r="AD955">
        <v>1</v>
      </c>
      <c r="AE955">
        <v>1</v>
      </c>
      <c r="AF955">
        <v>2</v>
      </c>
      <c r="AG955">
        <v>2</v>
      </c>
      <c r="AH955">
        <v>2</v>
      </c>
      <c r="AI955">
        <v>2</v>
      </c>
      <c r="AJ955" s="5" t="str">
        <f t="shared" si="42"/>
        <v>R&amp;D</v>
      </c>
      <c r="AK955" s="9" t="str">
        <f>IF(S955="","",VLOOKUP(S955,matrice_M_I,2,TRUE))</f>
        <v>de 2 000 à 4 000</v>
      </c>
      <c r="AL955" s="7" t="str">
        <f t="shared" si="43"/>
        <v>Job_Medium + Relation_Very High</v>
      </c>
      <c r="AM955" s="22">
        <f t="shared" si="44"/>
        <v>1</v>
      </c>
    </row>
    <row r="956" spans="1:39" x14ac:dyDescent="0.3">
      <c r="B956" t="s">
        <v>35</v>
      </c>
      <c r="C956" t="s">
        <v>36</v>
      </c>
      <c r="D956">
        <v>583</v>
      </c>
      <c r="E956" t="s">
        <v>37</v>
      </c>
      <c r="F956">
        <v>25</v>
      </c>
      <c r="G956" t="s">
        <v>95</v>
      </c>
      <c r="H956" t="s">
        <v>38</v>
      </c>
      <c r="I956">
        <v>1</v>
      </c>
      <c r="J956">
        <v>1014</v>
      </c>
      <c r="K956" t="s">
        <v>99</v>
      </c>
      <c r="L956" t="s">
        <v>55</v>
      </c>
      <c r="M956">
        <v>57</v>
      </c>
      <c r="N956" t="s">
        <v>99</v>
      </c>
      <c r="O956" t="s">
        <v>103</v>
      </c>
      <c r="P956" t="s">
        <v>54</v>
      </c>
      <c r="Q956" s="20" t="s">
        <v>99</v>
      </c>
      <c r="R956" t="s">
        <v>41</v>
      </c>
      <c r="S956">
        <v>10388</v>
      </c>
      <c r="T956">
        <v>6975</v>
      </c>
      <c r="U956">
        <v>1</v>
      </c>
      <c r="V956" t="s">
        <v>42</v>
      </c>
      <c r="W956" t="s">
        <v>44</v>
      </c>
      <c r="X956">
        <v>11</v>
      </c>
      <c r="Y956">
        <v>3</v>
      </c>
      <c r="Z956" s="20" t="s">
        <v>99</v>
      </c>
      <c r="AA956">
        <v>80</v>
      </c>
      <c r="AB956">
        <v>1</v>
      </c>
      <c r="AC956">
        <v>16</v>
      </c>
      <c r="AD956">
        <v>3</v>
      </c>
      <c r="AE956">
        <v>2</v>
      </c>
      <c r="AF956">
        <v>16</v>
      </c>
      <c r="AG956">
        <v>10</v>
      </c>
      <c r="AH956">
        <v>10</v>
      </c>
      <c r="AI956">
        <v>1</v>
      </c>
      <c r="AJ956" s="5" t="str">
        <f t="shared" si="42"/>
        <v>R&amp;D</v>
      </c>
      <c r="AK956" s="9" t="str">
        <f>IF(S956="","",VLOOKUP(S956,matrice_M_I,2,TRUE))</f>
        <v>de 10 000 à 12 000</v>
      </c>
      <c r="AL956" s="7" t="str">
        <f t="shared" si="43"/>
        <v>Job_High + Relation_High</v>
      </c>
      <c r="AM956" s="22">
        <f t="shared" si="44"/>
        <v>0.625</v>
      </c>
    </row>
    <row r="957" spans="1:39" x14ac:dyDescent="0.3">
      <c r="A957">
        <v>56</v>
      </c>
      <c r="B957" t="s">
        <v>35</v>
      </c>
      <c r="C957" t="s">
        <v>49</v>
      </c>
      <c r="E957" t="s">
        <v>45</v>
      </c>
      <c r="F957">
        <v>6</v>
      </c>
      <c r="G957" t="s">
        <v>94</v>
      </c>
      <c r="H957" t="s">
        <v>53</v>
      </c>
      <c r="I957">
        <v>1</v>
      </c>
      <c r="J957">
        <v>532</v>
      </c>
      <c r="K957" t="s">
        <v>99</v>
      </c>
      <c r="L957" t="s">
        <v>55</v>
      </c>
      <c r="M957">
        <v>86</v>
      </c>
      <c r="N957" t="s">
        <v>100</v>
      </c>
      <c r="O957" t="s">
        <v>104</v>
      </c>
      <c r="P957" t="s">
        <v>58</v>
      </c>
      <c r="Q957" s="20" t="s">
        <v>97</v>
      </c>
      <c r="R957" t="s">
        <v>52</v>
      </c>
      <c r="S957">
        <v>13212</v>
      </c>
      <c r="T957">
        <v>18256</v>
      </c>
      <c r="U957">
        <v>9</v>
      </c>
      <c r="V957" t="s">
        <v>42</v>
      </c>
      <c r="W957" t="s">
        <v>35</v>
      </c>
      <c r="X957">
        <v>11</v>
      </c>
      <c r="Y957">
        <v>3</v>
      </c>
      <c r="Z957" s="20" t="s">
        <v>100</v>
      </c>
      <c r="AA957">
        <v>80</v>
      </c>
      <c r="AB957">
        <v>3</v>
      </c>
      <c r="AC957">
        <v>36</v>
      </c>
      <c r="AD957">
        <v>0</v>
      </c>
      <c r="AE957">
        <v>2</v>
      </c>
      <c r="AF957">
        <v>7</v>
      </c>
      <c r="AG957">
        <v>7</v>
      </c>
      <c r="AH957">
        <v>7</v>
      </c>
      <c r="AI957">
        <v>7</v>
      </c>
      <c r="AJ957" s="5" t="str">
        <f t="shared" si="42"/>
        <v>Sales</v>
      </c>
      <c r="AK957" s="9" t="str">
        <f>IF(S957="","",VLOOKUP(S957,matrice_M_I,2,TRUE))</f>
        <v>de 12 000 à 14 000</v>
      </c>
      <c r="AL957" s="7" t="str">
        <f t="shared" si="43"/>
        <v>Job_Low + Relation_Very High</v>
      </c>
      <c r="AM957" s="22">
        <f t="shared" si="44"/>
        <v>1</v>
      </c>
    </row>
    <row r="958" spans="1:39" x14ac:dyDescent="0.3">
      <c r="A958">
        <v>30</v>
      </c>
      <c r="B958" t="s">
        <v>35</v>
      </c>
      <c r="C958" t="s">
        <v>36</v>
      </c>
      <c r="D958">
        <v>231</v>
      </c>
      <c r="E958" t="s">
        <v>45</v>
      </c>
      <c r="F958">
        <v>8</v>
      </c>
      <c r="G958" t="s">
        <v>93</v>
      </c>
      <c r="H958" t="s">
        <v>61</v>
      </c>
      <c r="I958">
        <v>1</v>
      </c>
      <c r="J958">
        <v>982</v>
      </c>
      <c r="K958" t="s">
        <v>99</v>
      </c>
      <c r="L958" t="s">
        <v>39</v>
      </c>
      <c r="M958">
        <v>62</v>
      </c>
      <c r="N958" t="s">
        <v>99</v>
      </c>
      <c r="O958" t="s">
        <v>103</v>
      </c>
      <c r="P958" t="s">
        <v>58</v>
      </c>
      <c r="Q958" s="20" t="s">
        <v>99</v>
      </c>
      <c r="R958" t="s">
        <v>41</v>
      </c>
      <c r="S958">
        <v>7264</v>
      </c>
      <c r="T958">
        <v>9977</v>
      </c>
      <c r="U958">
        <v>5</v>
      </c>
      <c r="V958" t="s">
        <v>42</v>
      </c>
      <c r="W958" t="s">
        <v>35</v>
      </c>
      <c r="X958">
        <v>11</v>
      </c>
      <c r="Y958">
        <v>3</v>
      </c>
      <c r="Z958" s="20" t="s">
        <v>97</v>
      </c>
      <c r="AA958">
        <v>80</v>
      </c>
      <c r="AB958">
        <v>1</v>
      </c>
      <c r="AC958">
        <v>10</v>
      </c>
      <c r="AD958">
        <v>2</v>
      </c>
      <c r="AE958">
        <v>4</v>
      </c>
      <c r="AF958">
        <v>8</v>
      </c>
      <c r="AG958">
        <v>4</v>
      </c>
      <c r="AH958">
        <v>7</v>
      </c>
      <c r="AI958">
        <v>7</v>
      </c>
      <c r="AJ958" s="5" t="str">
        <f t="shared" si="42"/>
        <v>Sales</v>
      </c>
      <c r="AK958" s="9" t="str">
        <f>IF(S958="","",VLOOKUP(S958,matrice_M_I,2,TRUE))</f>
        <v>de 6 000 à 8 000</v>
      </c>
      <c r="AL958" s="7" t="str">
        <f t="shared" si="43"/>
        <v>Job_High + Relation_Low</v>
      </c>
      <c r="AM958" s="22">
        <f t="shared" si="44"/>
        <v>0.5</v>
      </c>
    </row>
    <row r="959" spans="1:39" x14ac:dyDescent="0.3">
      <c r="A959">
        <v>42</v>
      </c>
      <c r="B959" t="s">
        <v>35</v>
      </c>
      <c r="C959" t="s">
        <v>36</v>
      </c>
      <c r="D959">
        <v>1059</v>
      </c>
      <c r="E959" t="s">
        <v>37</v>
      </c>
      <c r="F959">
        <v>9</v>
      </c>
      <c r="G959" t="s">
        <v>93</v>
      </c>
      <c r="H959" t="s">
        <v>61</v>
      </c>
      <c r="I959">
        <v>1</v>
      </c>
      <c r="J959">
        <v>1595</v>
      </c>
      <c r="K959" t="s">
        <v>100</v>
      </c>
      <c r="L959" t="s">
        <v>39</v>
      </c>
      <c r="M959">
        <v>93</v>
      </c>
      <c r="N959" t="s">
        <v>98</v>
      </c>
      <c r="O959" t="s">
        <v>105</v>
      </c>
      <c r="P959" t="s">
        <v>51</v>
      </c>
      <c r="Q959" s="20" t="s">
        <v>100</v>
      </c>
      <c r="R959" t="s">
        <v>48</v>
      </c>
      <c r="S959">
        <v>19613</v>
      </c>
      <c r="T959">
        <v>26362</v>
      </c>
      <c r="U959">
        <v>8</v>
      </c>
      <c r="V959" t="s">
        <v>42</v>
      </c>
      <c r="W959" t="s">
        <v>35</v>
      </c>
      <c r="X959">
        <v>22</v>
      </c>
      <c r="Y959">
        <v>4</v>
      </c>
      <c r="Z959" s="20" t="s">
        <v>100</v>
      </c>
      <c r="AA959">
        <v>80</v>
      </c>
      <c r="AB959">
        <v>0</v>
      </c>
      <c r="AC959">
        <v>24</v>
      </c>
      <c r="AD959">
        <v>2</v>
      </c>
      <c r="AE959">
        <v>3</v>
      </c>
      <c r="AF959">
        <v>1</v>
      </c>
      <c r="AG959">
        <v>0</v>
      </c>
      <c r="AH959">
        <v>0</v>
      </c>
      <c r="AI959">
        <v>1</v>
      </c>
      <c r="AJ959" s="5" t="str">
        <f t="shared" si="42"/>
        <v>R&amp;D</v>
      </c>
      <c r="AK959" s="9" t="str">
        <f>IF(S959="","",VLOOKUP(S959,matrice_M_I,2,TRUE))</f>
        <v>de 18 000 à 20 000</v>
      </c>
      <c r="AL959" s="7" t="str">
        <f t="shared" si="43"/>
        <v>Job_Very High + Relation_Very High</v>
      </c>
      <c r="AM959" s="22">
        <f t="shared" si="44"/>
        <v>0</v>
      </c>
    </row>
    <row r="960" spans="1:39" x14ac:dyDescent="0.3">
      <c r="A960">
        <v>23</v>
      </c>
      <c r="B960" t="s">
        <v>35</v>
      </c>
      <c r="C960" t="s">
        <v>36</v>
      </c>
      <c r="D960">
        <v>310</v>
      </c>
      <c r="E960" t="s">
        <v>37</v>
      </c>
      <c r="F960">
        <v>10</v>
      </c>
      <c r="G960" t="s">
        <v>92</v>
      </c>
      <c r="H960" t="s">
        <v>38</v>
      </c>
      <c r="I960">
        <v>1</v>
      </c>
      <c r="J960">
        <v>784</v>
      </c>
      <c r="K960" t="s">
        <v>97</v>
      </c>
      <c r="L960" t="s">
        <v>39</v>
      </c>
      <c r="M960">
        <v>79</v>
      </c>
      <c r="N960" t="s">
        <v>100</v>
      </c>
      <c r="O960" t="s">
        <v>101</v>
      </c>
      <c r="P960" t="s">
        <v>56</v>
      </c>
      <c r="Q960" s="20" t="s">
        <v>99</v>
      </c>
      <c r="R960" t="s">
        <v>48</v>
      </c>
      <c r="S960">
        <v>3505</v>
      </c>
      <c r="T960">
        <v>19630</v>
      </c>
      <c r="U960">
        <v>1</v>
      </c>
      <c r="V960" t="s">
        <v>42</v>
      </c>
      <c r="W960" t="s">
        <v>35</v>
      </c>
      <c r="X960">
        <v>18</v>
      </c>
      <c r="Y960">
        <v>3</v>
      </c>
      <c r="Z960" s="20" t="s">
        <v>100</v>
      </c>
      <c r="AA960">
        <v>80</v>
      </c>
      <c r="AB960">
        <v>0</v>
      </c>
      <c r="AC960">
        <v>2</v>
      </c>
      <c r="AD960">
        <v>3</v>
      </c>
      <c r="AE960">
        <v>3</v>
      </c>
      <c r="AF960">
        <v>2</v>
      </c>
      <c r="AG960">
        <v>2</v>
      </c>
      <c r="AH960">
        <v>0</v>
      </c>
      <c r="AI960">
        <v>2</v>
      </c>
      <c r="AJ960" s="5" t="str">
        <f t="shared" si="42"/>
        <v>R&amp;D</v>
      </c>
      <c r="AK960" s="9" t="str">
        <f>IF(S960="","",VLOOKUP(S960,matrice_M_I,2,TRUE))</f>
        <v>de 2 000 à 4 000</v>
      </c>
      <c r="AL960" s="7" t="str">
        <f t="shared" si="43"/>
        <v>Job_High + Relation_Very High</v>
      </c>
      <c r="AM960" s="22">
        <f t="shared" si="44"/>
        <v>1</v>
      </c>
    </row>
    <row r="961" spans="1:39" x14ac:dyDescent="0.3">
      <c r="B961" t="s">
        <v>44</v>
      </c>
      <c r="C961" t="s">
        <v>36</v>
      </c>
      <c r="D961">
        <v>383</v>
      </c>
      <c r="E961" t="s">
        <v>45</v>
      </c>
      <c r="F961">
        <v>9</v>
      </c>
      <c r="G961" t="s">
        <v>93</v>
      </c>
      <c r="H961" t="s">
        <v>53</v>
      </c>
      <c r="I961">
        <v>1</v>
      </c>
      <c r="J961">
        <v>1439</v>
      </c>
      <c r="K961" t="s">
        <v>97</v>
      </c>
      <c r="L961" t="s">
        <v>39</v>
      </c>
      <c r="M961">
        <v>68</v>
      </c>
      <c r="N961" t="s">
        <v>98</v>
      </c>
      <c r="O961" t="s">
        <v>101</v>
      </c>
      <c r="P961" t="s">
        <v>47</v>
      </c>
      <c r="Q961" s="20" t="s">
        <v>97</v>
      </c>
      <c r="R961" t="s">
        <v>52</v>
      </c>
      <c r="S961">
        <v>4400</v>
      </c>
      <c r="T961">
        <v>15182</v>
      </c>
      <c r="U961">
        <v>3</v>
      </c>
      <c r="V961" t="s">
        <v>42</v>
      </c>
      <c r="W961" t="s">
        <v>35</v>
      </c>
      <c r="X961">
        <v>12</v>
      </c>
      <c r="Y961">
        <v>3</v>
      </c>
      <c r="Z961" s="20" t="s">
        <v>97</v>
      </c>
      <c r="AA961">
        <v>80</v>
      </c>
      <c r="AB961">
        <v>0</v>
      </c>
      <c r="AC961">
        <v>6</v>
      </c>
      <c r="AD961">
        <v>2</v>
      </c>
      <c r="AE961">
        <v>3</v>
      </c>
      <c r="AF961">
        <v>3</v>
      </c>
      <c r="AG961">
        <v>2</v>
      </c>
      <c r="AH961">
        <v>2</v>
      </c>
      <c r="AI961">
        <v>2</v>
      </c>
      <c r="AJ961" s="5" t="str">
        <f t="shared" si="42"/>
        <v>Sales</v>
      </c>
      <c r="AK961" s="9" t="str">
        <f>IF(S961="","",VLOOKUP(S961,matrice_M_I,2,TRUE))</f>
        <v>de 4 000 à 6 000</v>
      </c>
      <c r="AL961" s="7" t="str">
        <f t="shared" si="43"/>
        <v>Job_Low + Relation_Low</v>
      </c>
      <c r="AM961" s="22">
        <f t="shared" si="44"/>
        <v>0.66666666666666663</v>
      </c>
    </row>
    <row r="962" spans="1:39" x14ac:dyDescent="0.3">
      <c r="A962">
        <v>24</v>
      </c>
      <c r="B962" t="s">
        <v>35</v>
      </c>
      <c r="C962" t="s">
        <v>36</v>
      </c>
      <c r="D962">
        <v>1476</v>
      </c>
      <c r="E962" t="s">
        <v>45</v>
      </c>
      <c r="F962">
        <v>4</v>
      </c>
      <c r="G962" t="s">
        <v>92</v>
      </c>
      <c r="H962" t="s">
        <v>38</v>
      </c>
      <c r="I962">
        <v>1</v>
      </c>
      <c r="J962">
        <v>1445</v>
      </c>
      <c r="K962" t="s">
        <v>100</v>
      </c>
      <c r="L962" t="s">
        <v>55</v>
      </c>
      <c r="M962">
        <v>42</v>
      </c>
      <c r="N962" t="s">
        <v>99</v>
      </c>
      <c r="O962" t="s">
        <v>102</v>
      </c>
      <c r="P962" t="s">
        <v>58</v>
      </c>
      <c r="Q962" s="20" t="s">
        <v>99</v>
      </c>
      <c r="R962" t="s">
        <v>52</v>
      </c>
      <c r="S962">
        <v>4162</v>
      </c>
      <c r="T962">
        <v>15211</v>
      </c>
      <c r="U962">
        <v>1</v>
      </c>
      <c r="V962" t="s">
        <v>42</v>
      </c>
      <c r="W962" t="s">
        <v>44</v>
      </c>
      <c r="X962">
        <v>12</v>
      </c>
      <c r="Y962">
        <v>3</v>
      </c>
      <c r="Z962" s="20" t="s">
        <v>99</v>
      </c>
      <c r="AA962">
        <v>80</v>
      </c>
      <c r="AB962">
        <v>2</v>
      </c>
      <c r="AC962">
        <v>5</v>
      </c>
      <c r="AD962">
        <v>3</v>
      </c>
      <c r="AE962">
        <v>3</v>
      </c>
      <c r="AF962">
        <v>5</v>
      </c>
      <c r="AG962">
        <v>4</v>
      </c>
      <c r="AH962">
        <v>0</v>
      </c>
      <c r="AI962">
        <v>3</v>
      </c>
      <c r="AJ962" s="5" t="str">
        <f t="shared" ref="AJ962:AJ1030" si="45">IF(E962="","",VLOOKUP(E962,Department_cod,2,FALSE))</f>
        <v>Sales</v>
      </c>
      <c r="AK962" s="9" t="str">
        <f>IF(S962="","",VLOOKUP(S962,matrice_M_I,2,TRUE))</f>
        <v>de 4 000 à 6 000</v>
      </c>
      <c r="AL962" s="7" t="str">
        <f t="shared" si="43"/>
        <v>Job_High + Relation_High</v>
      </c>
      <c r="AM962" s="22">
        <f t="shared" si="44"/>
        <v>0.8</v>
      </c>
    </row>
    <row r="963" spans="1:39" x14ac:dyDescent="0.3">
      <c r="A963">
        <v>29</v>
      </c>
      <c r="B963" t="s">
        <v>35</v>
      </c>
      <c r="C963" t="s">
        <v>36</v>
      </c>
      <c r="D963">
        <v>598</v>
      </c>
      <c r="E963" t="s">
        <v>37</v>
      </c>
      <c r="F963">
        <v>9</v>
      </c>
      <c r="G963" t="s">
        <v>94</v>
      </c>
      <c r="H963" t="s">
        <v>53</v>
      </c>
      <c r="I963">
        <v>1</v>
      </c>
      <c r="J963">
        <v>1558</v>
      </c>
      <c r="K963" t="s">
        <v>99</v>
      </c>
      <c r="L963" t="s">
        <v>39</v>
      </c>
      <c r="M963">
        <v>91</v>
      </c>
      <c r="N963" t="s">
        <v>100</v>
      </c>
      <c r="O963" t="s">
        <v>101</v>
      </c>
      <c r="P963" t="s">
        <v>56</v>
      </c>
      <c r="Q963" s="20" t="s">
        <v>99</v>
      </c>
      <c r="R963" t="s">
        <v>52</v>
      </c>
      <c r="S963">
        <v>2451</v>
      </c>
      <c r="T963">
        <v>22376</v>
      </c>
      <c r="U963">
        <v>6</v>
      </c>
      <c r="V963" t="s">
        <v>42</v>
      </c>
      <c r="W963" t="s">
        <v>35</v>
      </c>
      <c r="X963">
        <v>18</v>
      </c>
      <c r="Y963">
        <v>3</v>
      </c>
      <c r="Z963" s="20" t="s">
        <v>97</v>
      </c>
      <c r="AA963">
        <v>80</v>
      </c>
      <c r="AB963">
        <v>2</v>
      </c>
      <c r="AC963">
        <v>5</v>
      </c>
      <c r="AD963">
        <v>2</v>
      </c>
      <c r="AE963">
        <v>2</v>
      </c>
      <c r="AF963">
        <v>1</v>
      </c>
      <c r="AG963">
        <v>0</v>
      </c>
      <c r="AH963">
        <v>0</v>
      </c>
      <c r="AI963">
        <v>0</v>
      </c>
      <c r="AJ963" s="5" t="str">
        <f t="shared" si="45"/>
        <v>R&amp;D</v>
      </c>
      <c r="AK963" s="9" t="str">
        <f>IF(S963="","",VLOOKUP(S963,matrice_M_I,2,TRUE))</f>
        <v>de 2 000 à 4 000</v>
      </c>
      <c r="AL963" s="7" t="str">
        <f t="shared" ref="AL963:AL1026" si="46">CONCATENATE("Job_",Q963," + Relation_",Z963)</f>
        <v>Job_High + Relation_Low</v>
      </c>
      <c r="AM963" s="22">
        <f t="shared" ref="AM963:AM1026" si="47">IF(AF963=0,"",AG963/AF963)</f>
        <v>0</v>
      </c>
    </row>
    <row r="964" spans="1:39" x14ac:dyDescent="0.3">
      <c r="A964">
        <v>29</v>
      </c>
      <c r="B964" t="s">
        <v>44</v>
      </c>
      <c r="C964" t="s">
        <v>36</v>
      </c>
      <c r="D964">
        <v>121</v>
      </c>
      <c r="E964" t="s">
        <v>45</v>
      </c>
      <c r="F964">
        <v>27</v>
      </c>
      <c r="G964" t="s">
        <v>94</v>
      </c>
      <c r="H964" t="s">
        <v>46</v>
      </c>
      <c r="I964">
        <v>1</v>
      </c>
      <c r="J964">
        <v>283</v>
      </c>
      <c r="K964" t="s">
        <v>98</v>
      </c>
      <c r="L964" t="s">
        <v>55</v>
      </c>
      <c r="M964">
        <v>35</v>
      </c>
      <c r="N964" t="s">
        <v>99</v>
      </c>
      <c r="O964" t="s">
        <v>103</v>
      </c>
      <c r="P964" t="s">
        <v>58</v>
      </c>
      <c r="Q964" s="20" t="s">
        <v>100</v>
      </c>
      <c r="R964" t="s">
        <v>52</v>
      </c>
      <c r="S964">
        <v>7639</v>
      </c>
      <c r="T964">
        <v>24525</v>
      </c>
      <c r="U964">
        <v>1</v>
      </c>
      <c r="V964" t="s">
        <v>42</v>
      </c>
      <c r="W964" t="s">
        <v>35</v>
      </c>
      <c r="X964">
        <v>22</v>
      </c>
      <c r="Y964">
        <v>4</v>
      </c>
      <c r="Z964" s="20" t="s">
        <v>100</v>
      </c>
      <c r="AA964">
        <v>80</v>
      </c>
      <c r="AB964">
        <v>3</v>
      </c>
      <c r="AC964">
        <v>10</v>
      </c>
      <c r="AD964">
        <v>3</v>
      </c>
      <c r="AE964">
        <v>2</v>
      </c>
      <c r="AF964">
        <v>10</v>
      </c>
      <c r="AG964">
        <v>4</v>
      </c>
      <c r="AH964">
        <v>1</v>
      </c>
      <c r="AI964">
        <v>9</v>
      </c>
      <c r="AJ964" s="5" t="str">
        <f t="shared" si="45"/>
        <v>Sales</v>
      </c>
      <c r="AK964" s="9" t="str">
        <f>IF(S964="","",VLOOKUP(S964,matrice_M_I,2,TRUE))</f>
        <v>de 6 000 à 8 000</v>
      </c>
      <c r="AL964" s="7" t="str">
        <f t="shared" si="46"/>
        <v>Job_Very High + Relation_Very High</v>
      </c>
      <c r="AM964" s="22">
        <f t="shared" si="47"/>
        <v>0.4</v>
      </c>
    </row>
    <row r="965" spans="1:39" x14ac:dyDescent="0.3">
      <c r="A965">
        <v>24</v>
      </c>
      <c r="B965" t="s">
        <v>44</v>
      </c>
      <c r="C965" t="s">
        <v>36</v>
      </c>
      <c r="D965">
        <v>813</v>
      </c>
      <c r="E965" t="s">
        <v>37</v>
      </c>
      <c r="F965">
        <v>1</v>
      </c>
      <c r="G965" t="s">
        <v>94</v>
      </c>
      <c r="H965" t="s">
        <v>38</v>
      </c>
      <c r="I965">
        <v>1</v>
      </c>
      <c r="J965">
        <v>45</v>
      </c>
      <c r="K965" t="s">
        <v>98</v>
      </c>
      <c r="L965" t="s">
        <v>39</v>
      </c>
      <c r="M965">
        <v>61</v>
      </c>
      <c r="N965" t="s">
        <v>99</v>
      </c>
      <c r="O965" t="s">
        <v>101</v>
      </c>
      <c r="P965" t="s">
        <v>56</v>
      </c>
      <c r="Q965" s="20" t="s">
        <v>100</v>
      </c>
      <c r="R965" t="s">
        <v>52</v>
      </c>
      <c r="S965">
        <v>2293</v>
      </c>
      <c r="T965">
        <v>3020</v>
      </c>
      <c r="U965">
        <v>2</v>
      </c>
      <c r="V965" t="s">
        <v>42</v>
      </c>
      <c r="W965" t="s">
        <v>44</v>
      </c>
      <c r="X965">
        <v>16</v>
      </c>
      <c r="Y965">
        <v>3</v>
      </c>
      <c r="Z965" s="20" t="s">
        <v>97</v>
      </c>
      <c r="AA965">
        <v>80</v>
      </c>
      <c r="AB965">
        <v>1</v>
      </c>
      <c r="AC965">
        <v>6</v>
      </c>
      <c r="AD965">
        <v>2</v>
      </c>
      <c r="AE965">
        <v>2</v>
      </c>
      <c r="AF965">
        <v>2</v>
      </c>
      <c r="AG965">
        <v>0</v>
      </c>
      <c r="AH965">
        <v>2</v>
      </c>
      <c r="AI965">
        <v>0</v>
      </c>
      <c r="AJ965" s="5" t="str">
        <f t="shared" si="45"/>
        <v>R&amp;D</v>
      </c>
      <c r="AK965" s="9" t="str">
        <f>IF(S965="","",VLOOKUP(S965,matrice_M_I,2,TRUE))</f>
        <v>de 2 000 à 4 000</v>
      </c>
      <c r="AL965" s="7" t="str">
        <f t="shared" si="46"/>
        <v>Job_Very High + Relation_Low</v>
      </c>
      <c r="AM965" s="22">
        <f t="shared" si="47"/>
        <v>0</v>
      </c>
    </row>
    <row r="966" spans="1:39" x14ac:dyDescent="0.3">
      <c r="A966">
        <v>43</v>
      </c>
      <c r="B966" t="s">
        <v>35</v>
      </c>
      <c r="C966" t="s">
        <v>36</v>
      </c>
      <c r="D966">
        <v>415</v>
      </c>
      <c r="E966" t="s">
        <v>45</v>
      </c>
      <c r="F966">
        <v>25</v>
      </c>
      <c r="G966" t="s">
        <v>94</v>
      </c>
      <c r="H966" t="s">
        <v>38</v>
      </c>
      <c r="I966">
        <v>1</v>
      </c>
      <c r="J966">
        <v>1076</v>
      </c>
      <c r="K966" t="s">
        <v>99</v>
      </c>
      <c r="L966" t="s">
        <v>39</v>
      </c>
      <c r="M966">
        <v>79</v>
      </c>
      <c r="N966" t="s">
        <v>98</v>
      </c>
      <c r="O966" t="s">
        <v>103</v>
      </c>
      <c r="P966" t="s">
        <v>58</v>
      </c>
      <c r="Q966" s="20" t="s">
        <v>100</v>
      </c>
      <c r="R966" t="s">
        <v>41</v>
      </c>
      <c r="S966">
        <v>10798</v>
      </c>
      <c r="T966">
        <v>5268</v>
      </c>
      <c r="U966">
        <v>5</v>
      </c>
      <c r="V966" t="s">
        <v>42</v>
      </c>
      <c r="W966" t="s">
        <v>35</v>
      </c>
      <c r="X966">
        <v>13</v>
      </c>
      <c r="Y966">
        <v>3</v>
      </c>
      <c r="Z966" s="20" t="s">
        <v>99</v>
      </c>
      <c r="AA966">
        <v>80</v>
      </c>
      <c r="AB966">
        <v>1</v>
      </c>
      <c r="AC966">
        <v>18</v>
      </c>
      <c r="AD966">
        <v>5</v>
      </c>
      <c r="AE966">
        <v>3</v>
      </c>
      <c r="AF966">
        <v>1</v>
      </c>
      <c r="AG966">
        <v>0</v>
      </c>
      <c r="AH966">
        <v>0</v>
      </c>
      <c r="AI966">
        <v>0</v>
      </c>
      <c r="AJ966" s="5" t="str">
        <f t="shared" si="45"/>
        <v>Sales</v>
      </c>
      <c r="AK966" s="9" t="str">
        <f>IF(S966="","",VLOOKUP(S966,matrice_M_I,2,TRUE))</f>
        <v>de 10 000 à 12 000</v>
      </c>
      <c r="AL966" s="7" t="str">
        <f t="shared" si="46"/>
        <v>Job_Very High + Relation_High</v>
      </c>
      <c r="AM966" s="22">
        <f t="shared" si="47"/>
        <v>0</v>
      </c>
    </row>
    <row r="967" spans="1:39" x14ac:dyDescent="0.3">
      <c r="B967" t="s">
        <v>35</v>
      </c>
      <c r="C967" t="s">
        <v>36</v>
      </c>
      <c r="D967">
        <v>1017</v>
      </c>
      <c r="E967" t="s">
        <v>37</v>
      </c>
      <c r="F967">
        <v>6</v>
      </c>
      <c r="G967" t="s">
        <v>95</v>
      </c>
      <c r="H967" t="s">
        <v>53</v>
      </c>
      <c r="I967">
        <v>1</v>
      </c>
      <c r="J967">
        <v>691</v>
      </c>
      <c r="K967" t="s">
        <v>98</v>
      </c>
      <c r="L967" t="s">
        <v>39</v>
      </c>
      <c r="M967">
        <v>82</v>
      </c>
      <c r="N967" t="s">
        <v>97</v>
      </c>
      <c r="O967" t="s">
        <v>102</v>
      </c>
      <c r="P967" t="s">
        <v>56</v>
      </c>
      <c r="Q967" s="20" t="s">
        <v>100</v>
      </c>
      <c r="R967" t="s">
        <v>48</v>
      </c>
      <c r="S967">
        <v>6646</v>
      </c>
      <c r="T967">
        <v>19368</v>
      </c>
      <c r="U967">
        <v>1</v>
      </c>
      <c r="V967" t="s">
        <v>42</v>
      </c>
      <c r="W967" t="s">
        <v>35</v>
      </c>
      <c r="X967">
        <v>13</v>
      </c>
      <c r="Y967">
        <v>3</v>
      </c>
      <c r="Z967" s="20" t="s">
        <v>98</v>
      </c>
      <c r="AA967">
        <v>80</v>
      </c>
      <c r="AB967">
        <v>0</v>
      </c>
      <c r="AC967">
        <v>17</v>
      </c>
      <c r="AD967">
        <v>3</v>
      </c>
      <c r="AE967">
        <v>3</v>
      </c>
      <c r="AF967">
        <v>17</v>
      </c>
      <c r="AG967">
        <v>11</v>
      </c>
      <c r="AH967">
        <v>11</v>
      </c>
      <c r="AI967">
        <v>8</v>
      </c>
      <c r="AJ967" s="5" t="str">
        <f t="shared" si="45"/>
        <v>R&amp;D</v>
      </c>
      <c r="AK967" s="9" t="str">
        <f>IF(S967="","",VLOOKUP(S967,matrice_M_I,2,TRUE))</f>
        <v>de 6 000 à 8 000</v>
      </c>
      <c r="AL967" s="7" t="str">
        <f t="shared" si="46"/>
        <v>Job_Very High + Relation_Medium</v>
      </c>
      <c r="AM967" s="22">
        <f t="shared" si="47"/>
        <v>0.6470588235294118</v>
      </c>
    </row>
    <row r="968" spans="1:39" x14ac:dyDescent="0.3">
      <c r="A968">
        <v>34</v>
      </c>
      <c r="B968" t="s">
        <v>35</v>
      </c>
      <c r="C968" t="s">
        <v>36</v>
      </c>
      <c r="D968">
        <v>704</v>
      </c>
      <c r="E968" t="s">
        <v>45</v>
      </c>
      <c r="F968">
        <v>28</v>
      </c>
      <c r="G968" t="s">
        <v>94</v>
      </c>
      <c r="H968" t="s">
        <v>46</v>
      </c>
      <c r="I968">
        <v>1</v>
      </c>
      <c r="J968">
        <v>2035</v>
      </c>
      <c r="K968" t="s">
        <v>100</v>
      </c>
      <c r="L968" t="s">
        <v>55</v>
      </c>
      <c r="M968">
        <v>95</v>
      </c>
      <c r="N968" t="s">
        <v>98</v>
      </c>
      <c r="O968" t="s">
        <v>102</v>
      </c>
      <c r="P968" t="s">
        <v>58</v>
      </c>
      <c r="Q968" s="20" t="s">
        <v>99</v>
      </c>
      <c r="R968" t="s">
        <v>52</v>
      </c>
      <c r="S968">
        <v>6712</v>
      </c>
      <c r="T968">
        <v>8978</v>
      </c>
      <c r="U968">
        <v>1</v>
      </c>
      <c r="V968" t="s">
        <v>42</v>
      </c>
      <c r="W968" t="s">
        <v>35</v>
      </c>
      <c r="X968">
        <v>21</v>
      </c>
      <c r="Y968">
        <v>4</v>
      </c>
      <c r="Z968" s="20" t="s">
        <v>100</v>
      </c>
      <c r="AA968">
        <v>80</v>
      </c>
      <c r="AB968">
        <v>2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1</v>
      </c>
      <c r="AI968">
        <v>7</v>
      </c>
      <c r="AJ968" s="5" t="str">
        <f t="shared" si="45"/>
        <v>Sales</v>
      </c>
      <c r="AK968" s="9" t="str">
        <f>IF(S968="","",VLOOKUP(S968,matrice_M_I,2,TRUE))</f>
        <v>de 6 000 à 8 000</v>
      </c>
      <c r="AL968" s="7" t="str">
        <f t="shared" si="46"/>
        <v>Job_High + Relation_Very High</v>
      </c>
      <c r="AM968" s="22">
        <f t="shared" si="47"/>
        <v>0.875</v>
      </c>
    </row>
    <row r="969" spans="1:39" x14ac:dyDescent="0.3">
      <c r="B969" t="s">
        <v>44</v>
      </c>
      <c r="C969" t="s">
        <v>36</v>
      </c>
      <c r="D969">
        <v>1404</v>
      </c>
      <c r="E969" t="s">
        <v>37</v>
      </c>
      <c r="F969">
        <v>17</v>
      </c>
      <c r="G969" t="s">
        <v>94</v>
      </c>
      <c r="H969" t="s">
        <v>60</v>
      </c>
      <c r="I969">
        <v>1</v>
      </c>
      <c r="J969">
        <v>1960</v>
      </c>
      <c r="K969" t="s">
        <v>99</v>
      </c>
      <c r="L969" t="s">
        <v>39</v>
      </c>
      <c r="M969">
        <v>32</v>
      </c>
      <c r="N969" t="s">
        <v>98</v>
      </c>
      <c r="O969" t="s">
        <v>101</v>
      </c>
      <c r="P969" t="s">
        <v>59</v>
      </c>
      <c r="Q969" s="20" t="s">
        <v>100</v>
      </c>
      <c r="R969" t="s">
        <v>41</v>
      </c>
      <c r="S969">
        <v>2367</v>
      </c>
      <c r="T969">
        <v>18779</v>
      </c>
      <c r="U969">
        <v>5</v>
      </c>
      <c r="V969" t="s">
        <v>42</v>
      </c>
      <c r="W969" t="s">
        <v>35</v>
      </c>
      <c r="X969">
        <v>12</v>
      </c>
      <c r="Y969">
        <v>3</v>
      </c>
      <c r="Z969" s="20" t="s">
        <v>97</v>
      </c>
      <c r="AA969">
        <v>80</v>
      </c>
      <c r="AB969">
        <v>1</v>
      </c>
      <c r="AC969">
        <v>6</v>
      </c>
      <c r="AD969">
        <v>2</v>
      </c>
      <c r="AE969">
        <v>2</v>
      </c>
      <c r="AF969">
        <v>4</v>
      </c>
      <c r="AG969">
        <v>1</v>
      </c>
      <c r="AH969">
        <v>0</v>
      </c>
      <c r="AI969">
        <v>3</v>
      </c>
      <c r="AJ969" s="5" t="str">
        <f t="shared" si="45"/>
        <v>R&amp;D</v>
      </c>
      <c r="AK969" s="9" t="str">
        <f>IF(S969="","",VLOOKUP(S969,matrice_M_I,2,TRUE))</f>
        <v>de 2 000 à 4 000</v>
      </c>
      <c r="AL969" s="7" t="str">
        <f t="shared" si="46"/>
        <v>Job_Very High + Relation_Low</v>
      </c>
      <c r="AM969" s="22">
        <f t="shared" si="47"/>
        <v>0.25</v>
      </c>
    </row>
    <row r="970" spans="1:39" x14ac:dyDescent="0.3">
      <c r="A970">
        <v>51</v>
      </c>
      <c r="B970" t="s">
        <v>35</v>
      </c>
      <c r="C970" t="s">
        <v>36</v>
      </c>
      <c r="D970">
        <v>632</v>
      </c>
      <c r="E970" t="s">
        <v>45</v>
      </c>
      <c r="F970">
        <v>21</v>
      </c>
      <c r="G970" t="s">
        <v>95</v>
      </c>
      <c r="H970" t="s">
        <v>46</v>
      </c>
      <c r="I970">
        <v>1</v>
      </c>
      <c r="J970">
        <v>120</v>
      </c>
      <c r="K970" t="s">
        <v>99</v>
      </c>
      <c r="L970" t="s">
        <v>39</v>
      </c>
      <c r="M970">
        <v>71</v>
      </c>
      <c r="N970" t="s">
        <v>99</v>
      </c>
      <c r="O970" t="s">
        <v>102</v>
      </c>
      <c r="P970" t="s">
        <v>58</v>
      </c>
      <c r="Q970" s="20" t="s">
        <v>100</v>
      </c>
      <c r="R970" t="s">
        <v>48</v>
      </c>
      <c r="S970">
        <v>5441</v>
      </c>
      <c r="T970">
        <v>8423</v>
      </c>
      <c r="U970">
        <v>0</v>
      </c>
      <c r="V970" t="s">
        <v>42</v>
      </c>
      <c r="W970" t="s">
        <v>44</v>
      </c>
      <c r="X970">
        <v>22</v>
      </c>
      <c r="Y970">
        <v>4</v>
      </c>
      <c r="Z970" s="20" t="s">
        <v>100</v>
      </c>
      <c r="AA970">
        <v>80</v>
      </c>
      <c r="AB970">
        <v>0</v>
      </c>
      <c r="AC970">
        <v>11</v>
      </c>
      <c r="AD970">
        <v>2</v>
      </c>
      <c r="AE970">
        <v>1</v>
      </c>
      <c r="AF970">
        <v>10</v>
      </c>
      <c r="AG970">
        <v>7</v>
      </c>
      <c r="AH970">
        <v>1</v>
      </c>
      <c r="AI970">
        <v>0</v>
      </c>
      <c r="AJ970" s="5" t="str">
        <f t="shared" si="45"/>
        <v>Sales</v>
      </c>
      <c r="AK970" s="9" t="str">
        <f>IF(S970="","",VLOOKUP(S970,matrice_M_I,2,TRUE))</f>
        <v>de 4 000 à 6 000</v>
      </c>
      <c r="AL970" s="7" t="str">
        <f t="shared" si="46"/>
        <v>Job_Very High + Relation_Very High</v>
      </c>
      <c r="AM970" s="22">
        <f t="shared" si="47"/>
        <v>0.7</v>
      </c>
    </row>
    <row r="971" spans="1:39" x14ac:dyDescent="0.3">
      <c r="A971">
        <v>33</v>
      </c>
      <c r="B971" t="s">
        <v>35</v>
      </c>
      <c r="C971" t="s">
        <v>36</v>
      </c>
      <c r="D971">
        <v>217</v>
      </c>
      <c r="E971" t="s">
        <v>45</v>
      </c>
      <c r="F971">
        <v>10</v>
      </c>
      <c r="G971" t="s">
        <v>95</v>
      </c>
      <c r="H971" t="s">
        <v>46</v>
      </c>
      <c r="I971">
        <v>1</v>
      </c>
      <c r="J971">
        <v>1924</v>
      </c>
      <c r="K971" t="s">
        <v>98</v>
      </c>
      <c r="L971" t="s">
        <v>39</v>
      </c>
      <c r="M971">
        <v>43</v>
      </c>
      <c r="N971" t="s">
        <v>99</v>
      </c>
      <c r="O971" t="s">
        <v>102</v>
      </c>
      <c r="P971" t="s">
        <v>58</v>
      </c>
      <c r="Q971" s="20" t="s">
        <v>99</v>
      </c>
      <c r="R971" t="s">
        <v>48</v>
      </c>
      <c r="S971">
        <v>5487</v>
      </c>
      <c r="T971">
        <v>10410</v>
      </c>
      <c r="U971">
        <v>1</v>
      </c>
      <c r="V971" t="s">
        <v>42</v>
      </c>
      <c r="W971" t="s">
        <v>35</v>
      </c>
      <c r="X971">
        <v>14</v>
      </c>
      <c r="Y971">
        <v>3</v>
      </c>
      <c r="Z971" s="20" t="s">
        <v>98</v>
      </c>
      <c r="AA971">
        <v>80</v>
      </c>
      <c r="AB971">
        <v>0</v>
      </c>
      <c r="AC971">
        <v>10</v>
      </c>
      <c r="AD971">
        <v>2</v>
      </c>
      <c r="AE971">
        <v>2</v>
      </c>
      <c r="AF971">
        <v>10</v>
      </c>
      <c r="AG971">
        <v>4</v>
      </c>
      <c r="AH971">
        <v>0</v>
      </c>
      <c r="AI971">
        <v>9</v>
      </c>
      <c r="AJ971" s="5" t="str">
        <f t="shared" si="45"/>
        <v>Sales</v>
      </c>
      <c r="AK971" s="9" t="str">
        <f>IF(S971="","",VLOOKUP(S971,matrice_M_I,2,TRUE))</f>
        <v>de 4 000 à 6 000</v>
      </c>
      <c r="AL971" s="7" t="str">
        <f t="shared" si="46"/>
        <v>Job_High + Relation_Medium</v>
      </c>
      <c r="AM971" s="22">
        <f t="shared" si="47"/>
        <v>0.4</v>
      </c>
    </row>
    <row r="972" spans="1:39" x14ac:dyDescent="0.3">
      <c r="A972">
        <v>59</v>
      </c>
      <c r="B972" t="s">
        <v>35</v>
      </c>
      <c r="C972" t="s">
        <v>36</v>
      </c>
      <c r="D972">
        <v>326</v>
      </c>
      <c r="E972" t="s">
        <v>45</v>
      </c>
      <c r="G972" t="s">
        <v>94</v>
      </c>
      <c r="H972" t="s">
        <v>53</v>
      </c>
      <c r="I972">
        <v>1</v>
      </c>
      <c r="J972">
        <v>1254</v>
      </c>
      <c r="K972" t="s">
        <v>99</v>
      </c>
      <c r="L972" t="s">
        <v>55</v>
      </c>
      <c r="M972">
        <v>48</v>
      </c>
      <c r="N972" t="s">
        <v>98</v>
      </c>
      <c r="O972" t="s">
        <v>102</v>
      </c>
      <c r="P972" t="s">
        <v>58</v>
      </c>
      <c r="Q972" s="20" t="s">
        <v>100</v>
      </c>
      <c r="R972" t="s">
        <v>48</v>
      </c>
      <c r="S972">
        <v>5171</v>
      </c>
      <c r="T972">
        <v>16490</v>
      </c>
      <c r="U972">
        <v>5</v>
      </c>
      <c r="V972" t="s">
        <v>42</v>
      </c>
      <c r="W972" t="s">
        <v>35</v>
      </c>
      <c r="X972">
        <v>17</v>
      </c>
      <c r="Y972">
        <v>3</v>
      </c>
      <c r="Z972" s="20" t="s">
        <v>100</v>
      </c>
      <c r="AA972">
        <v>80</v>
      </c>
      <c r="AB972">
        <v>0</v>
      </c>
      <c r="AC972">
        <v>13</v>
      </c>
      <c r="AD972">
        <v>2</v>
      </c>
      <c r="AE972">
        <v>3</v>
      </c>
      <c r="AF972">
        <v>6</v>
      </c>
      <c r="AG972">
        <v>1</v>
      </c>
      <c r="AH972">
        <v>0</v>
      </c>
      <c r="AI972">
        <v>5</v>
      </c>
      <c r="AJ972" s="5" t="str">
        <f t="shared" si="45"/>
        <v>Sales</v>
      </c>
      <c r="AK972" s="9" t="str">
        <f>IF(S972="","",VLOOKUP(S972,matrice_M_I,2,TRUE))</f>
        <v>de 4 000 à 6 000</v>
      </c>
      <c r="AL972" s="7" t="str">
        <f t="shared" si="46"/>
        <v>Job_Very High + Relation_Very High</v>
      </c>
      <c r="AM972" s="22">
        <f t="shared" si="47"/>
        <v>0.16666666666666666</v>
      </c>
    </row>
    <row r="973" spans="1:39" x14ac:dyDescent="0.3">
      <c r="A973">
        <v>45</v>
      </c>
      <c r="B973" t="s">
        <v>35</v>
      </c>
      <c r="C973" t="s">
        <v>36</v>
      </c>
      <c r="D973">
        <v>954</v>
      </c>
      <c r="E973" t="s">
        <v>45</v>
      </c>
      <c r="F973">
        <v>2</v>
      </c>
      <c r="G973" t="s">
        <v>93</v>
      </c>
      <c r="H973" t="s">
        <v>60</v>
      </c>
      <c r="I973">
        <v>1</v>
      </c>
      <c r="J973">
        <v>783</v>
      </c>
      <c r="K973" t="s">
        <v>98</v>
      </c>
      <c r="L973" t="s">
        <v>39</v>
      </c>
      <c r="M973">
        <v>46</v>
      </c>
      <c r="N973" t="s">
        <v>97</v>
      </c>
      <c r="O973" t="s">
        <v>102</v>
      </c>
      <c r="P973" t="s">
        <v>47</v>
      </c>
      <c r="Q973" s="20" t="s">
        <v>99</v>
      </c>
      <c r="R973" t="s">
        <v>48</v>
      </c>
      <c r="S973">
        <v>6632</v>
      </c>
      <c r="T973">
        <v>12388</v>
      </c>
      <c r="U973">
        <v>0</v>
      </c>
      <c r="V973" t="s">
        <v>42</v>
      </c>
      <c r="W973" t="s">
        <v>35</v>
      </c>
      <c r="X973">
        <v>13</v>
      </c>
      <c r="Y973">
        <v>3</v>
      </c>
      <c r="Z973" s="20" t="s">
        <v>97</v>
      </c>
      <c r="AA973">
        <v>80</v>
      </c>
      <c r="AB973">
        <v>0</v>
      </c>
      <c r="AC973">
        <v>9</v>
      </c>
      <c r="AD973">
        <v>3</v>
      </c>
      <c r="AE973">
        <v>3</v>
      </c>
      <c r="AF973">
        <v>8</v>
      </c>
      <c r="AG973">
        <v>7</v>
      </c>
      <c r="AH973">
        <v>3</v>
      </c>
      <c r="AI973">
        <v>1</v>
      </c>
      <c r="AJ973" s="5" t="str">
        <f t="shared" si="45"/>
        <v>Sales</v>
      </c>
      <c r="AK973" s="9" t="str">
        <f>IF(S973="","",VLOOKUP(S973,matrice_M_I,2,TRUE))</f>
        <v>de 6 000 à 8 000</v>
      </c>
      <c r="AL973" s="7" t="str">
        <f t="shared" si="46"/>
        <v>Job_High + Relation_Low</v>
      </c>
      <c r="AM973" s="22">
        <f t="shared" si="47"/>
        <v>0.875</v>
      </c>
    </row>
    <row r="974" spans="1:39" x14ac:dyDescent="0.3">
      <c r="B974" t="s">
        <v>44</v>
      </c>
      <c r="C974" t="s">
        <v>36</v>
      </c>
      <c r="D974">
        <v>1475</v>
      </c>
      <c r="E974" t="s">
        <v>45</v>
      </c>
      <c r="F974">
        <v>13</v>
      </c>
      <c r="G974" t="s">
        <v>93</v>
      </c>
      <c r="H974" t="s">
        <v>46</v>
      </c>
      <c r="I974">
        <v>1</v>
      </c>
      <c r="J974">
        <v>1933</v>
      </c>
      <c r="K974" t="s">
        <v>100</v>
      </c>
      <c r="L974" t="s">
        <v>55</v>
      </c>
      <c r="M974">
        <v>84</v>
      </c>
      <c r="N974" t="s">
        <v>99</v>
      </c>
      <c r="O974" t="s">
        <v>102</v>
      </c>
      <c r="P974" t="s">
        <v>58</v>
      </c>
      <c r="Q974" s="20" t="s">
        <v>99</v>
      </c>
      <c r="R974" t="s">
        <v>48</v>
      </c>
      <c r="S974">
        <v>9854</v>
      </c>
      <c r="T974">
        <v>23352</v>
      </c>
      <c r="U974">
        <v>3</v>
      </c>
      <c r="V974" t="s">
        <v>42</v>
      </c>
      <c r="W974" t="s">
        <v>44</v>
      </c>
      <c r="X974">
        <v>11</v>
      </c>
      <c r="Y974">
        <v>3</v>
      </c>
      <c r="Z974" s="20" t="s">
        <v>100</v>
      </c>
      <c r="AA974">
        <v>80</v>
      </c>
      <c r="AB974">
        <v>0</v>
      </c>
      <c r="AC974">
        <v>6</v>
      </c>
      <c r="AD974">
        <v>0</v>
      </c>
      <c r="AE974">
        <v>3</v>
      </c>
      <c r="AF974">
        <v>2</v>
      </c>
      <c r="AG974">
        <v>0</v>
      </c>
      <c r="AH974">
        <v>2</v>
      </c>
      <c r="AI974">
        <v>2</v>
      </c>
      <c r="AJ974" s="5" t="str">
        <f t="shared" si="45"/>
        <v>Sales</v>
      </c>
      <c r="AK974" s="9" t="str">
        <f>IF(S974="","",VLOOKUP(S974,matrice_M_I,2,TRUE))</f>
        <v>de 8 000 à 10 000</v>
      </c>
      <c r="AL974" s="7" t="str">
        <f t="shared" si="46"/>
        <v>Job_High + Relation_Very High</v>
      </c>
      <c r="AM974" s="22">
        <f t="shared" si="47"/>
        <v>0</v>
      </c>
    </row>
    <row r="975" spans="1:39" x14ac:dyDescent="0.3">
      <c r="A975">
        <v>20</v>
      </c>
      <c r="B975" t="s">
        <v>44</v>
      </c>
      <c r="C975" t="s">
        <v>49</v>
      </c>
      <c r="D975">
        <v>769</v>
      </c>
      <c r="E975" t="s">
        <v>45</v>
      </c>
      <c r="F975">
        <v>9</v>
      </c>
      <c r="G975" t="s">
        <v>94</v>
      </c>
      <c r="H975" t="s">
        <v>46</v>
      </c>
      <c r="I975">
        <v>1</v>
      </c>
      <c r="J975">
        <v>1077</v>
      </c>
      <c r="K975" t="s">
        <v>100</v>
      </c>
      <c r="L975" t="s">
        <v>55</v>
      </c>
      <c r="M975">
        <v>54</v>
      </c>
      <c r="N975" t="s">
        <v>99</v>
      </c>
      <c r="O975" t="s">
        <v>101</v>
      </c>
      <c r="P975" t="s">
        <v>47</v>
      </c>
      <c r="Q975" s="20" t="s">
        <v>100</v>
      </c>
      <c r="R975" t="s">
        <v>48</v>
      </c>
      <c r="S975">
        <v>2323</v>
      </c>
      <c r="T975">
        <v>17205</v>
      </c>
      <c r="U975">
        <v>1</v>
      </c>
      <c r="V975" t="s">
        <v>42</v>
      </c>
      <c r="W975" t="s">
        <v>44</v>
      </c>
      <c r="X975">
        <v>14</v>
      </c>
      <c r="Y975">
        <v>3</v>
      </c>
      <c r="Z975" s="20" t="s">
        <v>98</v>
      </c>
      <c r="AA975">
        <v>80</v>
      </c>
      <c r="AB975">
        <v>0</v>
      </c>
      <c r="AC975">
        <v>2</v>
      </c>
      <c r="AD975">
        <v>3</v>
      </c>
      <c r="AE975">
        <v>3</v>
      </c>
      <c r="AF975">
        <v>2</v>
      </c>
      <c r="AG975">
        <v>2</v>
      </c>
      <c r="AH975">
        <v>0</v>
      </c>
      <c r="AI975">
        <v>2</v>
      </c>
      <c r="AJ975" s="5" t="str">
        <f t="shared" si="45"/>
        <v>Sales</v>
      </c>
      <c r="AK975" s="9" t="str">
        <f>IF(S975="","",VLOOKUP(S975,matrice_M_I,2,TRUE))</f>
        <v>de 2 000 à 4 000</v>
      </c>
      <c r="AL975" s="7" t="str">
        <f t="shared" si="46"/>
        <v>Job_Very High + Relation_Medium</v>
      </c>
      <c r="AM975" s="22">
        <f t="shared" si="47"/>
        <v>1</v>
      </c>
    </row>
    <row r="976" spans="1:39" x14ac:dyDescent="0.3">
      <c r="A976">
        <v>32</v>
      </c>
      <c r="B976" t="s">
        <v>35</v>
      </c>
      <c r="C976" t="s">
        <v>57</v>
      </c>
      <c r="D976">
        <v>976</v>
      </c>
      <c r="E976" t="s">
        <v>45</v>
      </c>
      <c r="F976">
        <v>26</v>
      </c>
      <c r="G976" t="s">
        <v>95</v>
      </c>
      <c r="H976" t="s">
        <v>46</v>
      </c>
      <c r="I976">
        <v>1</v>
      </c>
      <c r="J976">
        <v>333</v>
      </c>
      <c r="K976" t="s">
        <v>99</v>
      </c>
      <c r="L976" t="s">
        <v>39</v>
      </c>
      <c r="M976">
        <v>100</v>
      </c>
      <c r="N976" t="s">
        <v>99</v>
      </c>
      <c r="O976" t="s">
        <v>102</v>
      </c>
      <c r="P976" t="s">
        <v>58</v>
      </c>
      <c r="Q976" s="20" t="s">
        <v>100</v>
      </c>
      <c r="R976" t="s">
        <v>52</v>
      </c>
      <c r="S976">
        <v>4465</v>
      </c>
      <c r="T976">
        <v>12069</v>
      </c>
      <c r="U976">
        <v>0</v>
      </c>
      <c r="V976" t="s">
        <v>42</v>
      </c>
      <c r="W976" t="s">
        <v>35</v>
      </c>
      <c r="X976">
        <v>18</v>
      </c>
      <c r="Y976">
        <v>3</v>
      </c>
      <c r="Z976" s="20" t="s">
        <v>97</v>
      </c>
      <c r="AA976">
        <v>80</v>
      </c>
      <c r="AB976">
        <v>0</v>
      </c>
      <c r="AC976">
        <v>4</v>
      </c>
      <c r="AD976">
        <v>2</v>
      </c>
      <c r="AE976">
        <v>3</v>
      </c>
      <c r="AF976">
        <v>3</v>
      </c>
      <c r="AG976">
        <v>2</v>
      </c>
      <c r="AH976">
        <v>2</v>
      </c>
      <c r="AI976">
        <v>2</v>
      </c>
      <c r="AJ976" s="5" t="str">
        <f t="shared" si="45"/>
        <v>Sales</v>
      </c>
      <c r="AK976" s="9" t="str">
        <f>IF(S976="","",VLOOKUP(S976,matrice_M_I,2,TRUE))</f>
        <v>de 4 000 à 6 000</v>
      </c>
      <c r="AL976" s="7" t="str">
        <f t="shared" si="46"/>
        <v>Job_Very High + Relation_Low</v>
      </c>
      <c r="AM976" s="22">
        <f t="shared" si="47"/>
        <v>0.66666666666666663</v>
      </c>
    </row>
    <row r="977" spans="1:39" x14ac:dyDescent="0.3">
      <c r="A977">
        <v>34</v>
      </c>
      <c r="B977" t="s">
        <v>35</v>
      </c>
      <c r="C977" t="s">
        <v>36</v>
      </c>
      <c r="D977">
        <v>1346</v>
      </c>
      <c r="E977" t="s">
        <v>37</v>
      </c>
      <c r="F977">
        <v>19</v>
      </c>
      <c r="G977" t="s">
        <v>93</v>
      </c>
      <c r="H977" t="s">
        <v>38</v>
      </c>
      <c r="I977">
        <v>1</v>
      </c>
      <c r="J977">
        <v>18</v>
      </c>
      <c r="K977" t="s">
        <v>98</v>
      </c>
      <c r="L977" t="s">
        <v>39</v>
      </c>
      <c r="M977">
        <v>93</v>
      </c>
      <c r="N977" t="s">
        <v>99</v>
      </c>
      <c r="O977" t="s">
        <v>101</v>
      </c>
      <c r="P977" t="s">
        <v>59</v>
      </c>
      <c r="Q977" s="20" t="s">
        <v>100</v>
      </c>
      <c r="R977" t="s">
        <v>41</v>
      </c>
      <c r="S977">
        <v>2661</v>
      </c>
      <c r="T977">
        <v>8758</v>
      </c>
      <c r="U977">
        <v>0</v>
      </c>
      <c r="V977" t="s">
        <v>42</v>
      </c>
      <c r="W977" t="s">
        <v>35</v>
      </c>
      <c r="X977">
        <v>11</v>
      </c>
      <c r="Y977">
        <v>3</v>
      </c>
      <c r="Z977" s="20" t="s">
        <v>99</v>
      </c>
      <c r="AA977">
        <v>80</v>
      </c>
      <c r="AB977">
        <v>1</v>
      </c>
      <c r="AC977">
        <v>3</v>
      </c>
      <c r="AD977">
        <v>2</v>
      </c>
      <c r="AE977">
        <v>3</v>
      </c>
      <c r="AF977">
        <v>2</v>
      </c>
      <c r="AG977">
        <v>2</v>
      </c>
      <c r="AH977">
        <v>1</v>
      </c>
      <c r="AI977">
        <v>2</v>
      </c>
      <c r="AJ977" s="5" t="str">
        <f t="shared" si="45"/>
        <v>R&amp;D</v>
      </c>
      <c r="AK977" s="9" t="str">
        <f>IF(S977="","",VLOOKUP(S977,matrice_M_I,2,TRUE))</f>
        <v>de 2 000 à 4 000</v>
      </c>
      <c r="AL977" s="7" t="str">
        <f t="shared" si="46"/>
        <v>Job_Very High + Relation_High</v>
      </c>
      <c r="AM977" s="22">
        <f t="shared" si="47"/>
        <v>1</v>
      </c>
    </row>
    <row r="978" spans="1:39" x14ac:dyDescent="0.3">
      <c r="A978">
        <v>43</v>
      </c>
      <c r="B978" t="s">
        <v>35</v>
      </c>
      <c r="C978" t="s">
        <v>49</v>
      </c>
      <c r="D978">
        <v>185</v>
      </c>
      <c r="E978" t="s">
        <v>37</v>
      </c>
      <c r="F978">
        <v>10</v>
      </c>
      <c r="G978" t="s">
        <v>95</v>
      </c>
      <c r="H978" t="s">
        <v>53</v>
      </c>
      <c r="I978">
        <v>1</v>
      </c>
      <c r="J978">
        <v>430</v>
      </c>
      <c r="K978" t="s">
        <v>99</v>
      </c>
      <c r="L978" t="s">
        <v>55</v>
      </c>
      <c r="M978">
        <v>33</v>
      </c>
      <c r="N978" t="s">
        <v>99</v>
      </c>
      <c r="O978" t="s">
        <v>101</v>
      </c>
      <c r="P978" t="s">
        <v>59</v>
      </c>
      <c r="Q978" s="20" t="s">
        <v>100</v>
      </c>
      <c r="R978" t="s">
        <v>48</v>
      </c>
      <c r="S978">
        <v>2455</v>
      </c>
      <c r="T978">
        <v>10675</v>
      </c>
      <c r="U978">
        <v>0</v>
      </c>
      <c r="V978" t="s">
        <v>42</v>
      </c>
      <c r="W978" t="s">
        <v>35</v>
      </c>
      <c r="X978">
        <v>19</v>
      </c>
      <c r="Y978">
        <v>3</v>
      </c>
      <c r="Z978" s="20" t="s">
        <v>97</v>
      </c>
      <c r="AA978">
        <v>80</v>
      </c>
      <c r="AB978">
        <v>0</v>
      </c>
      <c r="AC978">
        <v>9</v>
      </c>
      <c r="AD978">
        <v>5</v>
      </c>
      <c r="AE978">
        <v>3</v>
      </c>
      <c r="AF978">
        <v>8</v>
      </c>
      <c r="AG978">
        <v>7</v>
      </c>
      <c r="AH978">
        <v>1</v>
      </c>
      <c r="AI978">
        <v>7</v>
      </c>
      <c r="AJ978" s="5" t="str">
        <f t="shared" si="45"/>
        <v>R&amp;D</v>
      </c>
      <c r="AK978" s="9" t="str">
        <f>IF(S978="","",VLOOKUP(S978,matrice_M_I,2,TRUE))</f>
        <v>de 2 000 à 4 000</v>
      </c>
      <c r="AL978" s="7" t="str">
        <f t="shared" si="46"/>
        <v>Job_Very High + Relation_Low</v>
      </c>
      <c r="AM978" s="22">
        <f t="shared" si="47"/>
        <v>0.875</v>
      </c>
    </row>
    <row r="979" spans="1:39" x14ac:dyDescent="0.3">
      <c r="A979">
        <v>32</v>
      </c>
      <c r="B979" t="s">
        <v>35</v>
      </c>
      <c r="C979" t="s">
        <v>36</v>
      </c>
      <c r="D979">
        <v>859</v>
      </c>
      <c r="E979" t="s">
        <v>37</v>
      </c>
      <c r="F979">
        <v>4</v>
      </c>
      <c r="G979" t="s">
        <v>94</v>
      </c>
      <c r="H979" t="s">
        <v>53</v>
      </c>
      <c r="I979">
        <v>1</v>
      </c>
      <c r="J979">
        <v>830</v>
      </c>
      <c r="K979" t="s">
        <v>99</v>
      </c>
      <c r="L979" t="s">
        <v>55</v>
      </c>
      <c r="M979">
        <v>98</v>
      </c>
      <c r="N979" t="s">
        <v>98</v>
      </c>
      <c r="O979" t="s">
        <v>102</v>
      </c>
      <c r="P979" t="s">
        <v>43</v>
      </c>
      <c r="Q979" s="20" t="s">
        <v>99</v>
      </c>
      <c r="R979" t="s">
        <v>52</v>
      </c>
      <c r="S979">
        <v>6162</v>
      </c>
      <c r="T979">
        <v>19124</v>
      </c>
      <c r="U979">
        <v>1</v>
      </c>
      <c r="V979" t="s">
        <v>42</v>
      </c>
      <c r="W979" t="s">
        <v>35</v>
      </c>
      <c r="X979">
        <v>12</v>
      </c>
      <c r="Y979">
        <v>3</v>
      </c>
      <c r="Z979" s="20" t="s">
        <v>99</v>
      </c>
      <c r="AA979">
        <v>80</v>
      </c>
      <c r="AB979">
        <v>1</v>
      </c>
      <c r="AC979">
        <v>14</v>
      </c>
      <c r="AD979">
        <v>3</v>
      </c>
      <c r="AE979">
        <v>3</v>
      </c>
      <c r="AF979">
        <v>14</v>
      </c>
      <c r="AG979">
        <v>13</v>
      </c>
      <c r="AH979">
        <v>6</v>
      </c>
      <c r="AI979">
        <v>8</v>
      </c>
      <c r="AJ979" s="5" t="str">
        <f t="shared" si="45"/>
        <v>R&amp;D</v>
      </c>
      <c r="AK979" s="9" t="str">
        <f>IF(S979="","",VLOOKUP(S979,matrice_M_I,2,TRUE))</f>
        <v>de 6 000 à 8 000</v>
      </c>
      <c r="AL979" s="7" t="str">
        <f t="shared" si="46"/>
        <v>Job_High + Relation_High</v>
      </c>
      <c r="AM979" s="22">
        <f t="shared" si="47"/>
        <v>0.9285714285714286</v>
      </c>
    </row>
    <row r="980" spans="1:39" x14ac:dyDescent="0.3">
      <c r="A980">
        <v>40</v>
      </c>
      <c r="B980" t="s">
        <v>35</v>
      </c>
      <c r="C980" t="s">
        <v>36</v>
      </c>
      <c r="D980">
        <v>759</v>
      </c>
      <c r="E980" t="s">
        <v>45</v>
      </c>
      <c r="F980">
        <v>2</v>
      </c>
      <c r="G980" t="s">
        <v>93</v>
      </c>
      <c r="H980" t="s">
        <v>46</v>
      </c>
      <c r="I980">
        <v>1</v>
      </c>
      <c r="J980">
        <v>516</v>
      </c>
      <c r="K980" t="s">
        <v>100</v>
      </c>
      <c r="L980" t="s">
        <v>55</v>
      </c>
      <c r="M980">
        <v>46</v>
      </c>
      <c r="N980" t="s">
        <v>99</v>
      </c>
      <c r="O980" t="s">
        <v>102</v>
      </c>
      <c r="P980" t="s">
        <v>58</v>
      </c>
      <c r="Q980" s="20" t="s">
        <v>98</v>
      </c>
      <c r="R980" t="s">
        <v>41</v>
      </c>
      <c r="S980">
        <v>5715</v>
      </c>
      <c r="T980">
        <v>22553</v>
      </c>
      <c r="U980">
        <v>7</v>
      </c>
      <c r="V980" t="s">
        <v>42</v>
      </c>
      <c r="W980" t="s">
        <v>35</v>
      </c>
      <c r="X980">
        <v>12</v>
      </c>
      <c r="Y980">
        <v>3</v>
      </c>
      <c r="Z980" s="20" t="s">
        <v>99</v>
      </c>
      <c r="AA980">
        <v>80</v>
      </c>
      <c r="AB980">
        <v>2</v>
      </c>
      <c r="AC980">
        <v>8</v>
      </c>
      <c r="AD980">
        <v>5</v>
      </c>
      <c r="AE980">
        <v>3</v>
      </c>
      <c r="AF980">
        <v>5</v>
      </c>
      <c r="AG980">
        <v>4</v>
      </c>
      <c r="AH980">
        <v>1</v>
      </c>
      <c r="AI980">
        <v>3</v>
      </c>
      <c r="AJ980" s="5" t="str">
        <f t="shared" si="45"/>
        <v>Sales</v>
      </c>
      <c r="AK980" s="9" t="str">
        <f>IF(S980="","",VLOOKUP(S980,matrice_M_I,2,TRUE))</f>
        <v>de 4 000 à 6 000</v>
      </c>
      <c r="AL980" s="7" t="str">
        <f t="shared" si="46"/>
        <v>Job_Medium + Relation_High</v>
      </c>
      <c r="AM980" s="22">
        <f t="shared" si="47"/>
        <v>0.8</v>
      </c>
    </row>
    <row r="981" spans="1:39" x14ac:dyDescent="0.3">
      <c r="B981" t="s">
        <v>44</v>
      </c>
      <c r="C981" t="s">
        <v>36</v>
      </c>
      <c r="D981">
        <v>920</v>
      </c>
      <c r="E981" t="s">
        <v>50</v>
      </c>
      <c r="F981">
        <v>20</v>
      </c>
      <c r="G981" t="s">
        <v>93</v>
      </c>
      <c r="H981" t="s">
        <v>38</v>
      </c>
      <c r="I981">
        <v>1</v>
      </c>
      <c r="J981">
        <v>1818</v>
      </c>
      <c r="K981" t="s">
        <v>100</v>
      </c>
      <c r="L981" t="s">
        <v>55</v>
      </c>
      <c r="M981">
        <v>69</v>
      </c>
      <c r="N981" t="s">
        <v>99</v>
      </c>
      <c r="O981" t="s">
        <v>101</v>
      </c>
      <c r="P981" t="s">
        <v>50</v>
      </c>
      <c r="Q981" s="20" t="s">
        <v>98</v>
      </c>
      <c r="R981" t="s">
        <v>52</v>
      </c>
      <c r="S981">
        <v>2148</v>
      </c>
      <c r="T981">
        <v>6889</v>
      </c>
      <c r="U981">
        <v>0</v>
      </c>
      <c r="V981" t="s">
        <v>42</v>
      </c>
      <c r="W981" t="s">
        <v>44</v>
      </c>
      <c r="X981">
        <v>11</v>
      </c>
      <c r="Y981">
        <v>3</v>
      </c>
      <c r="Z981" s="20" t="s">
        <v>99</v>
      </c>
      <c r="AA981">
        <v>80</v>
      </c>
      <c r="AB981">
        <v>0</v>
      </c>
      <c r="AC981">
        <v>6</v>
      </c>
      <c r="AD981">
        <v>3</v>
      </c>
      <c r="AE981">
        <v>3</v>
      </c>
      <c r="AF981">
        <v>5</v>
      </c>
      <c r="AG981">
        <v>1</v>
      </c>
      <c r="AH981">
        <v>1</v>
      </c>
      <c r="AI981">
        <v>4</v>
      </c>
      <c r="AJ981" s="5" t="str">
        <f t="shared" si="45"/>
        <v>RH</v>
      </c>
      <c r="AK981" s="9" t="str">
        <f>IF(S981="","",VLOOKUP(S981,matrice_M_I,2,TRUE))</f>
        <v>de 2 000 à 4 000</v>
      </c>
      <c r="AL981" s="7" t="str">
        <f t="shared" si="46"/>
        <v>Job_Medium + Relation_High</v>
      </c>
      <c r="AM981" s="22">
        <f t="shared" si="47"/>
        <v>0.2</v>
      </c>
    </row>
    <row r="982" spans="1:39" x14ac:dyDescent="0.3">
      <c r="A982">
        <v>41</v>
      </c>
      <c r="B982" t="s">
        <v>35</v>
      </c>
      <c r="C982" t="s">
        <v>36</v>
      </c>
      <c r="D982">
        <v>465</v>
      </c>
      <c r="E982" t="s">
        <v>37</v>
      </c>
      <c r="F982">
        <v>14</v>
      </c>
      <c r="G982" t="s">
        <v>94</v>
      </c>
      <c r="H982" t="s">
        <v>53</v>
      </c>
      <c r="I982">
        <v>1</v>
      </c>
      <c r="J982">
        <v>227</v>
      </c>
      <c r="K982" t="s">
        <v>97</v>
      </c>
      <c r="L982" t="s">
        <v>39</v>
      </c>
      <c r="M982">
        <v>56</v>
      </c>
      <c r="N982" t="s">
        <v>99</v>
      </c>
      <c r="O982" t="s">
        <v>101</v>
      </c>
      <c r="P982" t="s">
        <v>56</v>
      </c>
      <c r="Q982" s="20" t="s">
        <v>99</v>
      </c>
      <c r="R982" t="s">
        <v>41</v>
      </c>
      <c r="S982">
        <v>2451</v>
      </c>
      <c r="T982">
        <v>4609</v>
      </c>
      <c r="U982">
        <v>4</v>
      </c>
      <c r="V982" t="s">
        <v>42</v>
      </c>
      <c r="W982" t="s">
        <v>35</v>
      </c>
      <c r="X982">
        <v>12</v>
      </c>
      <c r="Y982">
        <v>3</v>
      </c>
      <c r="Z982" s="20" t="s">
        <v>97</v>
      </c>
      <c r="AA982">
        <v>80</v>
      </c>
      <c r="AB982">
        <v>1</v>
      </c>
      <c r="AC982">
        <v>13</v>
      </c>
      <c r="AD982">
        <v>2</v>
      </c>
      <c r="AE982">
        <v>3</v>
      </c>
      <c r="AF982">
        <v>9</v>
      </c>
      <c r="AG982">
        <v>8</v>
      </c>
      <c r="AH982">
        <v>1</v>
      </c>
      <c r="AI982">
        <v>8</v>
      </c>
      <c r="AJ982" s="5" t="str">
        <f t="shared" si="45"/>
        <v>R&amp;D</v>
      </c>
      <c r="AK982" s="9" t="str">
        <f>IF(S982="","",VLOOKUP(S982,matrice_M_I,2,TRUE))</f>
        <v>de 2 000 à 4 000</v>
      </c>
      <c r="AL982" s="7" t="str">
        <f t="shared" si="46"/>
        <v>Job_High + Relation_Low</v>
      </c>
      <c r="AM982" s="22">
        <f t="shared" si="47"/>
        <v>0.88888888888888884</v>
      </c>
    </row>
    <row r="983" spans="1:39" x14ac:dyDescent="0.3">
      <c r="B983" t="s">
        <v>35</v>
      </c>
      <c r="C983" t="s">
        <v>36</v>
      </c>
      <c r="D983">
        <v>982</v>
      </c>
      <c r="E983" t="s">
        <v>37</v>
      </c>
      <c r="F983">
        <v>1</v>
      </c>
      <c r="G983" t="s">
        <v>95</v>
      </c>
      <c r="H983" t="s">
        <v>38</v>
      </c>
      <c r="I983">
        <v>1</v>
      </c>
      <c r="J983">
        <v>1172</v>
      </c>
      <c r="K983" t="s">
        <v>100</v>
      </c>
      <c r="L983" t="s">
        <v>39</v>
      </c>
      <c r="M983">
        <v>58</v>
      </c>
      <c r="N983" t="s">
        <v>98</v>
      </c>
      <c r="O983" t="s">
        <v>101</v>
      </c>
      <c r="P983" t="s">
        <v>59</v>
      </c>
      <c r="Q983" s="20" t="s">
        <v>99</v>
      </c>
      <c r="R983" t="s">
        <v>52</v>
      </c>
      <c r="S983">
        <v>2258</v>
      </c>
      <c r="T983">
        <v>16340</v>
      </c>
      <c r="U983">
        <v>6</v>
      </c>
      <c r="V983" t="s">
        <v>42</v>
      </c>
      <c r="W983" t="s">
        <v>35</v>
      </c>
      <c r="X983">
        <v>12</v>
      </c>
      <c r="Y983">
        <v>3</v>
      </c>
      <c r="Z983" s="20" t="s">
        <v>98</v>
      </c>
      <c r="AA983">
        <v>80</v>
      </c>
      <c r="AB983">
        <v>1</v>
      </c>
      <c r="AC983">
        <v>10</v>
      </c>
      <c r="AD983">
        <v>2</v>
      </c>
      <c r="AE983">
        <v>3</v>
      </c>
      <c r="AF983">
        <v>8</v>
      </c>
      <c r="AG983">
        <v>0</v>
      </c>
      <c r="AH983">
        <v>1</v>
      </c>
      <c r="AI983">
        <v>7</v>
      </c>
      <c r="AJ983" s="5" t="str">
        <f t="shared" si="45"/>
        <v>R&amp;D</v>
      </c>
      <c r="AK983" s="9" t="str">
        <f>IF(S983="","",VLOOKUP(S983,matrice_M_I,2,TRUE))</f>
        <v>de 2 000 à 4 000</v>
      </c>
      <c r="AL983" s="7" t="str">
        <f t="shared" si="46"/>
        <v>Job_High + Relation_Medium</v>
      </c>
      <c r="AM983" s="22">
        <f t="shared" si="47"/>
        <v>0</v>
      </c>
    </row>
    <row r="984" spans="1:39" x14ac:dyDescent="0.3">
      <c r="A984">
        <v>24</v>
      </c>
      <c r="B984" t="s">
        <v>35</v>
      </c>
      <c r="C984" t="s">
        <v>57</v>
      </c>
      <c r="D984">
        <v>673</v>
      </c>
      <c r="E984" t="s">
        <v>37</v>
      </c>
      <c r="F984">
        <v>11</v>
      </c>
      <c r="G984" t="s">
        <v>93</v>
      </c>
      <c r="H984" t="s">
        <v>61</v>
      </c>
      <c r="I984">
        <v>1</v>
      </c>
      <c r="J984">
        <v>26</v>
      </c>
      <c r="K984" t="s">
        <v>97</v>
      </c>
      <c r="L984" t="s">
        <v>55</v>
      </c>
      <c r="M984">
        <v>96</v>
      </c>
      <c r="N984" t="s">
        <v>100</v>
      </c>
      <c r="O984" t="s">
        <v>102</v>
      </c>
      <c r="P984" t="s">
        <v>43</v>
      </c>
      <c r="Q984" s="20" t="s">
        <v>99</v>
      </c>
      <c r="R984" t="s">
        <v>41</v>
      </c>
      <c r="S984">
        <v>4011</v>
      </c>
      <c r="T984">
        <v>8232</v>
      </c>
      <c r="U984">
        <v>0</v>
      </c>
      <c r="V984" t="s">
        <v>42</v>
      </c>
      <c r="W984" t="s">
        <v>35</v>
      </c>
      <c r="X984">
        <v>18</v>
      </c>
      <c r="Y984">
        <v>3</v>
      </c>
      <c r="Z984" s="20" t="s">
        <v>100</v>
      </c>
      <c r="AA984">
        <v>80</v>
      </c>
      <c r="AB984">
        <v>1</v>
      </c>
      <c r="AC984">
        <v>5</v>
      </c>
      <c r="AD984">
        <v>5</v>
      </c>
      <c r="AE984">
        <v>2</v>
      </c>
      <c r="AF984">
        <v>4</v>
      </c>
      <c r="AG984">
        <v>2</v>
      </c>
      <c r="AH984">
        <v>1</v>
      </c>
      <c r="AI984">
        <v>3</v>
      </c>
      <c r="AJ984" s="5" t="str">
        <f t="shared" si="45"/>
        <v>R&amp;D</v>
      </c>
      <c r="AK984" s="9" t="str">
        <f>IF(S984="","",VLOOKUP(S984,matrice_M_I,2,TRUE))</f>
        <v>de 4 000 à 6 000</v>
      </c>
      <c r="AL984" s="7" t="str">
        <f t="shared" si="46"/>
        <v>Job_High + Relation_Very High</v>
      </c>
      <c r="AM984" s="22">
        <f t="shared" si="47"/>
        <v>0.5</v>
      </c>
    </row>
    <row r="985" spans="1:39" x14ac:dyDescent="0.3">
      <c r="A985">
        <v>53</v>
      </c>
      <c r="B985" t="s">
        <v>35</v>
      </c>
      <c r="C985" t="s">
        <v>36</v>
      </c>
      <c r="D985">
        <v>868</v>
      </c>
      <c r="E985" t="s">
        <v>45</v>
      </c>
      <c r="F985">
        <v>8</v>
      </c>
      <c r="G985" t="s">
        <v>94</v>
      </c>
      <c r="H985" t="s">
        <v>46</v>
      </c>
      <c r="I985">
        <v>1</v>
      </c>
      <c r="J985">
        <v>897</v>
      </c>
      <c r="K985" t="s">
        <v>97</v>
      </c>
      <c r="L985" t="s">
        <v>39</v>
      </c>
      <c r="M985">
        <v>73</v>
      </c>
      <c r="N985" t="s">
        <v>99</v>
      </c>
      <c r="O985" t="s">
        <v>104</v>
      </c>
      <c r="P985" t="s">
        <v>58</v>
      </c>
      <c r="Q985" s="20" t="s">
        <v>100</v>
      </c>
      <c r="R985" t="s">
        <v>52</v>
      </c>
      <c r="S985">
        <v>11836</v>
      </c>
      <c r="T985">
        <v>22789</v>
      </c>
      <c r="U985">
        <v>5</v>
      </c>
      <c r="V985" t="s">
        <v>42</v>
      </c>
      <c r="W985" t="s">
        <v>35</v>
      </c>
      <c r="X985">
        <v>14</v>
      </c>
      <c r="Y985">
        <v>3</v>
      </c>
      <c r="Z985" s="20" t="s">
        <v>99</v>
      </c>
      <c r="AA985">
        <v>80</v>
      </c>
      <c r="AB985">
        <v>1</v>
      </c>
      <c r="AC985">
        <v>28</v>
      </c>
      <c r="AD985">
        <v>3</v>
      </c>
      <c r="AE985">
        <v>3</v>
      </c>
      <c r="AF985">
        <v>2</v>
      </c>
      <c r="AG985">
        <v>0</v>
      </c>
      <c r="AH985">
        <v>2</v>
      </c>
      <c r="AI985">
        <v>2</v>
      </c>
      <c r="AJ985" s="5" t="str">
        <f t="shared" si="45"/>
        <v>Sales</v>
      </c>
      <c r="AK985" s="9" t="str">
        <f>IF(S985="","",VLOOKUP(S985,matrice_M_I,2,TRUE))</f>
        <v>de 10 000 à 12 000</v>
      </c>
      <c r="AL985" s="7" t="str">
        <f t="shared" si="46"/>
        <v>Job_Very High + Relation_High</v>
      </c>
      <c r="AM985" s="22">
        <f t="shared" si="47"/>
        <v>0</v>
      </c>
    </row>
    <row r="986" spans="1:39" x14ac:dyDescent="0.3">
      <c r="A986">
        <v>47</v>
      </c>
      <c r="B986" t="s">
        <v>35</v>
      </c>
      <c r="C986" t="s">
        <v>36</v>
      </c>
      <c r="D986">
        <v>1176</v>
      </c>
      <c r="E986" t="s">
        <v>50</v>
      </c>
      <c r="F986">
        <v>26</v>
      </c>
      <c r="G986" t="s">
        <v>95</v>
      </c>
      <c r="H986" t="s">
        <v>53</v>
      </c>
      <c r="I986">
        <v>1</v>
      </c>
      <c r="J986">
        <v>1625</v>
      </c>
      <c r="K986" t="s">
        <v>100</v>
      </c>
      <c r="L986" t="s">
        <v>55</v>
      </c>
      <c r="M986">
        <v>98</v>
      </c>
      <c r="N986" t="s">
        <v>99</v>
      </c>
      <c r="O986" t="s">
        <v>105</v>
      </c>
      <c r="P986" t="s">
        <v>51</v>
      </c>
      <c r="Q986" s="20" t="s">
        <v>99</v>
      </c>
      <c r="R986" t="s">
        <v>52</v>
      </c>
      <c r="S986">
        <v>19658</v>
      </c>
      <c r="T986">
        <v>5220</v>
      </c>
      <c r="U986">
        <v>3</v>
      </c>
      <c r="V986" t="s">
        <v>42</v>
      </c>
      <c r="W986" t="s">
        <v>35</v>
      </c>
      <c r="X986">
        <v>11</v>
      </c>
      <c r="Y986">
        <v>3</v>
      </c>
      <c r="Z986" s="20" t="s">
        <v>99</v>
      </c>
      <c r="AA986">
        <v>80</v>
      </c>
      <c r="AB986">
        <v>1</v>
      </c>
      <c r="AC986">
        <v>27</v>
      </c>
      <c r="AD986">
        <v>2</v>
      </c>
      <c r="AE986">
        <v>3</v>
      </c>
      <c r="AF986">
        <v>5</v>
      </c>
      <c r="AG986">
        <v>2</v>
      </c>
      <c r="AH986">
        <v>1</v>
      </c>
      <c r="AI986">
        <v>0</v>
      </c>
      <c r="AJ986" s="5" t="str">
        <f t="shared" si="45"/>
        <v>RH</v>
      </c>
      <c r="AK986" s="9" t="str">
        <f>IF(S986="","",VLOOKUP(S986,matrice_M_I,2,TRUE))</f>
        <v>de 18 000 à 20 000</v>
      </c>
      <c r="AL986" s="7" t="str">
        <f t="shared" si="46"/>
        <v>Job_High + Relation_High</v>
      </c>
      <c r="AM986" s="22">
        <f t="shared" si="47"/>
        <v>0.4</v>
      </c>
    </row>
    <row r="987" spans="1:39" x14ac:dyDescent="0.3">
      <c r="A987">
        <v>31</v>
      </c>
      <c r="B987" t="s">
        <v>44</v>
      </c>
      <c r="C987" t="s">
        <v>49</v>
      </c>
      <c r="D987">
        <v>874</v>
      </c>
      <c r="E987" t="s">
        <v>37</v>
      </c>
      <c r="F987">
        <v>15</v>
      </c>
      <c r="G987" t="s">
        <v>94</v>
      </c>
      <c r="H987" t="s">
        <v>38</v>
      </c>
      <c r="I987">
        <v>1</v>
      </c>
      <c r="J987">
        <v>1160</v>
      </c>
      <c r="K987" t="s">
        <v>99</v>
      </c>
      <c r="L987" t="s">
        <v>39</v>
      </c>
      <c r="M987">
        <v>72</v>
      </c>
      <c r="N987" t="s">
        <v>99</v>
      </c>
      <c r="O987" t="s">
        <v>101</v>
      </c>
      <c r="P987" t="s">
        <v>59</v>
      </c>
      <c r="Q987" s="20" t="s">
        <v>99</v>
      </c>
      <c r="R987" t="s">
        <v>52</v>
      </c>
      <c r="S987">
        <v>2610</v>
      </c>
      <c r="T987">
        <v>6233</v>
      </c>
      <c r="U987">
        <v>1</v>
      </c>
      <c r="V987" t="s">
        <v>42</v>
      </c>
      <c r="W987" t="s">
        <v>35</v>
      </c>
      <c r="X987">
        <v>12</v>
      </c>
      <c r="Y987">
        <v>3</v>
      </c>
      <c r="Z987" s="20" t="s">
        <v>99</v>
      </c>
      <c r="AA987">
        <v>80</v>
      </c>
      <c r="AB987">
        <v>1</v>
      </c>
      <c r="AC987">
        <v>2</v>
      </c>
      <c r="AD987">
        <v>5</v>
      </c>
      <c r="AE987">
        <v>2</v>
      </c>
      <c r="AF987">
        <v>2</v>
      </c>
      <c r="AG987">
        <v>2</v>
      </c>
      <c r="AH987">
        <v>2</v>
      </c>
      <c r="AI987">
        <v>2</v>
      </c>
      <c r="AJ987" s="5" t="str">
        <f t="shared" si="45"/>
        <v>R&amp;D</v>
      </c>
      <c r="AK987" s="9" t="str">
        <f>IF(S987="","",VLOOKUP(S987,matrice_M_I,2,TRUE))</f>
        <v>de 2 000 à 4 000</v>
      </c>
      <c r="AL987" s="7" t="str">
        <f t="shared" si="46"/>
        <v>Job_High + Relation_High</v>
      </c>
      <c r="AM987" s="22">
        <f t="shared" si="47"/>
        <v>1</v>
      </c>
    </row>
    <row r="988" spans="1:39" x14ac:dyDescent="0.3">
      <c r="A988">
        <v>34</v>
      </c>
      <c r="B988" t="s">
        <v>35</v>
      </c>
      <c r="C988" t="s">
        <v>57</v>
      </c>
      <c r="D988">
        <v>1375</v>
      </c>
      <c r="E988" t="s">
        <v>45</v>
      </c>
      <c r="F988">
        <v>10</v>
      </c>
      <c r="G988" t="s">
        <v>94</v>
      </c>
      <c r="H988" t="s">
        <v>53</v>
      </c>
      <c r="I988">
        <v>1</v>
      </c>
      <c r="J988">
        <v>1774</v>
      </c>
      <c r="K988" t="s">
        <v>100</v>
      </c>
      <c r="L988" t="s">
        <v>39</v>
      </c>
      <c r="M988">
        <v>87</v>
      </c>
      <c r="N988" t="s">
        <v>99</v>
      </c>
      <c r="O988" t="s">
        <v>102</v>
      </c>
      <c r="P988" t="s">
        <v>58</v>
      </c>
      <c r="Q988" s="20" t="s">
        <v>99</v>
      </c>
      <c r="R988" t="s">
        <v>41</v>
      </c>
      <c r="S988">
        <v>4001</v>
      </c>
      <c r="T988">
        <v>12313</v>
      </c>
      <c r="U988">
        <v>1</v>
      </c>
      <c r="V988" t="s">
        <v>42</v>
      </c>
      <c r="W988" t="s">
        <v>44</v>
      </c>
      <c r="X988">
        <v>14</v>
      </c>
      <c r="Y988">
        <v>3</v>
      </c>
      <c r="Z988" s="20" t="s">
        <v>99</v>
      </c>
      <c r="AA988">
        <v>80</v>
      </c>
      <c r="AB988">
        <v>1</v>
      </c>
      <c r="AC988">
        <v>15</v>
      </c>
      <c r="AD988">
        <v>3</v>
      </c>
      <c r="AE988">
        <v>3</v>
      </c>
      <c r="AF988">
        <v>15</v>
      </c>
      <c r="AG988">
        <v>14</v>
      </c>
      <c r="AH988">
        <v>0</v>
      </c>
      <c r="AI988">
        <v>7</v>
      </c>
      <c r="AJ988" s="5" t="str">
        <f t="shared" si="45"/>
        <v>Sales</v>
      </c>
      <c r="AK988" s="9" t="str">
        <f>IF(S988="","",VLOOKUP(S988,matrice_M_I,2,TRUE))</f>
        <v>de 4 000 à 6 000</v>
      </c>
      <c r="AL988" s="7" t="str">
        <f t="shared" si="46"/>
        <v>Job_High + Relation_High</v>
      </c>
      <c r="AM988" s="22">
        <f t="shared" si="47"/>
        <v>0.93333333333333335</v>
      </c>
    </row>
    <row r="989" spans="1:39" x14ac:dyDescent="0.3">
      <c r="A989">
        <v>33</v>
      </c>
      <c r="B989" t="s">
        <v>44</v>
      </c>
      <c r="C989" t="s">
        <v>36</v>
      </c>
      <c r="D989">
        <v>527</v>
      </c>
      <c r="E989" t="s">
        <v>37</v>
      </c>
      <c r="F989">
        <v>1</v>
      </c>
      <c r="G989" t="s">
        <v>95</v>
      </c>
      <c r="H989" t="s">
        <v>61</v>
      </c>
      <c r="I989">
        <v>1</v>
      </c>
      <c r="J989">
        <v>780</v>
      </c>
      <c r="K989" t="s">
        <v>100</v>
      </c>
      <c r="L989" t="s">
        <v>39</v>
      </c>
      <c r="M989">
        <v>63</v>
      </c>
      <c r="N989" t="s">
        <v>99</v>
      </c>
      <c r="O989" t="s">
        <v>101</v>
      </c>
      <c r="P989" t="s">
        <v>56</v>
      </c>
      <c r="Q989" s="20" t="s">
        <v>100</v>
      </c>
      <c r="R989" t="s">
        <v>48</v>
      </c>
      <c r="S989">
        <v>2686</v>
      </c>
      <c r="T989">
        <v>5207</v>
      </c>
      <c r="U989">
        <v>1</v>
      </c>
      <c r="V989" t="s">
        <v>42</v>
      </c>
      <c r="W989" t="s">
        <v>44</v>
      </c>
      <c r="X989">
        <v>13</v>
      </c>
      <c r="Y989">
        <v>3</v>
      </c>
      <c r="Z989" s="20" t="s">
        <v>99</v>
      </c>
      <c r="AA989">
        <v>80</v>
      </c>
      <c r="AB989">
        <v>0</v>
      </c>
      <c r="AC989">
        <v>10</v>
      </c>
      <c r="AD989">
        <v>2</v>
      </c>
      <c r="AE989">
        <v>2</v>
      </c>
      <c r="AF989">
        <v>10</v>
      </c>
      <c r="AG989">
        <v>9</v>
      </c>
      <c r="AH989">
        <v>7</v>
      </c>
      <c r="AI989">
        <v>8</v>
      </c>
      <c r="AJ989" s="5" t="str">
        <f t="shared" si="45"/>
        <v>R&amp;D</v>
      </c>
      <c r="AK989" s="9" t="str">
        <f>IF(S989="","",VLOOKUP(S989,matrice_M_I,2,TRUE))</f>
        <v>de 2 000 à 4 000</v>
      </c>
      <c r="AL989" s="7" t="str">
        <f t="shared" si="46"/>
        <v>Job_Very High + Relation_High</v>
      </c>
      <c r="AM989" s="22">
        <f t="shared" si="47"/>
        <v>0.9</v>
      </c>
    </row>
    <row r="990" spans="1:39" x14ac:dyDescent="0.3">
      <c r="A990">
        <v>32</v>
      </c>
      <c r="B990" t="s">
        <v>35</v>
      </c>
      <c r="C990" t="s">
        <v>36</v>
      </c>
      <c r="D990">
        <v>801</v>
      </c>
      <c r="E990" t="s">
        <v>45</v>
      </c>
      <c r="F990">
        <v>1</v>
      </c>
      <c r="G990" t="s">
        <v>95</v>
      </c>
      <c r="H990" t="s">
        <v>46</v>
      </c>
      <c r="I990">
        <v>1</v>
      </c>
      <c r="J990">
        <v>2016</v>
      </c>
      <c r="K990" t="s">
        <v>99</v>
      </c>
      <c r="L990" t="s">
        <v>55</v>
      </c>
      <c r="M990">
        <v>48</v>
      </c>
      <c r="N990" t="s">
        <v>99</v>
      </c>
      <c r="O990" t="s">
        <v>103</v>
      </c>
      <c r="P990" t="s">
        <v>58</v>
      </c>
      <c r="Q990" s="20" t="s">
        <v>100</v>
      </c>
      <c r="R990" t="s">
        <v>52</v>
      </c>
      <c r="S990">
        <v>10422</v>
      </c>
      <c r="T990">
        <v>24032</v>
      </c>
      <c r="U990">
        <v>1</v>
      </c>
      <c r="V990" t="s">
        <v>42</v>
      </c>
      <c r="W990" t="s">
        <v>35</v>
      </c>
      <c r="X990">
        <v>19</v>
      </c>
      <c r="Y990">
        <v>3</v>
      </c>
      <c r="Z990" s="20" t="s">
        <v>99</v>
      </c>
      <c r="AA990">
        <v>80</v>
      </c>
      <c r="AB990">
        <v>2</v>
      </c>
      <c r="AC990">
        <v>14</v>
      </c>
      <c r="AD990">
        <v>3</v>
      </c>
      <c r="AE990">
        <v>3</v>
      </c>
      <c r="AF990">
        <v>14</v>
      </c>
      <c r="AG990">
        <v>10</v>
      </c>
      <c r="AH990">
        <v>5</v>
      </c>
      <c r="AI990">
        <v>7</v>
      </c>
      <c r="AJ990" s="5" t="str">
        <f t="shared" si="45"/>
        <v>Sales</v>
      </c>
      <c r="AK990" s="9" t="str">
        <f>IF(S990="","",VLOOKUP(S990,matrice_M_I,2,TRUE))</f>
        <v>de 10 000 à 12 000</v>
      </c>
      <c r="AL990" s="7" t="str">
        <f t="shared" si="46"/>
        <v>Job_Very High + Relation_High</v>
      </c>
      <c r="AM990" s="22">
        <f t="shared" si="47"/>
        <v>0.7142857142857143</v>
      </c>
    </row>
    <row r="991" spans="1:39" x14ac:dyDescent="0.3">
      <c r="A991">
        <v>41</v>
      </c>
      <c r="B991" t="s">
        <v>35</v>
      </c>
      <c r="C991" t="s">
        <v>36</v>
      </c>
      <c r="D991">
        <v>263</v>
      </c>
      <c r="E991" t="s">
        <v>37</v>
      </c>
      <c r="F991">
        <v>6</v>
      </c>
      <c r="G991" t="s">
        <v>94</v>
      </c>
      <c r="H991" t="s">
        <v>38</v>
      </c>
      <c r="I991">
        <v>1</v>
      </c>
      <c r="J991">
        <v>957</v>
      </c>
      <c r="K991" t="s">
        <v>100</v>
      </c>
      <c r="L991" t="s">
        <v>39</v>
      </c>
      <c r="M991">
        <v>59</v>
      </c>
      <c r="N991" t="s">
        <v>99</v>
      </c>
      <c r="O991" t="s">
        <v>101</v>
      </c>
      <c r="P991" t="s">
        <v>59</v>
      </c>
      <c r="Q991" s="20" t="s">
        <v>97</v>
      </c>
      <c r="R991" t="s">
        <v>48</v>
      </c>
      <c r="S991">
        <v>4721</v>
      </c>
      <c r="T991">
        <v>3119</v>
      </c>
      <c r="U991">
        <v>2</v>
      </c>
      <c r="V991" t="s">
        <v>42</v>
      </c>
      <c r="W991" t="s">
        <v>44</v>
      </c>
      <c r="X991">
        <v>13</v>
      </c>
      <c r="Y991">
        <v>3</v>
      </c>
      <c r="Z991" s="20" t="s">
        <v>99</v>
      </c>
      <c r="AA991">
        <v>80</v>
      </c>
      <c r="AB991">
        <v>0</v>
      </c>
      <c r="AC991">
        <v>20</v>
      </c>
      <c r="AD991">
        <v>3</v>
      </c>
      <c r="AE991">
        <v>3</v>
      </c>
      <c r="AF991">
        <v>18</v>
      </c>
      <c r="AG991">
        <v>13</v>
      </c>
      <c r="AH991">
        <v>2</v>
      </c>
      <c r="AI991">
        <v>17</v>
      </c>
      <c r="AJ991" s="5" t="str">
        <f t="shared" si="45"/>
        <v>R&amp;D</v>
      </c>
      <c r="AK991" s="9" t="str">
        <f>IF(S991="","",VLOOKUP(S991,matrice_M_I,2,TRUE))</f>
        <v>de 4 000 à 6 000</v>
      </c>
      <c r="AL991" s="7" t="str">
        <f t="shared" si="46"/>
        <v>Job_Low + Relation_High</v>
      </c>
      <c r="AM991" s="22">
        <f t="shared" si="47"/>
        <v>0.72222222222222221</v>
      </c>
    </row>
    <row r="992" spans="1:39" x14ac:dyDescent="0.3">
      <c r="A992">
        <v>40</v>
      </c>
      <c r="B992" t="s">
        <v>35</v>
      </c>
      <c r="C992" t="s">
        <v>57</v>
      </c>
      <c r="D992">
        <v>458</v>
      </c>
      <c r="E992" t="s">
        <v>37</v>
      </c>
      <c r="F992">
        <v>16</v>
      </c>
      <c r="G992" t="s">
        <v>93</v>
      </c>
      <c r="H992" t="s">
        <v>53</v>
      </c>
      <c r="I992">
        <v>1</v>
      </c>
      <c r="J992">
        <v>1340</v>
      </c>
      <c r="K992" t="s">
        <v>99</v>
      </c>
      <c r="L992" t="s">
        <v>39</v>
      </c>
      <c r="M992">
        <v>74</v>
      </c>
      <c r="N992" t="s">
        <v>99</v>
      </c>
      <c r="O992" t="s">
        <v>101</v>
      </c>
      <c r="P992" t="s">
        <v>56</v>
      </c>
      <c r="Q992" s="20" t="s">
        <v>99</v>
      </c>
      <c r="R992" t="s">
        <v>41</v>
      </c>
      <c r="S992">
        <v>3544</v>
      </c>
      <c r="T992">
        <v>8532</v>
      </c>
      <c r="U992">
        <v>9</v>
      </c>
      <c r="V992" t="s">
        <v>42</v>
      </c>
      <c r="W992" t="s">
        <v>35</v>
      </c>
      <c r="X992">
        <v>16</v>
      </c>
      <c r="Y992">
        <v>3</v>
      </c>
      <c r="Z992" s="20" t="s">
        <v>98</v>
      </c>
      <c r="AA992">
        <v>80</v>
      </c>
      <c r="AB992">
        <v>1</v>
      </c>
      <c r="AC992">
        <v>6</v>
      </c>
      <c r="AD992">
        <v>0</v>
      </c>
      <c r="AE992">
        <v>3</v>
      </c>
      <c r="AF992">
        <v>4</v>
      </c>
      <c r="AG992">
        <v>2</v>
      </c>
      <c r="AH992">
        <v>0</v>
      </c>
      <c r="AI992">
        <v>0</v>
      </c>
      <c r="AJ992" s="5" t="str">
        <f t="shared" si="45"/>
        <v>R&amp;D</v>
      </c>
      <c r="AK992" s="9" t="str">
        <f>IF(S992="","",VLOOKUP(S992,matrice_M_I,2,TRUE))</f>
        <v>de 2 000 à 4 000</v>
      </c>
      <c r="AL992" s="7" t="str">
        <f t="shared" si="46"/>
        <v>Job_High + Relation_Medium</v>
      </c>
      <c r="AM992" s="22">
        <f t="shared" si="47"/>
        <v>0.5</v>
      </c>
    </row>
    <row r="993" spans="1:39" x14ac:dyDescent="0.3">
      <c r="A993">
        <v>51</v>
      </c>
      <c r="B993" t="s">
        <v>35</v>
      </c>
      <c r="C993" t="s">
        <v>36</v>
      </c>
      <c r="D993">
        <v>313</v>
      </c>
      <c r="E993" t="s">
        <v>37</v>
      </c>
      <c r="G993" t="s">
        <v>94</v>
      </c>
      <c r="H993" t="s">
        <v>38</v>
      </c>
      <c r="I993">
        <v>1</v>
      </c>
      <c r="J993">
        <v>258</v>
      </c>
      <c r="K993" t="s">
        <v>100</v>
      </c>
      <c r="L993" t="s">
        <v>55</v>
      </c>
      <c r="M993">
        <v>98</v>
      </c>
      <c r="N993" t="s">
        <v>99</v>
      </c>
      <c r="O993" t="s">
        <v>104</v>
      </c>
      <c r="P993" t="s">
        <v>54</v>
      </c>
      <c r="Q993" s="20" t="s">
        <v>98</v>
      </c>
      <c r="R993" t="s">
        <v>48</v>
      </c>
      <c r="S993">
        <v>13734</v>
      </c>
      <c r="T993">
        <v>7192</v>
      </c>
      <c r="U993">
        <v>3</v>
      </c>
      <c r="V993" t="s">
        <v>42</v>
      </c>
      <c r="W993" t="s">
        <v>35</v>
      </c>
      <c r="X993">
        <v>18</v>
      </c>
      <c r="Y993">
        <v>3</v>
      </c>
      <c r="Z993" s="20" t="s">
        <v>99</v>
      </c>
      <c r="AA993">
        <v>80</v>
      </c>
      <c r="AB993">
        <v>0</v>
      </c>
      <c r="AC993">
        <v>21</v>
      </c>
      <c r="AD993">
        <v>6</v>
      </c>
      <c r="AE993">
        <v>3</v>
      </c>
      <c r="AF993">
        <v>7</v>
      </c>
      <c r="AG993">
        <v>7</v>
      </c>
      <c r="AH993">
        <v>1</v>
      </c>
      <c r="AI993">
        <v>0</v>
      </c>
      <c r="AJ993" s="5" t="str">
        <f t="shared" si="45"/>
        <v>R&amp;D</v>
      </c>
      <c r="AK993" s="9" t="str">
        <f>IF(S993="","",VLOOKUP(S993,matrice_M_I,2,TRUE))</f>
        <v>de 12 000 à 14 000</v>
      </c>
      <c r="AL993" s="7" t="str">
        <f t="shared" si="46"/>
        <v>Job_Medium + Relation_High</v>
      </c>
      <c r="AM993" s="22">
        <f t="shared" si="47"/>
        <v>1</v>
      </c>
    </row>
    <row r="994" spans="1:39" x14ac:dyDescent="0.3">
      <c r="A994">
        <v>55</v>
      </c>
      <c r="B994" t="s">
        <v>44</v>
      </c>
      <c r="C994" t="s">
        <v>36</v>
      </c>
      <c r="D994">
        <v>267</v>
      </c>
      <c r="E994" t="s">
        <v>45</v>
      </c>
      <c r="F994">
        <v>13</v>
      </c>
      <c r="G994" t="s">
        <v>95</v>
      </c>
      <c r="H994" t="s">
        <v>46</v>
      </c>
      <c r="I994">
        <v>1</v>
      </c>
      <c r="J994">
        <v>1372</v>
      </c>
      <c r="K994" t="s">
        <v>97</v>
      </c>
      <c r="L994" t="s">
        <v>39</v>
      </c>
      <c r="M994">
        <v>85</v>
      </c>
      <c r="N994" t="s">
        <v>100</v>
      </c>
      <c r="O994" t="s">
        <v>104</v>
      </c>
      <c r="P994" t="s">
        <v>58</v>
      </c>
      <c r="Q994" s="20" t="s">
        <v>99</v>
      </c>
      <c r="R994" t="s">
        <v>48</v>
      </c>
      <c r="S994">
        <v>13695</v>
      </c>
      <c r="T994">
        <v>9277</v>
      </c>
      <c r="U994">
        <v>6</v>
      </c>
      <c r="V994" t="s">
        <v>42</v>
      </c>
      <c r="W994" t="s">
        <v>44</v>
      </c>
      <c r="X994">
        <v>17</v>
      </c>
      <c r="Y994">
        <v>3</v>
      </c>
      <c r="Z994" s="20" t="s">
        <v>99</v>
      </c>
      <c r="AA994">
        <v>80</v>
      </c>
      <c r="AB994">
        <v>0</v>
      </c>
      <c r="AC994">
        <v>24</v>
      </c>
      <c r="AD994">
        <v>2</v>
      </c>
      <c r="AE994">
        <v>2</v>
      </c>
      <c r="AF994">
        <v>19</v>
      </c>
      <c r="AG994">
        <v>7</v>
      </c>
      <c r="AH994">
        <v>3</v>
      </c>
      <c r="AI994">
        <v>8</v>
      </c>
      <c r="AJ994" s="5" t="str">
        <f t="shared" si="45"/>
        <v>Sales</v>
      </c>
      <c r="AK994" s="9" t="str">
        <f>IF(S994="","",VLOOKUP(S994,matrice_M_I,2,TRUE))</f>
        <v>de 12 000 à 14 000</v>
      </c>
      <c r="AL994" s="7" t="str">
        <f t="shared" si="46"/>
        <v>Job_High + Relation_High</v>
      </c>
      <c r="AM994" s="22">
        <f t="shared" si="47"/>
        <v>0.36842105263157893</v>
      </c>
    </row>
    <row r="995" spans="1:39" x14ac:dyDescent="0.3">
      <c r="A995">
        <v>52</v>
      </c>
      <c r="B995" t="s">
        <v>35</v>
      </c>
      <c r="C995" t="s">
        <v>36</v>
      </c>
      <c r="D995">
        <v>1053</v>
      </c>
      <c r="E995" t="s">
        <v>37</v>
      </c>
      <c r="F995">
        <v>1</v>
      </c>
      <c r="G995" t="s">
        <v>93</v>
      </c>
      <c r="H995" t="s">
        <v>53</v>
      </c>
      <c r="I995">
        <v>1</v>
      </c>
      <c r="J995">
        <v>976</v>
      </c>
      <c r="K995" t="s">
        <v>100</v>
      </c>
      <c r="L995" t="s">
        <v>39</v>
      </c>
      <c r="M995">
        <v>70</v>
      </c>
      <c r="N995" t="s">
        <v>99</v>
      </c>
      <c r="O995" t="s">
        <v>104</v>
      </c>
      <c r="P995" t="s">
        <v>51</v>
      </c>
      <c r="Q995" s="20" t="s">
        <v>100</v>
      </c>
      <c r="R995" t="s">
        <v>52</v>
      </c>
      <c r="S995">
        <v>17099</v>
      </c>
      <c r="T995">
        <v>13829</v>
      </c>
      <c r="U995">
        <v>2</v>
      </c>
      <c r="V995" t="s">
        <v>42</v>
      </c>
      <c r="W995" t="s">
        <v>35</v>
      </c>
      <c r="X995">
        <v>15</v>
      </c>
      <c r="Y995">
        <v>3</v>
      </c>
      <c r="Z995" s="20" t="s">
        <v>98</v>
      </c>
      <c r="AA995">
        <v>80</v>
      </c>
      <c r="AB995">
        <v>1</v>
      </c>
      <c r="AC995">
        <v>26</v>
      </c>
      <c r="AD995">
        <v>2</v>
      </c>
      <c r="AE995">
        <v>2</v>
      </c>
      <c r="AF995">
        <v>9</v>
      </c>
      <c r="AG995">
        <v>8</v>
      </c>
      <c r="AH995">
        <v>7</v>
      </c>
      <c r="AI995">
        <v>8</v>
      </c>
      <c r="AJ995" s="5" t="str">
        <f t="shared" si="45"/>
        <v>R&amp;D</v>
      </c>
      <c r="AK995" s="9" t="str">
        <f>IF(S995="","",VLOOKUP(S995,matrice_M_I,2,TRUE))</f>
        <v>de 16 000 à 18 000</v>
      </c>
      <c r="AL995" s="7" t="str">
        <f t="shared" si="46"/>
        <v>Job_Very High + Relation_Medium</v>
      </c>
      <c r="AM995" s="22">
        <f t="shared" si="47"/>
        <v>0.88888888888888884</v>
      </c>
    </row>
    <row r="996" spans="1:39" x14ac:dyDescent="0.3">
      <c r="A996">
        <v>54</v>
      </c>
      <c r="B996" t="s">
        <v>35</v>
      </c>
      <c r="C996" t="s">
        <v>36</v>
      </c>
      <c r="D996">
        <v>397</v>
      </c>
      <c r="E996" t="s">
        <v>50</v>
      </c>
      <c r="F996">
        <v>19</v>
      </c>
      <c r="G996" t="s">
        <v>95</v>
      </c>
      <c r="H996" t="s">
        <v>38</v>
      </c>
      <c r="I996">
        <v>1</v>
      </c>
      <c r="J996">
        <v>698</v>
      </c>
      <c r="K996" t="s">
        <v>99</v>
      </c>
      <c r="L996" t="s">
        <v>39</v>
      </c>
      <c r="M996">
        <v>88</v>
      </c>
      <c r="N996" t="s">
        <v>99</v>
      </c>
      <c r="O996" t="s">
        <v>103</v>
      </c>
      <c r="P996" t="s">
        <v>50</v>
      </c>
      <c r="Q996" s="20" t="s">
        <v>98</v>
      </c>
      <c r="R996" t="s">
        <v>52</v>
      </c>
      <c r="S996">
        <v>10725</v>
      </c>
      <c r="T996">
        <v>6729</v>
      </c>
      <c r="U996">
        <v>2</v>
      </c>
      <c r="V996" t="s">
        <v>42</v>
      </c>
      <c r="W996" t="s">
        <v>35</v>
      </c>
      <c r="X996">
        <v>15</v>
      </c>
      <c r="Y996">
        <v>3</v>
      </c>
      <c r="Z996" s="20" t="s">
        <v>99</v>
      </c>
      <c r="AA996">
        <v>80</v>
      </c>
      <c r="AB996">
        <v>1</v>
      </c>
      <c r="AC996">
        <v>16</v>
      </c>
      <c r="AD996">
        <v>1</v>
      </c>
      <c r="AE996">
        <v>4</v>
      </c>
      <c r="AF996">
        <v>9</v>
      </c>
      <c r="AG996">
        <v>7</v>
      </c>
      <c r="AH996">
        <v>7</v>
      </c>
      <c r="AI996">
        <v>1</v>
      </c>
      <c r="AJ996" s="5" t="str">
        <f t="shared" si="45"/>
        <v>RH</v>
      </c>
      <c r="AK996" s="9" t="str">
        <f>IF(S996="","",VLOOKUP(S996,matrice_M_I,2,TRUE))</f>
        <v>de 10 000 à 12 000</v>
      </c>
      <c r="AL996" s="7" t="str">
        <f t="shared" si="46"/>
        <v>Job_Medium + Relation_High</v>
      </c>
      <c r="AM996" s="22">
        <f t="shared" si="47"/>
        <v>0.77777777777777779</v>
      </c>
    </row>
    <row r="997" spans="1:39" x14ac:dyDescent="0.3">
      <c r="A997">
        <v>23</v>
      </c>
      <c r="B997" t="s">
        <v>35</v>
      </c>
      <c r="C997" t="s">
        <v>36</v>
      </c>
      <c r="D997">
        <v>507</v>
      </c>
      <c r="E997" t="s">
        <v>37</v>
      </c>
      <c r="F997">
        <v>20</v>
      </c>
      <c r="G997" t="s">
        <v>92</v>
      </c>
      <c r="H997" t="s">
        <v>53</v>
      </c>
      <c r="I997">
        <v>1</v>
      </c>
      <c r="J997">
        <v>1533</v>
      </c>
      <c r="K997" t="s">
        <v>97</v>
      </c>
      <c r="L997" t="s">
        <v>39</v>
      </c>
      <c r="M997">
        <v>97</v>
      </c>
      <c r="N997" t="s">
        <v>99</v>
      </c>
      <c r="O997" t="s">
        <v>102</v>
      </c>
      <c r="P997" t="s">
        <v>59</v>
      </c>
      <c r="Q997" s="20" t="s">
        <v>99</v>
      </c>
      <c r="R997" t="s">
        <v>48</v>
      </c>
      <c r="S997">
        <v>2272</v>
      </c>
      <c r="T997">
        <v>24812</v>
      </c>
      <c r="U997">
        <v>0</v>
      </c>
      <c r="V997" t="s">
        <v>42</v>
      </c>
      <c r="W997" t="s">
        <v>35</v>
      </c>
      <c r="X997">
        <v>14</v>
      </c>
      <c r="Y997">
        <v>3</v>
      </c>
      <c r="Z997" s="20" t="s">
        <v>98</v>
      </c>
      <c r="AA997">
        <v>80</v>
      </c>
      <c r="AB997">
        <v>0</v>
      </c>
      <c r="AC997">
        <v>5</v>
      </c>
      <c r="AD997">
        <v>2</v>
      </c>
      <c r="AE997">
        <v>3</v>
      </c>
      <c r="AF997">
        <v>4</v>
      </c>
      <c r="AG997">
        <v>3</v>
      </c>
      <c r="AH997">
        <v>1</v>
      </c>
      <c r="AI997">
        <v>2</v>
      </c>
      <c r="AJ997" s="5" t="str">
        <f t="shared" si="45"/>
        <v>R&amp;D</v>
      </c>
      <c r="AK997" s="9" t="str">
        <f>IF(S997="","",VLOOKUP(S997,matrice_M_I,2,TRUE))</f>
        <v>de 2 000 à 4 000</v>
      </c>
      <c r="AL997" s="7" t="str">
        <f t="shared" si="46"/>
        <v>Job_High + Relation_Medium</v>
      </c>
      <c r="AM997" s="22">
        <f t="shared" si="47"/>
        <v>0.75</v>
      </c>
    </row>
    <row r="998" spans="1:39" x14ac:dyDescent="0.3">
      <c r="A998">
        <v>24</v>
      </c>
      <c r="B998" t="s">
        <v>35</v>
      </c>
      <c r="C998" t="s">
        <v>36</v>
      </c>
      <c r="D998">
        <v>691</v>
      </c>
      <c r="E998" t="s">
        <v>37</v>
      </c>
      <c r="F998">
        <v>23</v>
      </c>
      <c r="G998" t="s">
        <v>94</v>
      </c>
      <c r="H998" t="s">
        <v>38</v>
      </c>
      <c r="I998">
        <v>1</v>
      </c>
      <c r="J998">
        <v>639</v>
      </c>
      <c r="K998" t="s">
        <v>98</v>
      </c>
      <c r="L998" t="s">
        <v>39</v>
      </c>
      <c r="M998">
        <v>89</v>
      </c>
      <c r="N998" t="s">
        <v>100</v>
      </c>
      <c r="O998" t="s">
        <v>101</v>
      </c>
      <c r="P998" t="s">
        <v>56</v>
      </c>
      <c r="Q998" s="20" t="s">
        <v>100</v>
      </c>
      <c r="R998" t="s">
        <v>52</v>
      </c>
      <c r="S998">
        <v>2725</v>
      </c>
      <c r="T998">
        <v>21630</v>
      </c>
      <c r="U998">
        <v>1</v>
      </c>
      <c r="V998" t="s">
        <v>42</v>
      </c>
      <c r="W998" t="s">
        <v>44</v>
      </c>
      <c r="X998">
        <v>11</v>
      </c>
      <c r="Y998">
        <v>3</v>
      </c>
      <c r="Z998" s="20" t="s">
        <v>98</v>
      </c>
      <c r="AA998">
        <v>80</v>
      </c>
      <c r="AB998">
        <v>2</v>
      </c>
      <c r="AC998">
        <v>6</v>
      </c>
      <c r="AD998">
        <v>3</v>
      </c>
      <c r="AE998">
        <v>3</v>
      </c>
      <c r="AF998">
        <v>6</v>
      </c>
      <c r="AG998">
        <v>5</v>
      </c>
      <c r="AH998">
        <v>1</v>
      </c>
      <c r="AI998">
        <v>4</v>
      </c>
      <c r="AJ998" s="5" t="str">
        <f t="shared" si="45"/>
        <v>R&amp;D</v>
      </c>
      <c r="AK998" s="9" t="str">
        <f>IF(S998="","",VLOOKUP(S998,matrice_M_I,2,TRUE))</f>
        <v>de 2 000 à 4 000</v>
      </c>
      <c r="AL998" s="7" t="str">
        <f t="shared" si="46"/>
        <v>Job_Very High + Relation_Medium</v>
      </c>
      <c r="AM998" s="22">
        <f t="shared" si="47"/>
        <v>0.83333333333333337</v>
      </c>
    </row>
    <row r="999" spans="1:39" x14ac:dyDescent="0.3">
      <c r="A999">
        <v>20</v>
      </c>
      <c r="B999" t="s">
        <v>35</v>
      </c>
      <c r="C999" t="s">
        <v>36</v>
      </c>
      <c r="D999">
        <v>805</v>
      </c>
      <c r="E999" t="s">
        <v>37</v>
      </c>
      <c r="G999" t="s">
        <v>94</v>
      </c>
      <c r="H999" t="s">
        <v>53</v>
      </c>
      <c r="I999">
        <v>1</v>
      </c>
      <c r="J999">
        <v>1198</v>
      </c>
      <c r="K999" t="s">
        <v>97</v>
      </c>
      <c r="L999" t="s">
        <v>39</v>
      </c>
      <c r="M999">
        <v>87</v>
      </c>
      <c r="N999" t="s">
        <v>98</v>
      </c>
      <c r="O999" t="s">
        <v>101</v>
      </c>
      <c r="P999" t="s">
        <v>59</v>
      </c>
      <c r="Q999" s="20" t="s">
        <v>99</v>
      </c>
      <c r="R999" t="s">
        <v>48</v>
      </c>
      <c r="S999">
        <v>3033</v>
      </c>
      <c r="T999">
        <v>12828</v>
      </c>
      <c r="U999">
        <v>1</v>
      </c>
      <c r="V999" t="s">
        <v>42</v>
      </c>
      <c r="W999" t="s">
        <v>35</v>
      </c>
      <c r="X999">
        <v>12</v>
      </c>
      <c r="Y999">
        <v>3</v>
      </c>
      <c r="Z999" s="20" t="s">
        <v>97</v>
      </c>
      <c r="AA999">
        <v>80</v>
      </c>
      <c r="AB999">
        <v>0</v>
      </c>
      <c r="AC999">
        <v>2</v>
      </c>
      <c r="AD999">
        <v>2</v>
      </c>
      <c r="AE999">
        <v>2</v>
      </c>
      <c r="AF999">
        <v>2</v>
      </c>
      <c r="AG999">
        <v>2</v>
      </c>
      <c r="AH999">
        <v>1</v>
      </c>
      <c r="AI999">
        <v>2</v>
      </c>
      <c r="AJ999" s="5" t="str">
        <f t="shared" si="45"/>
        <v>R&amp;D</v>
      </c>
      <c r="AK999" s="9" t="str">
        <f>IF(S999="","",VLOOKUP(S999,matrice_M_I,2,TRUE))</f>
        <v>de 2 000 à 4 000</v>
      </c>
      <c r="AL999" s="7" t="str">
        <f t="shared" si="46"/>
        <v>Job_High + Relation_Low</v>
      </c>
      <c r="AM999" s="22">
        <f t="shared" si="47"/>
        <v>1</v>
      </c>
    </row>
    <row r="1000" spans="1:39" x14ac:dyDescent="0.3">
      <c r="A1000">
        <v>38</v>
      </c>
      <c r="B1000" t="s">
        <v>35</v>
      </c>
      <c r="C1000" t="s">
        <v>36</v>
      </c>
      <c r="D1000">
        <v>1035</v>
      </c>
      <c r="E1000" t="s">
        <v>45</v>
      </c>
      <c r="G1000" t="s">
        <v>95</v>
      </c>
      <c r="H1000" t="s">
        <v>53</v>
      </c>
      <c r="I1000">
        <v>1</v>
      </c>
      <c r="J1000">
        <v>1036</v>
      </c>
      <c r="K1000" t="s">
        <v>98</v>
      </c>
      <c r="L1000" t="s">
        <v>39</v>
      </c>
      <c r="M1000">
        <v>42</v>
      </c>
      <c r="N1000" t="s">
        <v>99</v>
      </c>
      <c r="O1000" t="s">
        <v>102</v>
      </c>
      <c r="P1000" t="s">
        <v>58</v>
      </c>
      <c r="Q1000" s="20" t="s">
        <v>100</v>
      </c>
      <c r="R1000" t="s">
        <v>48</v>
      </c>
      <c r="S1000">
        <v>6861</v>
      </c>
      <c r="T1000">
        <v>4981</v>
      </c>
      <c r="U1000">
        <v>8</v>
      </c>
      <c r="V1000" t="s">
        <v>42</v>
      </c>
      <c r="W1000" t="s">
        <v>44</v>
      </c>
      <c r="X1000">
        <v>12</v>
      </c>
      <c r="Y1000">
        <v>3</v>
      </c>
      <c r="Z1000" s="20" t="s">
        <v>99</v>
      </c>
      <c r="AA1000">
        <v>80</v>
      </c>
      <c r="AB1000">
        <v>0</v>
      </c>
      <c r="AC1000">
        <v>19</v>
      </c>
      <c r="AD1000">
        <v>1</v>
      </c>
      <c r="AE1000">
        <v>3</v>
      </c>
      <c r="AF1000">
        <v>1</v>
      </c>
      <c r="AG1000">
        <v>0</v>
      </c>
      <c r="AH1000">
        <v>0</v>
      </c>
      <c r="AI1000">
        <v>0</v>
      </c>
      <c r="AJ1000" s="5" t="str">
        <f t="shared" si="45"/>
        <v>Sales</v>
      </c>
      <c r="AK1000" s="9" t="str">
        <f>IF(S1000="","",VLOOKUP(S1000,matrice_M_I,2,TRUE))</f>
        <v>de 6 000 à 8 000</v>
      </c>
      <c r="AL1000" s="7" t="str">
        <f t="shared" si="46"/>
        <v>Job_Very High + Relation_High</v>
      </c>
      <c r="AM1000" s="22">
        <f t="shared" si="47"/>
        <v>0</v>
      </c>
    </row>
    <row r="1001" spans="1:39" x14ac:dyDescent="0.3">
      <c r="A1001">
        <v>29</v>
      </c>
      <c r="B1001" t="s">
        <v>35</v>
      </c>
      <c r="C1001" t="s">
        <v>36</v>
      </c>
      <c r="D1001">
        <v>665</v>
      </c>
      <c r="E1001" t="s">
        <v>37</v>
      </c>
      <c r="F1001">
        <v>15</v>
      </c>
      <c r="G1001" t="s">
        <v>94</v>
      </c>
      <c r="H1001" t="s">
        <v>53</v>
      </c>
      <c r="I1001">
        <v>1</v>
      </c>
      <c r="J1001">
        <v>346</v>
      </c>
      <c r="K1001" t="s">
        <v>99</v>
      </c>
      <c r="L1001" t="s">
        <v>39</v>
      </c>
      <c r="M1001">
        <v>60</v>
      </c>
      <c r="N1001" t="s">
        <v>99</v>
      </c>
      <c r="O1001" t="s">
        <v>101</v>
      </c>
      <c r="P1001" t="s">
        <v>56</v>
      </c>
      <c r="Q1001" s="20" t="s">
        <v>100</v>
      </c>
      <c r="R1001" t="s">
        <v>48</v>
      </c>
      <c r="S1001">
        <v>2340</v>
      </c>
      <c r="T1001">
        <v>22673</v>
      </c>
      <c r="U1001">
        <v>1</v>
      </c>
      <c r="V1001" t="s">
        <v>42</v>
      </c>
      <c r="W1001" t="s">
        <v>35</v>
      </c>
      <c r="X1001">
        <v>19</v>
      </c>
      <c r="Y1001">
        <v>3</v>
      </c>
      <c r="Z1001" s="20" t="s">
        <v>97</v>
      </c>
      <c r="AA1001">
        <v>80</v>
      </c>
      <c r="AB1001">
        <v>0</v>
      </c>
      <c r="AC1001">
        <v>6</v>
      </c>
      <c r="AD1001">
        <v>1</v>
      </c>
      <c r="AE1001">
        <v>3</v>
      </c>
      <c r="AF1001">
        <v>6</v>
      </c>
      <c r="AG1001">
        <v>5</v>
      </c>
      <c r="AH1001">
        <v>1</v>
      </c>
      <c r="AI1001">
        <v>5</v>
      </c>
      <c r="AJ1001" s="5" t="str">
        <f t="shared" si="45"/>
        <v>R&amp;D</v>
      </c>
      <c r="AK1001" s="9" t="str">
        <f>IF(S1001="","",VLOOKUP(S1001,matrice_M_I,2,TRUE))</f>
        <v>de 2 000 à 4 000</v>
      </c>
      <c r="AL1001" s="7" t="str">
        <f t="shared" si="46"/>
        <v>Job_Very High + Relation_Low</v>
      </c>
      <c r="AM1001" s="22">
        <f t="shared" si="47"/>
        <v>0.83333333333333337</v>
      </c>
    </row>
    <row r="1002" spans="1:39" x14ac:dyDescent="0.3">
      <c r="A1002">
        <v>36</v>
      </c>
      <c r="B1002" t="s">
        <v>44</v>
      </c>
      <c r="C1002" t="s">
        <v>36</v>
      </c>
      <c r="D1002">
        <v>1218</v>
      </c>
      <c r="E1002" t="s">
        <v>45</v>
      </c>
      <c r="F1002">
        <v>9</v>
      </c>
      <c r="G1002" t="s">
        <v>95</v>
      </c>
      <c r="H1002" t="s">
        <v>53</v>
      </c>
      <c r="I1002">
        <v>1</v>
      </c>
      <c r="J1002">
        <v>27</v>
      </c>
      <c r="K1002" t="s">
        <v>99</v>
      </c>
      <c r="L1002" t="s">
        <v>39</v>
      </c>
      <c r="M1002">
        <v>82</v>
      </c>
      <c r="N1002" t="s">
        <v>98</v>
      </c>
      <c r="O1002" t="s">
        <v>101</v>
      </c>
      <c r="P1002" t="s">
        <v>47</v>
      </c>
      <c r="Q1002" s="20" t="s">
        <v>97</v>
      </c>
      <c r="R1002" t="s">
        <v>48</v>
      </c>
      <c r="S1002">
        <v>3407</v>
      </c>
      <c r="T1002">
        <v>6986</v>
      </c>
      <c r="U1002">
        <v>7</v>
      </c>
      <c r="V1002" t="s">
        <v>42</v>
      </c>
      <c r="W1002" t="s">
        <v>35</v>
      </c>
      <c r="X1002">
        <v>23</v>
      </c>
      <c r="Y1002">
        <v>4</v>
      </c>
      <c r="Z1002" s="20" t="s">
        <v>98</v>
      </c>
      <c r="AA1002">
        <v>80</v>
      </c>
      <c r="AB1002">
        <v>0</v>
      </c>
      <c r="AC1002">
        <v>10</v>
      </c>
      <c r="AD1002">
        <v>4</v>
      </c>
      <c r="AE1002">
        <v>3</v>
      </c>
      <c r="AF1002">
        <v>5</v>
      </c>
      <c r="AG1002">
        <v>3</v>
      </c>
      <c r="AH1002">
        <v>0</v>
      </c>
      <c r="AI1002">
        <v>3</v>
      </c>
      <c r="AJ1002" s="5" t="str">
        <f t="shared" si="45"/>
        <v>Sales</v>
      </c>
      <c r="AK1002" s="9" t="str">
        <f>IF(S1002="","",VLOOKUP(S1002,matrice_M_I,2,TRUE))</f>
        <v>de 2 000 à 4 000</v>
      </c>
      <c r="AL1002" s="7" t="str">
        <f t="shared" si="46"/>
        <v>Job_Low + Relation_Medium</v>
      </c>
      <c r="AM1002" s="22">
        <f t="shared" si="47"/>
        <v>0.6</v>
      </c>
    </row>
    <row r="1003" spans="1:39" x14ac:dyDescent="0.3">
      <c r="B1003" t="s">
        <v>35</v>
      </c>
      <c r="C1003" t="s">
        <v>36</v>
      </c>
      <c r="D1003">
        <v>1172</v>
      </c>
      <c r="E1003" t="s">
        <v>45</v>
      </c>
      <c r="G1003" t="s">
        <v>94</v>
      </c>
      <c r="H1003" t="s">
        <v>38</v>
      </c>
      <c r="I1003">
        <v>1</v>
      </c>
      <c r="J1003">
        <v>1875</v>
      </c>
      <c r="K1003" t="s">
        <v>98</v>
      </c>
      <c r="L1003" t="s">
        <v>55</v>
      </c>
      <c r="M1003">
        <v>78</v>
      </c>
      <c r="N1003" t="s">
        <v>99</v>
      </c>
      <c r="O1003" t="s">
        <v>101</v>
      </c>
      <c r="P1003" t="s">
        <v>47</v>
      </c>
      <c r="Q1003" s="20" t="s">
        <v>98</v>
      </c>
      <c r="R1003" t="s">
        <v>52</v>
      </c>
      <c r="S1003">
        <v>2856</v>
      </c>
      <c r="T1003">
        <v>3692</v>
      </c>
      <c r="U1003">
        <v>1</v>
      </c>
      <c r="V1003" t="s">
        <v>42</v>
      </c>
      <c r="W1003" t="s">
        <v>35</v>
      </c>
      <c r="X1003">
        <v>19</v>
      </c>
      <c r="Y1003">
        <v>3</v>
      </c>
      <c r="Z1003" s="20" t="s">
        <v>100</v>
      </c>
      <c r="AA1003">
        <v>80</v>
      </c>
      <c r="AB1003">
        <v>1</v>
      </c>
      <c r="AC1003">
        <v>1</v>
      </c>
      <c r="AD1003">
        <v>3</v>
      </c>
      <c r="AE1003">
        <v>3</v>
      </c>
      <c r="AF1003">
        <v>1</v>
      </c>
      <c r="AG1003">
        <v>0</v>
      </c>
      <c r="AH1003">
        <v>0</v>
      </c>
      <c r="AI1003">
        <v>0</v>
      </c>
      <c r="AJ1003" s="5" t="str">
        <f t="shared" si="45"/>
        <v>Sales</v>
      </c>
      <c r="AK1003" s="9" t="str">
        <f>IF(S1003="","",VLOOKUP(S1003,matrice_M_I,2,TRUE))</f>
        <v>de 2 000 à 4 000</v>
      </c>
      <c r="AL1003" s="7" t="str">
        <f t="shared" si="46"/>
        <v>Job_Medium + Relation_Very High</v>
      </c>
      <c r="AM1003" s="22">
        <f t="shared" si="47"/>
        <v>0</v>
      </c>
    </row>
    <row r="1004" spans="1:39" x14ac:dyDescent="0.3">
      <c r="A1004">
        <v>41</v>
      </c>
      <c r="B1004" t="s">
        <v>35</v>
      </c>
      <c r="C1004" t="s">
        <v>57</v>
      </c>
      <c r="D1004">
        <v>509</v>
      </c>
      <c r="E1004" t="s">
        <v>37</v>
      </c>
      <c r="F1004">
        <v>2</v>
      </c>
      <c r="G1004" t="s">
        <v>95</v>
      </c>
      <c r="H1004" t="s">
        <v>61</v>
      </c>
      <c r="I1004">
        <v>1</v>
      </c>
      <c r="J1004">
        <v>616</v>
      </c>
      <c r="K1004" t="s">
        <v>97</v>
      </c>
      <c r="L1004" t="s">
        <v>55</v>
      </c>
      <c r="M1004">
        <v>62</v>
      </c>
      <c r="N1004" t="s">
        <v>98</v>
      </c>
      <c r="O1004" t="s">
        <v>102</v>
      </c>
      <c r="P1004" t="s">
        <v>54</v>
      </c>
      <c r="Q1004" s="20" t="s">
        <v>99</v>
      </c>
      <c r="R1004" t="s">
        <v>48</v>
      </c>
      <c r="S1004">
        <v>6811</v>
      </c>
      <c r="T1004">
        <v>2112</v>
      </c>
      <c r="U1004">
        <v>2</v>
      </c>
      <c r="V1004" t="s">
        <v>42</v>
      </c>
      <c r="W1004" t="s">
        <v>44</v>
      </c>
      <c r="X1004">
        <v>17</v>
      </c>
      <c r="Y1004">
        <v>3</v>
      </c>
      <c r="Z1004" s="20" t="s">
        <v>97</v>
      </c>
      <c r="AA1004">
        <v>80</v>
      </c>
      <c r="AB1004">
        <v>0</v>
      </c>
      <c r="AC1004">
        <v>10</v>
      </c>
      <c r="AD1004">
        <v>3</v>
      </c>
      <c r="AE1004">
        <v>3</v>
      </c>
      <c r="AF1004">
        <v>8</v>
      </c>
      <c r="AG1004">
        <v>7</v>
      </c>
      <c r="AH1004">
        <v>0</v>
      </c>
      <c r="AI1004">
        <v>7</v>
      </c>
      <c r="AJ1004" s="5" t="str">
        <f t="shared" si="45"/>
        <v>R&amp;D</v>
      </c>
      <c r="AK1004" s="9" t="str">
        <f>IF(S1004="","",VLOOKUP(S1004,matrice_M_I,2,TRUE))</f>
        <v>de 6 000 à 8 000</v>
      </c>
      <c r="AL1004" s="7" t="str">
        <f t="shared" si="46"/>
        <v>Job_High + Relation_Low</v>
      </c>
      <c r="AM1004" s="22">
        <f t="shared" si="47"/>
        <v>0.875</v>
      </c>
    </row>
    <row r="1005" spans="1:39" x14ac:dyDescent="0.3">
      <c r="A1005">
        <v>54</v>
      </c>
      <c r="B1005" t="s">
        <v>35</v>
      </c>
      <c r="C1005" t="s">
        <v>36</v>
      </c>
      <c r="D1005">
        <v>584</v>
      </c>
      <c r="E1005" t="s">
        <v>37</v>
      </c>
      <c r="F1005">
        <v>22</v>
      </c>
      <c r="G1005" t="s">
        <v>96</v>
      </c>
      <c r="H1005" t="s">
        <v>38</v>
      </c>
      <c r="I1005">
        <v>1</v>
      </c>
      <c r="J1005">
        <v>1665</v>
      </c>
      <c r="K1005" t="s">
        <v>98</v>
      </c>
      <c r="L1005" t="s">
        <v>55</v>
      </c>
      <c r="M1005">
        <v>91</v>
      </c>
      <c r="N1005" t="s">
        <v>99</v>
      </c>
      <c r="O1005" t="s">
        <v>104</v>
      </c>
      <c r="P1005" t="s">
        <v>51</v>
      </c>
      <c r="Q1005" s="20" t="s">
        <v>99</v>
      </c>
      <c r="R1005" t="s">
        <v>52</v>
      </c>
      <c r="S1005">
        <v>17426</v>
      </c>
      <c r="T1005">
        <v>18685</v>
      </c>
      <c r="U1005">
        <v>3</v>
      </c>
      <c r="V1005" t="s">
        <v>42</v>
      </c>
      <c r="W1005" t="s">
        <v>35</v>
      </c>
      <c r="X1005">
        <v>25</v>
      </c>
      <c r="Y1005">
        <v>4</v>
      </c>
      <c r="Z1005" s="20" t="s">
        <v>99</v>
      </c>
      <c r="AA1005">
        <v>80</v>
      </c>
      <c r="AB1005">
        <v>1</v>
      </c>
      <c r="AC1005">
        <v>36</v>
      </c>
      <c r="AD1005">
        <v>6</v>
      </c>
      <c r="AE1005">
        <v>3</v>
      </c>
      <c r="AF1005">
        <v>10</v>
      </c>
      <c r="AG1005">
        <v>8</v>
      </c>
      <c r="AH1005">
        <v>4</v>
      </c>
      <c r="AI1005">
        <v>7</v>
      </c>
      <c r="AJ1005" s="5" t="str">
        <f t="shared" si="45"/>
        <v>R&amp;D</v>
      </c>
      <c r="AK1005" s="9" t="str">
        <f>IF(S1005="","",VLOOKUP(S1005,matrice_M_I,2,TRUE))</f>
        <v>de 16 000 à 18 000</v>
      </c>
      <c r="AL1005" s="7" t="str">
        <f t="shared" si="46"/>
        <v>Job_High + Relation_High</v>
      </c>
      <c r="AM1005" s="22">
        <f t="shared" si="47"/>
        <v>0.8</v>
      </c>
    </row>
    <row r="1006" spans="1:39" x14ac:dyDescent="0.3">
      <c r="B1006" t="s">
        <v>35</v>
      </c>
      <c r="C1006" t="s">
        <v>36</v>
      </c>
      <c r="D1006">
        <v>1315</v>
      </c>
      <c r="E1006" t="s">
        <v>37</v>
      </c>
      <c r="F1006">
        <v>22</v>
      </c>
      <c r="G1006" t="s">
        <v>94</v>
      </c>
      <c r="H1006" t="s">
        <v>53</v>
      </c>
      <c r="I1006">
        <v>1</v>
      </c>
      <c r="J1006">
        <v>381</v>
      </c>
      <c r="K1006" t="s">
        <v>98</v>
      </c>
      <c r="L1006" t="s">
        <v>55</v>
      </c>
      <c r="M1006">
        <v>71</v>
      </c>
      <c r="N1006" t="s">
        <v>100</v>
      </c>
      <c r="O1006" t="s">
        <v>103</v>
      </c>
      <c r="P1006" t="s">
        <v>51</v>
      </c>
      <c r="Q1006" s="20" t="s">
        <v>98</v>
      </c>
      <c r="R1006" t="s">
        <v>41</v>
      </c>
      <c r="S1006">
        <v>11996</v>
      </c>
      <c r="T1006">
        <v>19100</v>
      </c>
      <c r="U1006">
        <v>7</v>
      </c>
      <c r="V1006" t="s">
        <v>42</v>
      </c>
      <c r="W1006" t="s">
        <v>35</v>
      </c>
      <c r="X1006">
        <v>18</v>
      </c>
      <c r="Y1006">
        <v>3</v>
      </c>
      <c r="Z1006" s="20" t="s">
        <v>98</v>
      </c>
      <c r="AA1006">
        <v>80</v>
      </c>
      <c r="AB1006">
        <v>1</v>
      </c>
      <c r="AC1006">
        <v>10</v>
      </c>
      <c r="AD1006">
        <v>6</v>
      </c>
      <c r="AE1006">
        <v>2</v>
      </c>
      <c r="AF1006">
        <v>7</v>
      </c>
      <c r="AG1006">
        <v>7</v>
      </c>
      <c r="AH1006">
        <v>6</v>
      </c>
      <c r="AI1006">
        <v>2</v>
      </c>
      <c r="AJ1006" s="5" t="str">
        <f t="shared" si="45"/>
        <v>R&amp;D</v>
      </c>
      <c r="AK1006" s="9" t="str">
        <f>IF(S1006="","",VLOOKUP(S1006,matrice_M_I,2,TRUE))</f>
        <v>de 10 000 à 12 000</v>
      </c>
      <c r="AL1006" s="7" t="str">
        <f t="shared" si="46"/>
        <v>Job_Medium + Relation_Medium</v>
      </c>
      <c r="AM1006" s="22">
        <f t="shared" si="47"/>
        <v>1</v>
      </c>
    </row>
    <row r="1007" spans="1:39" x14ac:dyDescent="0.3">
      <c r="A1007">
        <v>55</v>
      </c>
      <c r="B1007" t="s">
        <v>35</v>
      </c>
      <c r="C1007" t="s">
        <v>36</v>
      </c>
      <c r="D1007">
        <v>282</v>
      </c>
      <c r="E1007" t="s">
        <v>37</v>
      </c>
      <c r="F1007">
        <v>2</v>
      </c>
      <c r="G1007" t="s">
        <v>93</v>
      </c>
      <c r="H1007" t="s">
        <v>38</v>
      </c>
      <c r="I1007">
        <v>1</v>
      </c>
      <c r="J1007">
        <v>1336</v>
      </c>
      <c r="K1007" t="s">
        <v>100</v>
      </c>
      <c r="L1007" t="s">
        <v>55</v>
      </c>
      <c r="M1007">
        <v>58</v>
      </c>
      <c r="N1007" t="s">
        <v>97</v>
      </c>
      <c r="O1007" t="s">
        <v>105</v>
      </c>
      <c r="P1007" t="s">
        <v>51</v>
      </c>
      <c r="Q1007" s="20" t="s">
        <v>99</v>
      </c>
      <c r="R1007" t="s">
        <v>52</v>
      </c>
      <c r="S1007">
        <v>19187</v>
      </c>
      <c r="T1007">
        <v>6992</v>
      </c>
      <c r="U1007">
        <v>4</v>
      </c>
      <c r="V1007" t="s">
        <v>42</v>
      </c>
      <c r="W1007" t="s">
        <v>35</v>
      </c>
      <c r="X1007">
        <v>14</v>
      </c>
      <c r="Y1007">
        <v>3</v>
      </c>
      <c r="Z1007" s="20" t="s">
        <v>100</v>
      </c>
      <c r="AA1007">
        <v>80</v>
      </c>
      <c r="AB1007">
        <v>1</v>
      </c>
      <c r="AC1007">
        <v>23</v>
      </c>
      <c r="AD1007">
        <v>5</v>
      </c>
      <c r="AE1007">
        <v>3</v>
      </c>
      <c r="AF1007">
        <v>19</v>
      </c>
      <c r="AG1007">
        <v>9</v>
      </c>
      <c r="AH1007">
        <v>9</v>
      </c>
      <c r="AI1007">
        <v>11</v>
      </c>
      <c r="AJ1007" s="5" t="str">
        <f t="shared" si="45"/>
        <v>R&amp;D</v>
      </c>
      <c r="AK1007" s="9" t="str">
        <f>IF(S1007="","",VLOOKUP(S1007,matrice_M_I,2,TRUE))</f>
        <v>de 18 000 à 20 000</v>
      </c>
      <c r="AL1007" s="7" t="str">
        <f t="shared" si="46"/>
        <v>Job_High + Relation_Very High</v>
      </c>
      <c r="AM1007" s="22">
        <f t="shared" si="47"/>
        <v>0.47368421052631576</v>
      </c>
    </row>
    <row r="1008" spans="1:39" x14ac:dyDescent="0.3">
      <c r="B1008" t="s">
        <v>35</v>
      </c>
      <c r="C1008" t="s">
        <v>49</v>
      </c>
      <c r="D1008">
        <v>146</v>
      </c>
      <c r="E1008" t="s">
        <v>37</v>
      </c>
      <c r="F1008">
        <v>2</v>
      </c>
      <c r="G1008" t="s">
        <v>95</v>
      </c>
      <c r="H1008" t="s">
        <v>38</v>
      </c>
      <c r="I1008">
        <v>1</v>
      </c>
      <c r="J1008">
        <v>1704</v>
      </c>
      <c r="K1008" t="s">
        <v>97</v>
      </c>
      <c r="L1008" t="s">
        <v>39</v>
      </c>
      <c r="M1008">
        <v>79</v>
      </c>
      <c r="N1008" t="s">
        <v>98</v>
      </c>
      <c r="O1008" t="s">
        <v>101</v>
      </c>
      <c r="P1008" t="s">
        <v>56</v>
      </c>
      <c r="Q1008" s="20" t="s">
        <v>100</v>
      </c>
      <c r="R1008" t="s">
        <v>48</v>
      </c>
      <c r="S1008">
        <v>4930</v>
      </c>
      <c r="T1008">
        <v>13970</v>
      </c>
      <c r="U1008">
        <v>0</v>
      </c>
      <c r="V1008" t="s">
        <v>42</v>
      </c>
      <c r="W1008" t="s">
        <v>44</v>
      </c>
      <c r="X1008">
        <v>14</v>
      </c>
      <c r="Y1008">
        <v>3</v>
      </c>
      <c r="Z1008" s="20" t="s">
        <v>99</v>
      </c>
      <c r="AA1008">
        <v>80</v>
      </c>
      <c r="AB1008">
        <v>0</v>
      </c>
      <c r="AC1008">
        <v>6</v>
      </c>
      <c r="AD1008">
        <v>2</v>
      </c>
      <c r="AE1008">
        <v>4</v>
      </c>
      <c r="AF1008">
        <v>5</v>
      </c>
      <c r="AG1008">
        <v>4</v>
      </c>
      <c r="AH1008">
        <v>1</v>
      </c>
      <c r="AI1008">
        <v>4</v>
      </c>
      <c r="AJ1008" s="5" t="str">
        <f t="shared" si="45"/>
        <v>R&amp;D</v>
      </c>
      <c r="AK1008" s="9" t="str">
        <f>IF(S1008="","",VLOOKUP(S1008,matrice_M_I,2,TRUE))</f>
        <v>de 4 000 à 6 000</v>
      </c>
      <c r="AL1008" s="7" t="str">
        <f t="shared" si="46"/>
        <v>Job_Very High + Relation_High</v>
      </c>
      <c r="AM1008" s="22">
        <f t="shared" si="47"/>
        <v>0.8</v>
      </c>
    </row>
    <row r="1009" spans="1:39" x14ac:dyDescent="0.3">
      <c r="A1009">
        <v>30</v>
      </c>
      <c r="B1009" t="s">
        <v>44</v>
      </c>
      <c r="C1009" t="s">
        <v>49</v>
      </c>
      <c r="D1009">
        <v>464</v>
      </c>
      <c r="E1009" t="s">
        <v>37</v>
      </c>
      <c r="F1009">
        <v>4</v>
      </c>
      <c r="G1009" t="s">
        <v>94</v>
      </c>
      <c r="H1009" t="s">
        <v>60</v>
      </c>
      <c r="I1009">
        <v>1</v>
      </c>
      <c r="J1009">
        <v>514</v>
      </c>
      <c r="K1009" t="s">
        <v>99</v>
      </c>
      <c r="L1009" t="s">
        <v>39</v>
      </c>
      <c r="M1009">
        <v>40</v>
      </c>
      <c r="N1009" t="s">
        <v>99</v>
      </c>
      <c r="O1009" t="s">
        <v>101</v>
      </c>
      <c r="P1009" t="s">
        <v>56</v>
      </c>
      <c r="Q1009" s="20" t="s">
        <v>100</v>
      </c>
      <c r="R1009" t="s">
        <v>48</v>
      </c>
      <c r="S1009">
        <v>2285</v>
      </c>
      <c r="T1009">
        <v>3427</v>
      </c>
      <c r="U1009">
        <v>9</v>
      </c>
      <c r="V1009" t="s">
        <v>42</v>
      </c>
      <c r="W1009" t="s">
        <v>44</v>
      </c>
      <c r="X1009">
        <v>23</v>
      </c>
      <c r="Y1009">
        <v>4</v>
      </c>
      <c r="Z1009" s="20" t="s">
        <v>99</v>
      </c>
      <c r="AA1009">
        <v>80</v>
      </c>
      <c r="AB1009">
        <v>0</v>
      </c>
      <c r="AC1009">
        <v>3</v>
      </c>
      <c r="AD1009">
        <v>4</v>
      </c>
      <c r="AE1009">
        <v>3</v>
      </c>
      <c r="AF1009">
        <v>1</v>
      </c>
      <c r="AG1009">
        <v>0</v>
      </c>
      <c r="AH1009">
        <v>0</v>
      </c>
      <c r="AI1009">
        <v>0</v>
      </c>
      <c r="AJ1009" s="5" t="str">
        <f t="shared" si="45"/>
        <v>R&amp;D</v>
      </c>
      <c r="AK1009" s="9" t="str">
        <f>IF(S1009="","",VLOOKUP(S1009,matrice_M_I,2,TRUE))</f>
        <v>de 2 000 à 4 000</v>
      </c>
      <c r="AL1009" s="7" t="str">
        <f t="shared" si="46"/>
        <v>Job_Very High + Relation_High</v>
      </c>
      <c r="AM1009" s="22">
        <f t="shared" si="47"/>
        <v>0</v>
      </c>
    </row>
    <row r="1010" spans="1:39" x14ac:dyDescent="0.3">
      <c r="A1010">
        <v>45</v>
      </c>
      <c r="B1010" t="s">
        <v>35</v>
      </c>
      <c r="C1010" t="s">
        <v>57</v>
      </c>
      <c r="D1010">
        <v>1050</v>
      </c>
      <c r="E1010" t="s">
        <v>45</v>
      </c>
      <c r="F1010">
        <v>9</v>
      </c>
      <c r="G1010" t="s">
        <v>95</v>
      </c>
      <c r="H1010" t="s">
        <v>53</v>
      </c>
      <c r="I1010">
        <v>1</v>
      </c>
      <c r="J1010">
        <v>1117</v>
      </c>
      <c r="K1010" t="s">
        <v>98</v>
      </c>
      <c r="L1010" t="s">
        <v>55</v>
      </c>
      <c r="M1010">
        <v>65</v>
      </c>
      <c r="N1010" t="s">
        <v>98</v>
      </c>
      <c r="O1010" t="s">
        <v>102</v>
      </c>
      <c r="P1010" t="s">
        <v>58</v>
      </c>
      <c r="Q1010" s="20" t="s">
        <v>99</v>
      </c>
      <c r="R1010" t="s">
        <v>52</v>
      </c>
      <c r="S1010">
        <v>5593</v>
      </c>
      <c r="T1010">
        <v>17970</v>
      </c>
      <c r="U1010">
        <v>1</v>
      </c>
      <c r="V1010" t="s">
        <v>42</v>
      </c>
      <c r="W1010" t="s">
        <v>35</v>
      </c>
      <c r="X1010">
        <v>13</v>
      </c>
      <c r="Y1010">
        <v>3</v>
      </c>
      <c r="Z1010" s="20" t="s">
        <v>100</v>
      </c>
      <c r="AA1010">
        <v>80</v>
      </c>
      <c r="AB1010">
        <v>1</v>
      </c>
      <c r="AC1010">
        <v>15</v>
      </c>
      <c r="AD1010">
        <v>2</v>
      </c>
      <c r="AE1010">
        <v>3</v>
      </c>
      <c r="AF1010">
        <v>15</v>
      </c>
      <c r="AG1010">
        <v>10</v>
      </c>
      <c r="AH1010">
        <v>4</v>
      </c>
      <c r="AI1010">
        <v>12</v>
      </c>
      <c r="AJ1010" s="5" t="str">
        <f t="shared" si="45"/>
        <v>Sales</v>
      </c>
      <c r="AK1010" s="9" t="str">
        <f>IF(S1010="","",VLOOKUP(S1010,matrice_M_I,2,TRUE))</f>
        <v>de 4 000 à 6 000</v>
      </c>
      <c r="AL1010" s="7" t="str">
        <f t="shared" si="46"/>
        <v>Job_High + Relation_Very High</v>
      </c>
      <c r="AM1010" s="22">
        <f t="shared" si="47"/>
        <v>0.66666666666666663</v>
      </c>
    </row>
    <row r="1011" spans="1:39" x14ac:dyDescent="0.3">
      <c r="A1011">
        <v>39</v>
      </c>
      <c r="B1011" t="s">
        <v>35</v>
      </c>
      <c r="C1011" t="s">
        <v>57</v>
      </c>
      <c r="D1011">
        <v>105</v>
      </c>
      <c r="E1011" t="s">
        <v>37</v>
      </c>
      <c r="F1011">
        <v>9</v>
      </c>
      <c r="G1011" t="s">
        <v>94</v>
      </c>
      <c r="H1011" t="s">
        <v>53</v>
      </c>
      <c r="I1011">
        <v>1</v>
      </c>
      <c r="J1011">
        <v>2022</v>
      </c>
      <c r="K1011" t="s">
        <v>100</v>
      </c>
      <c r="L1011" t="s">
        <v>39</v>
      </c>
      <c r="M1011">
        <v>87</v>
      </c>
      <c r="N1011" t="s">
        <v>99</v>
      </c>
      <c r="O1011" t="s">
        <v>105</v>
      </c>
      <c r="P1011" t="s">
        <v>51</v>
      </c>
      <c r="Q1011" s="20" t="s">
        <v>100</v>
      </c>
      <c r="R1011" t="s">
        <v>48</v>
      </c>
      <c r="S1011">
        <v>19431</v>
      </c>
      <c r="T1011">
        <v>15302</v>
      </c>
      <c r="U1011">
        <v>2</v>
      </c>
      <c r="V1011" t="s">
        <v>42</v>
      </c>
      <c r="W1011" t="s">
        <v>35</v>
      </c>
      <c r="X1011">
        <v>13</v>
      </c>
      <c r="Y1011">
        <v>3</v>
      </c>
      <c r="Z1011" s="20" t="s">
        <v>99</v>
      </c>
      <c r="AA1011">
        <v>80</v>
      </c>
      <c r="AB1011">
        <v>0</v>
      </c>
      <c r="AC1011">
        <v>21</v>
      </c>
      <c r="AD1011">
        <v>3</v>
      </c>
      <c r="AE1011">
        <v>2</v>
      </c>
      <c r="AF1011">
        <v>6</v>
      </c>
      <c r="AG1011">
        <v>0</v>
      </c>
      <c r="AH1011">
        <v>1</v>
      </c>
      <c r="AI1011">
        <v>3</v>
      </c>
      <c r="AJ1011" s="5" t="str">
        <f t="shared" si="45"/>
        <v>R&amp;D</v>
      </c>
      <c r="AK1011" s="9" t="str">
        <f>IF(S1011="","",VLOOKUP(S1011,matrice_M_I,2,TRUE))</f>
        <v>de 18 000 à 20 000</v>
      </c>
      <c r="AL1011" s="7" t="str">
        <f t="shared" si="46"/>
        <v>Job_Very High + Relation_High</v>
      </c>
      <c r="AM1011" s="22">
        <f t="shared" si="47"/>
        <v>0</v>
      </c>
    </row>
    <row r="1012" spans="1:39" x14ac:dyDescent="0.3">
      <c r="A1012">
        <v>29</v>
      </c>
      <c r="B1012" t="s">
        <v>35</v>
      </c>
      <c r="C1012" t="s">
        <v>36</v>
      </c>
      <c r="D1012">
        <v>144</v>
      </c>
      <c r="E1012" t="s">
        <v>45</v>
      </c>
      <c r="F1012">
        <v>10</v>
      </c>
      <c r="G1012" t="s">
        <v>92</v>
      </c>
      <c r="H1012" t="s">
        <v>46</v>
      </c>
      <c r="I1012">
        <v>1</v>
      </c>
      <c r="J1012">
        <v>463</v>
      </c>
      <c r="K1012" t="s">
        <v>100</v>
      </c>
      <c r="L1012" t="s">
        <v>55</v>
      </c>
      <c r="M1012">
        <v>39</v>
      </c>
      <c r="N1012" t="s">
        <v>98</v>
      </c>
      <c r="O1012" t="s">
        <v>102</v>
      </c>
      <c r="P1012" t="s">
        <v>58</v>
      </c>
      <c r="Q1012" s="20" t="s">
        <v>98</v>
      </c>
      <c r="R1012" t="s">
        <v>41</v>
      </c>
      <c r="S1012">
        <v>8268</v>
      </c>
      <c r="T1012">
        <v>11866</v>
      </c>
      <c r="U1012">
        <v>1</v>
      </c>
      <c r="V1012" t="s">
        <v>42</v>
      </c>
      <c r="W1012" t="s">
        <v>44</v>
      </c>
      <c r="X1012">
        <v>14</v>
      </c>
      <c r="Y1012">
        <v>3</v>
      </c>
      <c r="Z1012" s="20" t="s">
        <v>97</v>
      </c>
      <c r="AA1012">
        <v>80</v>
      </c>
      <c r="AB1012">
        <v>2</v>
      </c>
      <c r="AC1012">
        <v>7</v>
      </c>
      <c r="AD1012">
        <v>2</v>
      </c>
      <c r="AE1012">
        <v>3</v>
      </c>
      <c r="AF1012">
        <v>7</v>
      </c>
      <c r="AG1012">
        <v>7</v>
      </c>
      <c r="AH1012">
        <v>1</v>
      </c>
      <c r="AI1012">
        <v>7</v>
      </c>
      <c r="AJ1012" s="5" t="str">
        <f t="shared" si="45"/>
        <v>Sales</v>
      </c>
      <c r="AK1012" s="9" t="str">
        <f>IF(S1012="","",VLOOKUP(S1012,matrice_M_I,2,TRUE))</f>
        <v>de 8 000 à 10 000</v>
      </c>
      <c r="AL1012" s="7" t="str">
        <f t="shared" si="46"/>
        <v>Job_Medium + Relation_Low</v>
      </c>
      <c r="AM1012" s="22">
        <f t="shared" si="47"/>
        <v>1</v>
      </c>
    </row>
    <row r="1013" spans="1:39" x14ac:dyDescent="0.3">
      <c r="B1013" t="s">
        <v>35</v>
      </c>
      <c r="C1013" t="s">
        <v>49</v>
      </c>
      <c r="D1013">
        <v>921</v>
      </c>
      <c r="E1013" t="s">
        <v>37</v>
      </c>
      <c r="F1013">
        <v>1</v>
      </c>
      <c r="G1013" t="s">
        <v>92</v>
      </c>
      <c r="H1013" t="s">
        <v>38</v>
      </c>
      <c r="I1013">
        <v>1</v>
      </c>
      <c r="J1013">
        <v>1068</v>
      </c>
      <c r="K1013" t="s">
        <v>97</v>
      </c>
      <c r="L1013" t="s">
        <v>55</v>
      </c>
      <c r="M1013">
        <v>66</v>
      </c>
      <c r="N1013" t="s">
        <v>98</v>
      </c>
      <c r="O1013" t="s">
        <v>101</v>
      </c>
      <c r="P1013" t="s">
        <v>56</v>
      </c>
      <c r="Q1013" s="20" t="s">
        <v>99</v>
      </c>
      <c r="R1013" t="s">
        <v>41</v>
      </c>
      <c r="S1013">
        <v>2007</v>
      </c>
      <c r="T1013">
        <v>25265</v>
      </c>
      <c r="U1013">
        <v>1</v>
      </c>
      <c r="V1013" t="s">
        <v>42</v>
      </c>
      <c r="W1013" t="s">
        <v>35</v>
      </c>
      <c r="X1013">
        <v>13</v>
      </c>
      <c r="Y1013">
        <v>3</v>
      </c>
      <c r="Z1013" s="20" t="s">
        <v>99</v>
      </c>
      <c r="AA1013">
        <v>80</v>
      </c>
      <c r="AB1013">
        <v>2</v>
      </c>
      <c r="AC1013">
        <v>5</v>
      </c>
      <c r="AD1013">
        <v>5</v>
      </c>
      <c r="AE1013">
        <v>3</v>
      </c>
      <c r="AF1013">
        <v>5</v>
      </c>
      <c r="AG1013">
        <v>3</v>
      </c>
      <c r="AH1013">
        <v>1</v>
      </c>
      <c r="AI1013">
        <v>3</v>
      </c>
      <c r="AJ1013" s="5" t="str">
        <f t="shared" si="45"/>
        <v>R&amp;D</v>
      </c>
      <c r="AK1013" s="9" t="str">
        <f>IF(S1013="","",VLOOKUP(S1013,matrice_M_I,2,TRUE))</f>
        <v>de 2 000 à 4 000</v>
      </c>
      <c r="AL1013" s="7" t="str">
        <f t="shared" si="46"/>
        <v>Job_High + Relation_High</v>
      </c>
      <c r="AM1013" s="22">
        <f t="shared" si="47"/>
        <v>0.6</v>
      </c>
    </row>
    <row r="1014" spans="1:39" x14ac:dyDescent="0.3">
      <c r="A1014">
        <v>29</v>
      </c>
      <c r="B1014" t="s">
        <v>44</v>
      </c>
      <c r="C1014" t="s">
        <v>49</v>
      </c>
      <c r="D1014">
        <v>459</v>
      </c>
      <c r="E1014" t="s">
        <v>37</v>
      </c>
      <c r="F1014">
        <v>24</v>
      </c>
      <c r="G1014" t="s">
        <v>93</v>
      </c>
      <c r="H1014" t="s">
        <v>53</v>
      </c>
      <c r="I1014">
        <v>1</v>
      </c>
      <c r="J1014">
        <v>1868</v>
      </c>
      <c r="K1014" t="s">
        <v>100</v>
      </c>
      <c r="L1014" t="s">
        <v>39</v>
      </c>
      <c r="M1014">
        <v>73</v>
      </c>
      <c r="N1014" t="s">
        <v>98</v>
      </c>
      <c r="O1014" t="s">
        <v>101</v>
      </c>
      <c r="P1014" t="s">
        <v>56</v>
      </c>
      <c r="Q1014" s="20" t="s">
        <v>100</v>
      </c>
      <c r="R1014" t="s">
        <v>48</v>
      </c>
      <c r="S1014">
        <v>2439</v>
      </c>
      <c r="T1014">
        <v>14753</v>
      </c>
      <c r="U1014">
        <v>1</v>
      </c>
      <c r="V1014" t="s">
        <v>42</v>
      </c>
      <c r="W1014" t="s">
        <v>44</v>
      </c>
      <c r="X1014">
        <v>24</v>
      </c>
      <c r="Y1014">
        <v>4</v>
      </c>
      <c r="Z1014" s="20" t="s">
        <v>98</v>
      </c>
      <c r="AA1014">
        <v>80</v>
      </c>
      <c r="AB1014">
        <v>0</v>
      </c>
      <c r="AC1014">
        <v>1</v>
      </c>
      <c r="AD1014">
        <v>3</v>
      </c>
      <c r="AE1014">
        <v>2</v>
      </c>
      <c r="AF1014">
        <v>1</v>
      </c>
      <c r="AG1014">
        <v>0</v>
      </c>
      <c r="AH1014">
        <v>1</v>
      </c>
      <c r="AI1014">
        <v>0</v>
      </c>
      <c r="AJ1014" s="5" t="str">
        <f t="shared" si="45"/>
        <v>R&amp;D</v>
      </c>
      <c r="AK1014" s="9" t="str">
        <f>IF(S1014="","",VLOOKUP(S1014,matrice_M_I,2,TRUE))</f>
        <v>de 2 000 à 4 000</v>
      </c>
      <c r="AL1014" s="7" t="str">
        <f t="shared" si="46"/>
        <v>Job_Very High + Relation_Medium</v>
      </c>
      <c r="AM1014" s="22">
        <f t="shared" si="47"/>
        <v>0</v>
      </c>
    </row>
    <row r="1015" spans="1:39" x14ac:dyDescent="0.3">
      <c r="A1015">
        <v>43</v>
      </c>
      <c r="B1015" t="s">
        <v>35</v>
      </c>
      <c r="C1015" t="s">
        <v>49</v>
      </c>
      <c r="D1015">
        <v>957</v>
      </c>
      <c r="E1015" t="s">
        <v>37</v>
      </c>
      <c r="F1015">
        <v>28</v>
      </c>
      <c r="G1015" t="s">
        <v>94</v>
      </c>
      <c r="H1015" t="s">
        <v>38</v>
      </c>
      <c r="I1015">
        <v>1</v>
      </c>
      <c r="J1015">
        <v>171</v>
      </c>
      <c r="K1015" t="s">
        <v>98</v>
      </c>
      <c r="L1015" t="s">
        <v>55</v>
      </c>
      <c r="M1015">
        <v>72</v>
      </c>
      <c r="N1015" t="s">
        <v>100</v>
      </c>
      <c r="O1015" t="s">
        <v>101</v>
      </c>
      <c r="P1015" t="s">
        <v>56</v>
      </c>
      <c r="Q1015" s="20" t="s">
        <v>99</v>
      </c>
      <c r="R1015" t="s">
        <v>48</v>
      </c>
      <c r="S1015">
        <v>4739</v>
      </c>
      <c r="T1015">
        <v>16090</v>
      </c>
      <c r="U1015">
        <v>4</v>
      </c>
      <c r="V1015" t="s">
        <v>42</v>
      </c>
      <c r="W1015" t="s">
        <v>35</v>
      </c>
      <c r="X1015">
        <v>12</v>
      </c>
      <c r="Y1015">
        <v>3</v>
      </c>
      <c r="Z1015" s="20" t="s">
        <v>100</v>
      </c>
      <c r="AA1015">
        <v>80</v>
      </c>
      <c r="AB1015">
        <v>0</v>
      </c>
      <c r="AC1015">
        <v>18</v>
      </c>
      <c r="AD1015">
        <v>2</v>
      </c>
      <c r="AE1015">
        <v>3</v>
      </c>
      <c r="AF1015">
        <v>3</v>
      </c>
      <c r="AG1015">
        <v>2</v>
      </c>
      <c r="AH1015">
        <v>1</v>
      </c>
      <c r="AI1015">
        <v>2</v>
      </c>
      <c r="AJ1015" s="5" t="str">
        <f t="shared" si="45"/>
        <v>R&amp;D</v>
      </c>
      <c r="AK1015" s="9" t="str">
        <f>IF(S1015="","",VLOOKUP(S1015,matrice_M_I,2,TRUE))</f>
        <v>de 4 000 à 6 000</v>
      </c>
      <c r="AL1015" s="7" t="str">
        <f t="shared" si="46"/>
        <v>Job_High + Relation_Very High</v>
      </c>
      <c r="AM1015" s="22">
        <f t="shared" si="47"/>
        <v>0.66666666666666663</v>
      </c>
    </row>
    <row r="1016" spans="1:39" x14ac:dyDescent="0.3">
      <c r="A1016">
        <v>24</v>
      </c>
      <c r="B1016" t="s">
        <v>44</v>
      </c>
      <c r="C1016" t="s">
        <v>36</v>
      </c>
      <c r="D1016">
        <v>984</v>
      </c>
      <c r="E1016" t="s">
        <v>37</v>
      </c>
      <c r="F1016">
        <v>17</v>
      </c>
      <c r="G1016" t="s">
        <v>93</v>
      </c>
      <c r="H1016" t="s">
        <v>53</v>
      </c>
      <c r="I1016">
        <v>1</v>
      </c>
      <c r="J1016">
        <v>1219</v>
      </c>
      <c r="K1016" t="s">
        <v>100</v>
      </c>
      <c r="L1016" t="s">
        <v>55</v>
      </c>
      <c r="M1016">
        <v>97</v>
      </c>
      <c r="N1016" t="s">
        <v>99</v>
      </c>
      <c r="O1016" t="s">
        <v>101</v>
      </c>
      <c r="P1016" t="s">
        <v>59</v>
      </c>
      <c r="Q1016" s="20" t="s">
        <v>98</v>
      </c>
      <c r="R1016" t="s">
        <v>52</v>
      </c>
      <c r="S1016">
        <v>2210</v>
      </c>
      <c r="T1016">
        <v>3372</v>
      </c>
      <c r="U1016">
        <v>1</v>
      </c>
      <c r="V1016" t="s">
        <v>42</v>
      </c>
      <c r="W1016" t="s">
        <v>35</v>
      </c>
      <c r="X1016">
        <v>13</v>
      </c>
      <c r="Y1016">
        <v>3</v>
      </c>
      <c r="Z1016" s="20" t="s">
        <v>97</v>
      </c>
      <c r="AA1016">
        <v>80</v>
      </c>
      <c r="AB1016">
        <v>1</v>
      </c>
      <c r="AC1016">
        <v>1</v>
      </c>
      <c r="AD1016">
        <v>3</v>
      </c>
      <c r="AE1016">
        <v>1</v>
      </c>
      <c r="AF1016">
        <v>1</v>
      </c>
      <c r="AG1016">
        <v>0</v>
      </c>
      <c r="AH1016">
        <v>0</v>
      </c>
      <c r="AI1016">
        <v>0</v>
      </c>
      <c r="AJ1016" s="5" t="str">
        <f t="shared" si="45"/>
        <v>R&amp;D</v>
      </c>
      <c r="AK1016" s="9" t="str">
        <f>IF(S1016="","",VLOOKUP(S1016,matrice_M_I,2,TRUE))</f>
        <v>de 2 000 à 4 000</v>
      </c>
      <c r="AL1016" s="7" t="str">
        <f t="shared" si="46"/>
        <v>Job_Medium + Relation_Low</v>
      </c>
      <c r="AM1016" s="22">
        <f t="shared" si="47"/>
        <v>0</v>
      </c>
    </row>
    <row r="1017" spans="1:39" x14ac:dyDescent="0.3">
      <c r="B1017" t="s">
        <v>35</v>
      </c>
      <c r="C1017" t="s">
        <v>36</v>
      </c>
      <c r="D1017">
        <v>670</v>
      </c>
      <c r="E1017" t="s">
        <v>37</v>
      </c>
      <c r="F1017">
        <v>10</v>
      </c>
      <c r="G1017" t="s">
        <v>95</v>
      </c>
      <c r="H1017" t="s">
        <v>38</v>
      </c>
      <c r="I1017">
        <v>1</v>
      </c>
      <c r="J1017">
        <v>1587</v>
      </c>
      <c r="K1017" t="s">
        <v>97</v>
      </c>
      <c r="L1017" t="s">
        <v>55</v>
      </c>
      <c r="M1017">
        <v>51</v>
      </c>
      <c r="N1017" t="s">
        <v>99</v>
      </c>
      <c r="O1017" t="s">
        <v>102</v>
      </c>
      <c r="P1017" t="s">
        <v>54</v>
      </c>
      <c r="Q1017" s="20" t="s">
        <v>99</v>
      </c>
      <c r="R1017" t="s">
        <v>48</v>
      </c>
      <c r="S1017">
        <v>6142</v>
      </c>
      <c r="T1017">
        <v>4223</v>
      </c>
      <c r="U1017">
        <v>3</v>
      </c>
      <c r="V1017" t="s">
        <v>42</v>
      </c>
      <c r="W1017" t="s">
        <v>44</v>
      </c>
      <c r="X1017">
        <v>16</v>
      </c>
      <c r="Y1017">
        <v>3</v>
      </c>
      <c r="Z1017" s="20" t="s">
        <v>99</v>
      </c>
      <c r="AA1017">
        <v>80</v>
      </c>
      <c r="AB1017">
        <v>0</v>
      </c>
      <c r="AC1017">
        <v>10</v>
      </c>
      <c r="AD1017">
        <v>4</v>
      </c>
      <c r="AE1017">
        <v>3</v>
      </c>
      <c r="AF1017">
        <v>5</v>
      </c>
      <c r="AG1017">
        <v>2</v>
      </c>
      <c r="AH1017">
        <v>0</v>
      </c>
      <c r="AI1017">
        <v>4</v>
      </c>
      <c r="AJ1017" s="5" t="str">
        <f t="shared" si="45"/>
        <v>R&amp;D</v>
      </c>
      <c r="AK1017" s="9" t="str">
        <f>IF(S1017="","",VLOOKUP(S1017,matrice_M_I,2,TRUE))</f>
        <v>de 6 000 à 8 000</v>
      </c>
      <c r="AL1017" s="7" t="str">
        <f t="shared" si="46"/>
        <v>Job_High + Relation_High</v>
      </c>
      <c r="AM1017" s="22">
        <f t="shared" si="47"/>
        <v>0.4</v>
      </c>
    </row>
    <row r="1018" spans="1:39" x14ac:dyDescent="0.3">
      <c r="A1018">
        <v>53</v>
      </c>
      <c r="B1018" t="s">
        <v>44</v>
      </c>
      <c r="C1018" t="s">
        <v>36</v>
      </c>
      <c r="D1018">
        <v>1168</v>
      </c>
      <c r="E1018" t="s">
        <v>45</v>
      </c>
      <c r="F1018">
        <v>24</v>
      </c>
      <c r="G1018" t="s">
        <v>95</v>
      </c>
      <c r="H1018" t="s">
        <v>53</v>
      </c>
      <c r="I1018">
        <v>1</v>
      </c>
      <c r="J1018">
        <v>1968</v>
      </c>
      <c r="K1018" t="s">
        <v>97</v>
      </c>
      <c r="L1018" t="s">
        <v>39</v>
      </c>
      <c r="M1018">
        <v>66</v>
      </c>
      <c r="N1018" t="s">
        <v>99</v>
      </c>
      <c r="O1018" t="s">
        <v>103</v>
      </c>
      <c r="P1018" t="s">
        <v>58</v>
      </c>
      <c r="Q1018" s="20" t="s">
        <v>97</v>
      </c>
      <c r="R1018" t="s">
        <v>48</v>
      </c>
      <c r="S1018">
        <v>10448</v>
      </c>
      <c r="T1018">
        <v>5843</v>
      </c>
      <c r="U1018">
        <v>6</v>
      </c>
      <c r="V1018" t="s">
        <v>42</v>
      </c>
      <c r="W1018" t="s">
        <v>44</v>
      </c>
      <c r="X1018">
        <v>13</v>
      </c>
      <c r="Y1018">
        <v>3</v>
      </c>
      <c r="Z1018" s="20" t="s">
        <v>98</v>
      </c>
      <c r="AA1018">
        <v>80</v>
      </c>
      <c r="AB1018">
        <v>0</v>
      </c>
      <c r="AC1018">
        <v>15</v>
      </c>
      <c r="AD1018">
        <v>2</v>
      </c>
      <c r="AE1018">
        <v>2</v>
      </c>
      <c r="AF1018">
        <v>2</v>
      </c>
      <c r="AG1018">
        <v>2</v>
      </c>
      <c r="AH1018">
        <v>2</v>
      </c>
      <c r="AI1018">
        <v>2</v>
      </c>
      <c r="AJ1018" s="5" t="str">
        <f t="shared" si="45"/>
        <v>Sales</v>
      </c>
      <c r="AK1018" s="9" t="str">
        <f>IF(S1018="","",VLOOKUP(S1018,matrice_M_I,2,TRUE))</f>
        <v>de 10 000 à 12 000</v>
      </c>
      <c r="AL1018" s="7" t="str">
        <f t="shared" si="46"/>
        <v>Job_Low + Relation_Medium</v>
      </c>
      <c r="AM1018" s="22">
        <f t="shared" si="47"/>
        <v>1</v>
      </c>
    </row>
    <row r="1019" spans="1:39" x14ac:dyDescent="0.3">
      <c r="A1019">
        <v>51</v>
      </c>
      <c r="B1019" t="s">
        <v>35</v>
      </c>
      <c r="C1019" t="s">
        <v>36</v>
      </c>
      <c r="D1019">
        <v>432</v>
      </c>
      <c r="E1019" t="s">
        <v>37</v>
      </c>
      <c r="F1019">
        <v>9</v>
      </c>
      <c r="G1019" t="s">
        <v>95</v>
      </c>
      <c r="H1019" t="s">
        <v>53</v>
      </c>
      <c r="I1019">
        <v>1</v>
      </c>
      <c r="J1019">
        <v>116</v>
      </c>
      <c r="K1019" t="s">
        <v>100</v>
      </c>
      <c r="L1019" t="s">
        <v>39</v>
      </c>
      <c r="M1019">
        <v>96</v>
      </c>
      <c r="N1019" t="s">
        <v>99</v>
      </c>
      <c r="O1019" t="s">
        <v>101</v>
      </c>
      <c r="P1019" t="s">
        <v>59</v>
      </c>
      <c r="Q1019" s="20" t="s">
        <v>100</v>
      </c>
      <c r="R1019" t="s">
        <v>52</v>
      </c>
      <c r="S1019">
        <v>2075</v>
      </c>
      <c r="T1019">
        <v>18725</v>
      </c>
      <c r="U1019">
        <v>3</v>
      </c>
      <c r="V1019" t="s">
        <v>42</v>
      </c>
      <c r="W1019" t="s">
        <v>35</v>
      </c>
      <c r="X1019">
        <v>23</v>
      </c>
      <c r="Y1019">
        <v>4</v>
      </c>
      <c r="Z1019" s="20" t="s">
        <v>98</v>
      </c>
      <c r="AA1019">
        <v>80</v>
      </c>
      <c r="AB1019">
        <v>2</v>
      </c>
      <c r="AC1019">
        <v>10</v>
      </c>
      <c r="AD1019">
        <v>4</v>
      </c>
      <c r="AE1019">
        <v>3</v>
      </c>
      <c r="AF1019">
        <v>4</v>
      </c>
      <c r="AG1019">
        <v>2</v>
      </c>
      <c r="AH1019">
        <v>0</v>
      </c>
      <c r="AI1019">
        <v>3</v>
      </c>
      <c r="AJ1019" s="5" t="str">
        <f t="shared" si="45"/>
        <v>R&amp;D</v>
      </c>
      <c r="AK1019" s="9" t="str">
        <f>IF(S1019="","",VLOOKUP(S1019,matrice_M_I,2,TRUE))</f>
        <v>de 2 000 à 4 000</v>
      </c>
      <c r="AL1019" s="7" t="str">
        <f t="shared" si="46"/>
        <v>Job_Very High + Relation_Medium</v>
      </c>
      <c r="AM1019" s="22">
        <f t="shared" si="47"/>
        <v>0.5</v>
      </c>
    </row>
    <row r="1020" spans="1:39" x14ac:dyDescent="0.3">
      <c r="A1020">
        <v>43</v>
      </c>
      <c r="B1020" t="s">
        <v>35</v>
      </c>
      <c r="C1020" t="s">
        <v>49</v>
      </c>
      <c r="D1020">
        <v>559</v>
      </c>
      <c r="E1020" t="s">
        <v>37</v>
      </c>
      <c r="F1020">
        <v>10</v>
      </c>
      <c r="G1020" t="s">
        <v>95</v>
      </c>
      <c r="H1020" t="s">
        <v>53</v>
      </c>
      <c r="I1020">
        <v>1</v>
      </c>
      <c r="J1020">
        <v>448</v>
      </c>
      <c r="K1020" t="s">
        <v>99</v>
      </c>
      <c r="L1020" t="s">
        <v>55</v>
      </c>
      <c r="M1020">
        <v>82</v>
      </c>
      <c r="N1020" t="s">
        <v>98</v>
      </c>
      <c r="O1020" t="s">
        <v>102</v>
      </c>
      <c r="P1020" t="s">
        <v>59</v>
      </c>
      <c r="Q1020" s="20" t="s">
        <v>99</v>
      </c>
      <c r="R1020" t="s">
        <v>41</v>
      </c>
      <c r="S1020">
        <v>5257</v>
      </c>
      <c r="T1020">
        <v>6227</v>
      </c>
      <c r="U1020">
        <v>1</v>
      </c>
      <c r="V1020" t="s">
        <v>42</v>
      </c>
      <c r="W1020" t="s">
        <v>35</v>
      </c>
      <c r="X1020">
        <v>11</v>
      </c>
      <c r="Y1020">
        <v>3</v>
      </c>
      <c r="Z1020" s="20" t="s">
        <v>98</v>
      </c>
      <c r="AA1020">
        <v>80</v>
      </c>
      <c r="AB1020">
        <v>1</v>
      </c>
      <c r="AC1020">
        <v>9</v>
      </c>
      <c r="AD1020">
        <v>3</v>
      </c>
      <c r="AE1020">
        <v>4</v>
      </c>
      <c r="AF1020">
        <v>9</v>
      </c>
      <c r="AG1020">
        <v>7</v>
      </c>
      <c r="AH1020">
        <v>0</v>
      </c>
      <c r="AI1020">
        <v>0</v>
      </c>
      <c r="AJ1020" s="5" t="str">
        <f t="shared" si="45"/>
        <v>R&amp;D</v>
      </c>
      <c r="AK1020" s="9" t="str">
        <f>IF(S1020="","",VLOOKUP(S1020,matrice_M_I,2,TRUE))</f>
        <v>de 4 000 à 6 000</v>
      </c>
      <c r="AL1020" s="7" t="str">
        <f t="shared" si="46"/>
        <v>Job_High + Relation_Medium</v>
      </c>
      <c r="AM1020" s="22">
        <f t="shared" si="47"/>
        <v>0.77777777777777779</v>
      </c>
    </row>
    <row r="1021" spans="1:39" x14ac:dyDescent="0.3">
      <c r="A1021">
        <v>23</v>
      </c>
      <c r="B1021" t="s">
        <v>35</v>
      </c>
      <c r="C1021" t="s">
        <v>36</v>
      </c>
      <c r="D1021">
        <v>160</v>
      </c>
      <c r="E1021" t="s">
        <v>37</v>
      </c>
      <c r="F1021">
        <v>4</v>
      </c>
      <c r="G1021" t="s">
        <v>92</v>
      </c>
      <c r="H1021" t="s">
        <v>38</v>
      </c>
      <c r="I1021">
        <v>1</v>
      </c>
      <c r="J1021">
        <v>1735</v>
      </c>
      <c r="K1021" t="s">
        <v>99</v>
      </c>
      <c r="L1021" t="s">
        <v>55</v>
      </c>
      <c r="M1021">
        <v>51</v>
      </c>
      <c r="N1021" t="s">
        <v>99</v>
      </c>
      <c r="O1021" t="s">
        <v>101</v>
      </c>
      <c r="P1021" t="s">
        <v>59</v>
      </c>
      <c r="Q1021" s="20" t="s">
        <v>98</v>
      </c>
      <c r="R1021" t="s">
        <v>48</v>
      </c>
      <c r="S1021">
        <v>3295</v>
      </c>
      <c r="T1021">
        <v>12862</v>
      </c>
      <c r="U1021">
        <v>1</v>
      </c>
      <c r="V1021" t="s">
        <v>42</v>
      </c>
      <c r="W1021" t="s">
        <v>35</v>
      </c>
      <c r="X1021">
        <v>13</v>
      </c>
      <c r="Y1021">
        <v>3</v>
      </c>
      <c r="Z1021" s="20" t="s">
        <v>99</v>
      </c>
      <c r="AA1021">
        <v>80</v>
      </c>
      <c r="AB1021">
        <v>0</v>
      </c>
      <c r="AC1021">
        <v>3</v>
      </c>
      <c r="AD1021">
        <v>3</v>
      </c>
      <c r="AE1021">
        <v>1</v>
      </c>
      <c r="AF1021">
        <v>3</v>
      </c>
      <c r="AG1021">
        <v>2</v>
      </c>
      <c r="AH1021">
        <v>1</v>
      </c>
      <c r="AI1021">
        <v>2</v>
      </c>
      <c r="AJ1021" s="5" t="str">
        <f t="shared" si="45"/>
        <v>R&amp;D</v>
      </c>
      <c r="AK1021" s="9" t="str">
        <f>IF(S1021="","",VLOOKUP(S1021,matrice_M_I,2,TRUE))</f>
        <v>de 2 000 à 4 000</v>
      </c>
      <c r="AL1021" s="7" t="str">
        <f t="shared" si="46"/>
        <v>Job_Medium + Relation_High</v>
      </c>
      <c r="AM1021" s="22">
        <f t="shared" si="47"/>
        <v>0.66666666666666663</v>
      </c>
    </row>
    <row r="1022" spans="1:39" x14ac:dyDescent="0.3">
      <c r="A1022">
        <v>41</v>
      </c>
      <c r="B1022" t="s">
        <v>35</v>
      </c>
      <c r="C1022" t="s">
        <v>36</v>
      </c>
      <c r="D1022">
        <v>1276</v>
      </c>
      <c r="E1022" t="s">
        <v>45</v>
      </c>
      <c r="F1022">
        <v>2</v>
      </c>
      <c r="G1022" t="s">
        <v>96</v>
      </c>
      <c r="H1022" t="s">
        <v>53</v>
      </c>
      <c r="I1022">
        <v>1</v>
      </c>
      <c r="J1022">
        <v>625</v>
      </c>
      <c r="K1022" t="s">
        <v>98</v>
      </c>
      <c r="L1022" t="s">
        <v>55</v>
      </c>
      <c r="M1022">
        <v>91</v>
      </c>
      <c r="N1022" t="s">
        <v>99</v>
      </c>
      <c r="O1022" t="s">
        <v>104</v>
      </c>
      <c r="P1022" t="s">
        <v>51</v>
      </c>
      <c r="Q1022" s="20" t="s">
        <v>97</v>
      </c>
      <c r="R1022" t="s">
        <v>52</v>
      </c>
      <c r="S1022">
        <v>16595</v>
      </c>
      <c r="T1022">
        <v>5626</v>
      </c>
      <c r="U1022">
        <v>7</v>
      </c>
      <c r="V1022" t="s">
        <v>42</v>
      </c>
      <c r="W1022" t="s">
        <v>35</v>
      </c>
      <c r="X1022">
        <v>16</v>
      </c>
      <c r="Y1022">
        <v>3</v>
      </c>
      <c r="Z1022" s="20" t="s">
        <v>98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  <c r="AJ1022" s="5" t="str">
        <f t="shared" si="45"/>
        <v>Sales</v>
      </c>
      <c r="AK1022" s="9" t="str">
        <f>IF(S1022="","",VLOOKUP(S1022,matrice_M_I,2,TRUE))</f>
        <v>de 16 000 à 18 000</v>
      </c>
      <c r="AL1022" s="7" t="str">
        <f t="shared" si="46"/>
        <v>Job_Low + Relation_Medium</v>
      </c>
      <c r="AM1022" s="22">
        <f t="shared" si="47"/>
        <v>0.88888888888888884</v>
      </c>
    </row>
    <row r="1023" spans="1:39" x14ac:dyDescent="0.3">
      <c r="A1023">
        <v>33</v>
      </c>
      <c r="B1023" t="s">
        <v>35</v>
      </c>
      <c r="C1023" t="s">
        <v>57</v>
      </c>
      <c r="D1023">
        <v>750</v>
      </c>
      <c r="E1023" t="s">
        <v>45</v>
      </c>
      <c r="F1023">
        <v>22</v>
      </c>
      <c r="G1023" t="s">
        <v>93</v>
      </c>
      <c r="H1023" t="s">
        <v>46</v>
      </c>
      <c r="I1023">
        <v>1</v>
      </c>
      <c r="J1023">
        <v>160</v>
      </c>
      <c r="K1023" t="s">
        <v>99</v>
      </c>
      <c r="L1023" t="s">
        <v>39</v>
      </c>
      <c r="M1023">
        <v>95</v>
      </c>
      <c r="N1023" t="s">
        <v>99</v>
      </c>
      <c r="O1023" t="s">
        <v>102</v>
      </c>
      <c r="P1023" t="s">
        <v>58</v>
      </c>
      <c r="Q1023" s="20" t="s">
        <v>98</v>
      </c>
      <c r="R1023" t="s">
        <v>52</v>
      </c>
      <c r="S1023">
        <v>6146</v>
      </c>
      <c r="T1023">
        <v>15480</v>
      </c>
      <c r="U1023">
        <v>0</v>
      </c>
      <c r="V1023" t="s">
        <v>42</v>
      </c>
      <c r="W1023" t="s">
        <v>35</v>
      </c>
      <c r="X1023">
        <v>13</v>
      </c>
      <c r="Y1023">
        <v>3</v>
      </c>
      <c r="Z1023" s="20" t="s">
        <v>97</v>
      </c>
      <c r="AA1023">
        <v>80</v>
      </c>
      <c r="AB1023">
        <v>1</v>
      </c>
      <c r="AC1023">
        <v>8</v>
      </c>
      <c r="AD1023">
        <v>2</v>
      </c>
      <c r="AE1023">
        <v>4</v>
      </c>
      <c r="AF1023">
        <v>7</v>
      </c>
      <c r="AG1023">
        <v>7</v>
      </c>
      <c r="AH1023">
        <v>0</v>
      </c>
      <c r="AI1023">
        <v>7</v>
      </c>
      <c r="AJ1023" s="5" t="str">
        <f t="shared" si="45"/>
        <v>Sales</v>
      </c>
      <c r="AK1023" s="9" t="str">
        <f>IF(S1023="","",VLOOKUP(S1023,matrice_M_I,2,TRUE))</f>
        <v>de 6 000 à 8 000</v>
      </c>
      <c r="AL1023" s="7" t="str">
        <f t="shared" si="46"/>
        <v>Job_Medium + Relation_Low</v>
      </c>
      <c r="AM1023" s="22">
        <f t="shared" si="47"/>
        <v>1</v>
      </c>
    </row>
    <row r="1024" spans="1:39" x14ac:dyDescent="0.3">
      <c r="A1024">
        <v>49</v>
      </c>
      <c r="B1024" t="s">
        <v>35</v>
      </c>
      <c r="C1024" t="s">
        <v>36</v>
      </c>
      <c r="D1024">
        <v>1495</v>
      </c>
      <c r="E1024" t="s">
        <v>37</v>
      </c>
      <c r="G1024" t="s">
        <v>95</v>
      </c>
      <c r="H1024" t="s">
        <v>60</v>
      </c>
      <c r="I1024">
        <v>1</v>
      </c>
      <c r="J1024">
        <v>1473</v>
      </c>
      <c r="K1024" t="s">
        <v>97</v>
      </c>
      <c r="L1024" t="s">
        <v>39</v>
      </c>
      <c r="M1024">
        <v>96</v>
      </c>
      <c r="N1024" t="s">
        <v>99</v>
      </c>
      <c r="O1024" t="s">
        <v>102</v>
      </c>
      <c r="P1024" t="s">
        <v>54</v>
      </c>
      <c r="Q1024" s="20" t="s">
        <v>99</v>
      </c>
      <c r="R1024" t="s">
        <v>52</v>
      </c>
      <c r="S1024">
        <v>6651</v>
      </c>
      <c r="T1024">
        <v>21534</v>
      </c>
      <c r="U1024">
        <v>2</v>
      </c>
      <c r="V1024" t="s">
        <v>42</v>
      </c>
      <c r="W1024" t="s">
        <v>35</v>
      </c>
      <c r="X1024">
        <v>14</v>
      </c>
      <c r="Y1024">
        <v>3</v>
      </c>
      <c r="Z1024" s="20" t="s">
        <v>98</v>
      </c>
      <c r="AA1024">
        <v>80</v>
      </c>
      <c r="AB1024">
        <v>1</v>
      </c>
      <c r="AC1024">
        <v>20</v>
      </c>
      <c r="AD1024">
        <v>0</v>
      </c>
      <c r="AE1024">
        <v>2</v>
      </c>
      <c r="AF1024">
        <v>3</v>
      </c>
      <c r="AG1024">
        <v>2</v>
      </c>
      <c r="AH1024">
        <v>1</v>
      </c>
      <c r="AI1024">
        <v>2</v>
      </c>
      <c r="AJ1024" s="5" t="str">
        <f t="shared" si="45"/>
        <v>R&amp;D</v>
      </c>
      <c r="AK1024" s="9" t="str">
        <f>IF(S1024="","",VLOOKUP(S1024,matrice_M_I,2,TRUE))</f>
        <v>de 6 000 à 8 000</v>
      </c>
      <c r="AL1024" s="7" t="str">
        <f t="shared" si="46"/>
        <v>Job_High + Relation_Medium</v>
      </c>
      <c r="AM1024" s="22">
        <f t="shared" si="47"/>
        <v>0.66666666666666663</v>
      </c>
    </row>
    <row r="1025" spans="1:39" x14ac:dyDescent="0.3">
      <c r="A1025">
        <v>33</v>
      </c>
      <c r="B1025" t="s">
        <v>35</v>
      </c>
      <c r="C1025" t="s">
        <v>36</v>
      </c>
      <c r="D1025">
        <v>589</v>
      </c>
      <c r="E1025" t="s">
        <v>37</v>
      </c>
      <c r="F1025">
        <v>28</v>
      </c>
      <c r="G1025" t="s">
        <v>95</v>
      </c>
      <c r="H1025" t="s">
        <v>53</v>
      </c>
      <c r="I1025">
        <v>1</v>
      </c>
      <c r="J1025">
        <v>1549</v>
      </c>
      <c r="K1025" t="s">
        <v>98</v>
      </c>
      <c r="L1025" t="s">
        <v>39</v>
      </c>
      <c r="M1025">
        <v>79</v>
      </c>
      <c r="N1025" t="s">
        <v>99</v>
      </c>
      <c r="O1025" t="s">
        <v>102</v>
      </c>
      <c r="P1025" t="s">
        <v>59</v>
      </c>
      <c r="Q1025" s="20" t="s">
        <v>99</v>
      </c>
      <c r="R1025" t="s">
        <v>52</v>
      </c>
      <c r="S1025">
        <v>5207</v>
      </c>
      <c r="T1025">
        <v>22949</v>
      </c>
      <c r="U1025">
        <v>1</v>
      </c>
      <c r="V1025" t="s">
        <v>42</v>
      </c>
      <c r="W1025" t="s">
        <v>44</v>
      </c>
      <c r="X1025">
        <v>12</v>
      </c>
      <c r="Y1025">
        <v>3</v>
      </c>
      <c r="Z1025" s="20" t="s">
        <v>98</v>
      </c>
      <c r="AA1025">
        <v>80</v>
      </c>
      <c r="AB1025">
        <v>1</v>
      </c>
      <c r="AC1025">
        <v>15</v>
      </c>
      <c r="AD1025">
        <v>3</v>
      </c>
      <c r="AE1025">
        <v>3</v>
      </c>
      <c r="AF1025">
        <v>15</v>
      </c>
      <c r="AG1025">
        <v>14</v>
      </c>
      <c r="AH1025">
        <v>5</v>
      </c>
      <c r="AI1025">
        <v>7</v>
      </c>
      <c r="AJ1025" s="5" t="str">
        <f t="shared" si="45"/>
        <v>R&amp;D</v>
      </c>
      <c r="AK1025" s="9" t="str">
        <f>IF(S1025="","",VLOOKUP(S1025,matrice_M_I,2,TRUE))</f>
        <v>de 4 000 à 6 000</v>
      </c>
      <c r="AL1025" s="7" t="str">
        <f t="shared" si="46"/>
        <v>Job_High + Relation_Medium</v>
      </c>
      <c r="AM1025" s="22">
        <f t="shared" si="47"/>
        <v>0.93333333333333335</v>
      </c>
    </row>
    <row r="1026" spans="1:39" x14ac:dyDescent="0.3">
      <c r="B1026" t="s">
        <v>35</v>
      </c>
      <c r="C1026" t="s">
        <v>36</v>
      </c>
      <c r="D1026">
        <v>750</v>
      </c>
      <c r="E1026" t="s">
        <v>37</v>
      </c>
      <c r="F1026">
        <v>28</v>
      </c>
      <c r="G1026" t="s">
        <v>94</v>
      </c>
      <c r="H1026" t="s">
        <v>53</v>
      </c>
      <c r="I1026">
        <v>1</v>
      </c>
      <c r="J1026">
        <v>1596</v>
      </c>
      <c r="K1026" t="s">
        <v>98</v>
      </c>
      <c r="L1026" t="s">
        <v>39</v>
      </c>
      <c r="M1026">
        <v>46</v>
      </c>
      <c r="N1026" t="s">
        <v>100</v>
      </c>
      <c r="O1026" t="s">
        <v>102</v>
      </c>
      <c r="P1026" t="s">
        <v>59</v>
      </c>
      <c r="Q1026" s="20" t="s">
        <v>99</v>
      </c>
      <c r="R1026" t="s">
        <v>52</v>
      </c>
      <c r="S1026">
        <v>3407</v>
      </c>
      <c r="T1026">
        <v>25348</v>
      </c>
      <c r="U1026">
        <v>1</v>
      </c>
      <c r="V1026" t="s">
        <v>42</v>
      </c>
      <c r="W1026" t="s">
        <v>35</v>
      </c>
      <c r="X1026">
        <v>17</v>
      </c>
      <c r="Y1026">
        <v>3</v>
      </c>
      <c r="Z1026" s="20" t="s">
        <v>100</v>
      </c>
      <c r="AA1026">
        <v>80</v>
      </c>
      <c r="AB1026">
        <v>2</v>
      </c>
      <c r="AC1026">
        <v>10</v>
      </c>
      <c r="AD1026">
        <v>3</v>
      </c>
      <c r="AE1026">
        <v>2</v>
      </c>
      <c r="AF1026">
        <v>10</v>
      </c>
      <c r="AG1026">
        <v>9</v>
      </c>
      <c r="AH1026">
        <v>6</v>
      </c>
      <c r="AI1026">
        <v>8</v>
      </c>
      <c r="AJ1026" s="5" t="str">
        <f t="shared" si="45"/>
        <v>R&amp;D</v>
      </c>
      <c r="AK1026" s="9" t="str">
        <f>IF(S1026="","",VLOOKUP(S1026,matrice_M_I,2,TRUE))</f>
        <v>de 2 000 à 4 000</v>
      </c>
      <c r="AL1026" s="7" t="str">
        <f t="shared" si="46"/>
        <v>Job_High + Relation_Very High</v>
      </c>
      <c r="AM1026" s="22">
        <f t="shared" si="47"/>
        <v>0.9</v>
      </c>
    </row>
    <row r="1027" spans="1:39" x14ac:dyDescent="0.3">
      <c r="A1027">
        <v>41</v>
      </c>
      <c r="B1027" t="s">
        <v>35</v>
      </c>
      <c r="C1027" t="s">
        <v>36</v>
      </c>
      <c r="D1027">
        <v>447</v>
      </c>
      <c r="E1027" t="s">
        <v>37</v>
      </c>
      <c r="G1027" t="s">
        <v>94</v>
      </c>
      <c r="H1027" t="s">
        <v>53</v>
      </c>
      <c r="I1027">
        <v>1</v>
      </c>
      <c r="J1027">
        <v>1814</v>
      </c>
      <c r="K1027" t="s">
        <v>98</v>
      </c>
      <c r="L1027" t="s">
        <v>39</v>
      </c>
      <c r="M1027">
        <v>85</v>
      </c>
      <c r="N1027" t="s">
        <v>100</v>
      </c>
      <c r="O1027" t="s">
        <v>102</v>
      </c>
      <c r="P1027" t="s">
        <v>54</v>
      </c>
      <c r="Q1027" s="20" t="s">
        <v>98</v>
      </c>
      <c r="R1027" t="s">
        <v>48</v>
      </c>
      <c r="S1027">
        <v>6870</v>
      </c>
      <c r="T1027">
        <v>15530</v>
      </c>
      <c r="U1027">
        <v>3</v>
      </c>
      <c r="V1027" t="s">
        <v>42</v>
      </c>
      <c r="W1027" t="s">
        <v>35</v>
      </c>
      <c r="X1027">
        <v>12</v>
      </c>
      <c r="Y1027">
        <v>3</v>
      </c>
      <c r="Z1027" s="20" t="s">
        <v>97</v>
      </c>
      <c r="AA1027">
        <v>80</v>
      </c>
      <c r="AB1027">
        <v>0</v>
      </c>
      <c r="AC1027">
        <v>11</v>
      </c>
      <c r="AD1027">
        <v>3</v>
      </c>
      <c r="AE1027">
        <v>1</v>
      </c>
      <c r="AF1027">
        <v>3</v>
      </c>
      <c r="AG1027">
        <v>2</v>
      </c>
      <c r="AH1027">
        <v>1</v>
      </c>
      <c r="AI1027">
        <v>2</v>
      </c>
      <c r="AJ1027" s="5" t="str">
        <f t="shared" si="45"/>
        <v>R&amp;D</v>
      </c>
      <c r="AK1027" s="9" t="str">
        <f>IF(S1027="","",VLOOKUP(S1027,matrice_M_I,2,TRUE))</f>
        <v>de 6 000 à 8 000</v>
      </c>
      <c r="AL1027" s="7" t="str">
        <f t="shared" ref="AL1027:AL1030" si="48">CONCATENATE("Job_",Q1027," + Relation_",Z1027)</f>
        <v>Job_Medium + Relation_Low</v>
      </c>
      <c r="AM1027" s="22">
        <f t="shared" ref="AM1027:AM1030" si="49">IF(AF1027=0,"",AG1027/AF1027)</f>
        <v>0.66666666666666663</v>
      </c>
    </row>
    <row r="1028" spans="1:39" x14ac:dyDescent="0.3">
      <c r="A1028">
        <v>22</v>
      </c>
      <c r="B1028" t="s">
        <v>44</v>
      </c>
      <c r="C1028" t="s">
        <v>49</v>
      </c>
      <c r="D1028">
        <v>1256</v>
      </c>
      <c r="E1028" t="s">
        <v>37</v>
      </c>
      <c r="G1028" t="s">
        <v>95</v>
      </c>
      <c r="H1028" t="s">
        <v>53</v>
      </c>
      <c r="I1028">
        <v>1</v>
      </c>
      <c r="J1028">
        <v>1203</v>
      </c>
      <c r="K1028" t="s">
        <v>99</v>
      </c>
      <c r="L1028" t="s">
        <v>39</v>
      </c>
      <c r="M1028">
        <v>48</v>
      </c>
      <c r="N1028" t="s">
        <v>98</v>
      </c>
      <c r="O1028" t="s">
        <v>101</v>
      </c>
      <c r="P1028" t="s">
        <v>56</v>
      </c>
      <c r="Q1028" s="20" t="s">
        <v>100</v>
      </c>
      <c r="R1028" t="s">
        <v>52</v>
      </c>
      <c r="S1028">
        <v>2853</v>
      </c>
      <c r="T1028">
        <v>4223</v>
      </c>
      <c r="U1028">
        <v>0</v>
      </c>
      <c r="V1028" t="s">
        <v>42</v>
      </c>
      <c r="W1028" t="s">
        <v>44</v>
      </c>
      <c r="X1028">
        <v>11</v>
      </c>
      <c r="Y1028">
        <v>3</v>
      </c>
      <c r="Z1028" s="20" t="s">
        <v>98</v>
      </c>
      <c r="AA1028">
        <v>80</v>
      </c>
      <c r="AB1028">
        <v>1</v>
      </c>
      <c r="AC1028">
        <v>1</v>
      </c>
      <c r="AD1028">
        <v>5</v>
      </c>
      <c r="AE1028">
        <v>3</v>
      </c>
      <c r="AF1028">
        <v>0</v>
      </c>
      <c r="AG1028">
        <v>0</v>
      </c>
      <c r="AH1028">
        <v>0</v>
      </c>
      <c r="AI1028">
        <v>0</v>
      </c>
      <c r="AJ1028" s="5" t="str">
        <f t="shared" si="45"/>
        <v>R&amp;D</v>
      </c>
      <c r="AK1028" s="9" t="str">
        <f>IF(S1028="","",VLOOKUP(S1028,matrice_M_I,2,TRUE))</f>
        <v>de 2 000 à 4 000</v>
      </c>
      <c r="AL1028" s="7" t="str">
        <f t="shared" si="48"/>
        <v>Job_Very High + Relation_Medium</v>
      </c>
      <c r="AM1028" s="22" t="str">
        <f t="shared" si="49"/>
        <v/>
      </c>
    </row>
    <row r="1029" spans="1:39" x14ac:dyDescent="0.3">
      <c r="A1029">
        <v>29</v>
      </c>
      <c r="B1029" t="s">
        <v>35</v>
      </c>
      <c r="C1029" t="s">
        <v>36</v>
      </c>
      <c r="D1029">
        <v>1378</v>
      </c>
      <c r="E1029" t="s">
        <v>37</v>
      </c>
      <c r="F1029">
        <v>13</v>
      </c>
      <c r="G1029" t="s">
        <v>93</v>
      </c>
      <c r="H1029" t="s">
        <v>61</v>
      </c>
      <c r="I1029">
        <v>1</v>
      </c>
      <c r="J1029">
        <v>2053</v>
      </c>
      <c r="K1029" t="s">
        <v>100</v>
      </c>
      <c r="L1029" t="s">
        <v>39</v>
      </c>
      <c r="M1029">
        <v>46</v>
      </c>
      <c r="N1029" t="s">
        <v>98</v>
      </c>
      <c r="O1029" t="s">
        <v>102</v>
      </c>
      <c r="P1029" t="s">
        <v>59</v>
      </c>
      <c r="Q1029" s="20" t="s">
        <v>98</v>
      </c>
      <c r="R1029" t="s">
        <v>52</v>
      </c>
      <c r="S1029">
        <v>4025</v>
      </c>
      <c r="T1029">
        <v>23679</v>
      </c>
      <c r="U1029">
        <v>4</v>
      </c>
      <c r="V1029" t="s">
        <v>42</v>
      </c>
      <c r="W1029" t="s">
        <v>44</v>
      </c>
      <c r="X1029">
        <v>13</v>
      </c>
      <c r="Y1029">
        <v>3</v>
      </c>
      <c r="Z1029" s="20" t="s">
        <v>97</v>
      </c>
      <c r="AA1029">
        <v>80</v>
      </c>
      <c r="AB1029">
        <v>1</v>
      </c>
      <c r="AC1029">
        <v>10</v>
      </c>
      <c r="AD1029">
        <v>2</v>
      </c>
      <c r="AE1029">
        <v>3</v>
      </c>
      <c r="AF1029">
        <v>4</v>
      </c>
      <c r="AG1029">
        <v>3</v>
      </c>
      <c r="AH1029">
        <v>0</v>
      </c>
      <c r="AI1029">
        <v>3</v>
      </c>
      <c r="AJ1029" s="5" t="str">
        <f t="shared" si="45"/>
        <v>R&amp;D</v>
      </c>
      <c r="AK1029" s="9" t="str">
        <f>IF(S1029="","",VLOOKUP(S1029,matrice_M_I,2,TRUE))</f>
        <v>de 4 000 à 6 000</v>
      </c>
      <c r="AL1029" s="7" t="str">
        <f t="shared" si="48"/>
        <v>Job_Medium + Relation_Low</v>
      </c>
      <c r="AM1029" s="22">
        <f t="shared" si="49"/>
        <v>0.75</v>
      </c>
    </row>
    <row r="1030" spans="1:39" x14ac:dyDescent="0.3">
      <c r="A1030">
        <v>50</v>
      </c>
      <c r="B1030" t="s">
        <v>35</v>
      </c>
      <c r="C1030" t="s">
        <v>36</v>
      </c>
      <c r="D1030">
        <v>264</v>
      </c>
      <c r="E1030" t="s">
        <v>45</v>
      </c>
      <c r="F1030">
        <v>9</v>
      </c>
      <c r="G1030" t="s">
        <v>94</v>
      </c>
      <c r="H1030" t="s">
        <v>46</v>
      </c>
      <c r="I1030">
        <v>1</v>
      </c>
      <c r="J1030">
        <v>1591</v>
      </c>
      <c r="K1030" t="s">
        <v>99</v>
      </c>
      <c r="L1030" t="s">
        <v>39</v>
      </c>
      <c r="M1030">
        <v>59</v>
      </c>
      <c r="N1030" t="s">
        <v>99</v>
      </c>
      <c r="O1030" t="s">
        <v>105</v>
      </c>
      <c r="P1030" t="s">
        <v>51</v>
      </c>
      <c r="Q1030" s="20" t="s">
        <v>99</v>
      </c>
      <c r="R1030" t="s">
        <v>52</v>
      </c>
      <c r="S1030">
        <v>19331</v>
      </c>
      <c r="T1030">
        <v>19519</v>
      </c>
      <c r="U1030">
        <v>4</v>
      </c>
      <c r="V1030" t="s">
        <v>42</v>
      </c>
      <c r="W1030" t="s">
        <v>44</v>
      </c>
      <c r="X1030">
        <v>16</v>
      </c>
      <c r="Y1030">
        <v>3</v>
      </c>
      <c r="Z1030" s="20" t="s">
        <v>99</v>
      </c>
      <c r="AA1030">
        <v>80</v>
      </c>
      <c r="AB1030">
        <v>1</v>
      </c>
      <c r="AC1030">
        <v>27</v>
      </c>
      <c r="AD1030">
        <v>2</v>
      </c>
      <c r="AE1030">
        <v>3</v>
      </c>
      <c r="AF1030">
        <v>1</v>
      </c>
      <c r="AG1030">
        <v>0</v>
      </c>
      <c r="AH1030">
        <v>0</v>
      </c>
      <c r="AI1030">
        <v>0</v>
      </c>
      <c r="AJ1030" s="5" t="str">
        <f t="shared" si="45"/>
        <v>Sales</v>
      </c>
      <c r="AK1030" s="9" t="str">
        <f>IF(S1030="","",VLOOKUP(S1030,matrice_M_I,2,TRUE))</f>
        <v>de 18 000 à 20 000</v>
      </c>
      <c r="AL1030" s="7" t="str">
        <f t="shared" si="48"/>
        <v>Job_High + Relation_High</v>
      </c>
      <c r="AM1030" s="22">
        <f t="shared" si="49"/>
        <v>0</v>
      </c>
    </row>
  </sheetData>
  <autoFilter ref="S1:S103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5E04-A4A7-4F8E-B2D5-F7DE01CA02BB}">
  <dimension ref="A1:N19"/>
  <sheetViews>
    <sheetView workbookViewId="0">
      <selection activeCell="L11" sqref="L11"/>
    </sheetView>
  </sheetViews>
  <sheetFormatPr baseColWidth="10" defaultRowHeight="14.4" x14ac:dyDescent="0.3"/>
  <cols>
    <col min="1" max="1" width="21.77734375" bestFit="1" customWidth="1"/>
    <col min="2" max="2" width="14.88671875" bestFit="1" customWidth="1"/>
    <col min="4" max="4" width="15.88671875" bestFit="1" customWidth="1"/>
    <col min="5" max="5" width="16.33203125" bestFit="1" customWidth="1"/>
    <col min="7" max="7" width="6.77734375" bestFit="1" customWidth="1"/>
    <col min="8" max="8" width="16.88671875" bestFit="1" customWidth="1"/>
    <col min="12" max="12" width="16.6640625" bestFit="1" customWidth="1"/>
    <col min="13" max="13" width="18.5546875" bestFit="1" customWidth="1"/>
  </cols>
  <sheetData>
    <row r="1" spans="1:14" x14ac:dyDescent="0.3">
      <c r="A1" s="1" t="s">
        <v>114</v>
      </c>
      <c r="B1" s="1" t="s">
        <v>115</v>
      </c>
      <c r="D1" s="1" t="s">
        <v>114</v>
      </c>
      <c r="E1" s="1" t="s">
        <v>115</v>
      </c>
      <c r="G1" s="19" t="s">
        <v>142</v>
      </c>
      <c r="H1" s="19" t="s">
        <v>115</v>
      </c>
    </row>
    <row r="2" spans="1:14" x14ac:dyDescent="0.3">
      <c r="A2" s="2" t="s">
        <v>37</v>
      </c>
      <c r="B2" s="2" t="s">
        <v>116</v>
      </c>
      <c r="D2" s="2">
        <v>0</v>
      </c>
      <c r="E2" s="2" t="s">
        <v>119</v>
      </c>
      <c r="G2">
        <v>1000</v>
      </c>
      <c r="H2" t="s">
        <v>143</v>
      </c>
    </row>
    <row r="3" spans="1:14" x14ac:dyDescent="0.3">
      <c r="A3" s="2" t="s">
        <v>50</v>
      </c>
      <c r="B3" s="2" t="s">
        <v>117</v>
      </c>
      <c r="D3" s="2">
        <v>2000</v>
      </c>
      <c r="E3" s="2" t="s">
        <v>120</v>
      </c>
      <c r="G3">
        <f>G2+$N$16</f>
        <v>2730</v>
      </c>
      <c r="H3" t="s">
        <v>144</v>
      </c>
    </row>
    <row r="4" spans="1:14" x14ac:dyDescent="0.3">
      <c r="A4" s="2" t="s">
        <v>45</v>
      </c>
      <c r="B4" s="2" t="s">
        <v>45</v>
      </c>
      <c r="D4" s="2">
        <v>4000</v>
      </c>
      <c r="E4" s="2" t="s">
        <v>121</v>
      </c>
      <c r="G4">
        <f>G3+$N$16</f>
        <v>4460</v>
      </c>
      <c r="H4" t="s">
        <v>145</v>
      </c>
    </row>
    <row r="5" spans="1:14" x14ac:dyDescent="0.3">
      <c r="D5" s="2">
        <v>6000</v>
      </c>
      <c r="E5" s="2" t="s">
        <v>122</v>
      </c>
      <c r="G5">
        <f t="shared" ref="G5:G13" si="0">G4+$N$16</f>
        <v>6190</v>
      </c>
    </row>
    <row r="6" spans="1:14" x14ac:dyDescent="0.3">
      <c r="D6" s="2">
        <v>8000</v>
      </c>
      <c r="E6" s="2" t="s">
        <v>123</v>
      </c>
      <c r="G6">
        <f t="shared" si="0"/>
        <v>7920</v>
      </c>
    </row>
    <row r="7" spans="1:14" x14ac:dyDescent="0.3">
      <c r="D7" s="2">
        <v>10000</v>
      </c>
      <c r="E7" s="2" t="s">
        <v>124</v>
      </c>
      <c r="G7">
        <f t="shared" si="0"/>
        <v>9650</v>
      </c>
    </row>
    <row r="8" spans="1:14" x14ac:dyDescent="0.3">
      <c r="D8" s="2">
        <v>12000</v>
      </c>
      <c r="E8" s="2" t="s">
        <v>125</v>
      </c>
      <c r="G8">
        <f t="shared" si="0"/>
        <v>11380</v>
      </c>
    </row>
    <row r="9" spans="1:14" x14ac:dyDescent="0.3">
      <c r="D9" s="2">
        <v>14000</v>
      </c>
      <c r="E9" s="2" t="s">
        <v>126</v>
      </c>
      <c r="G9">
        <f t="shared" si="0"/>
        <v>13110</v>
      </c>
    </row>
    <row r="10" spans="1:14" x14ac:dyDescent="0.3">
      <c r="D10" s="2">
        <v>16000</v>
      </c>
      <c r="E10" s="2" t="s">
        <v>127</v>
      </c>
      <c r="G10">
        <f t="shared" si="0"/>
        <v>14840</v>
      </c>
    </row>
    <row r="11" spans="1:14" x14ac:dyDescent="0.3">
      <c r="D11" s="2">
        <v>18000</v>
      </c>
      <c r="E11" s="2" t="s">
        <v>128</v>
      </c>
      <c r="G11">
        <f t="shared" si="0"/>
        <v>16570</v>
      </c>
    </row>
    <row r="12" spans="1:14" x14ac:dyDescent="0.3">
      <c r="D12" s="2">
        <v>20000</v>
      </c>
      <c r="E12" s="2" t="s">
        <v>129</v>
      </c>
      <c r="G12">
        <f t="shared" si="0"/>
        <v>18300</v>
      </c>
    </row>
    <row r="13" spans="1:14" x14ac:dyDescent="0.3">
      <c r="G13">
        <f t="shared" si="0"/>
        <v>20030</v>
      </c>
    </row>
    <row r="14" spans="1:14" x14ac:dyDescent="0.3">
      <c r="D14" t="s">
        <v>134</v>
      </c>
    </row>
    <row r="15" spans="1:14" x14ac:dyDescent="0.3">
      <c r="J15" t="s">
        <v>137</v>
      </c>
      <c r="K15" t="s">
        <v>138</v>
      </c>
      <c r="L15" t="s">
        <v>139</v>
      </c>
      <c r="M15" t="s">
        <v>140</v>
      </c>
      <c r="N15" t="s">
        <v>141</v>
      </c>
    </row>
    <row r="16" spans="1:14" x14ac:dyDescent="0.3">
      <c r="D16" s="17" t="s">
        <v>130</v>
      </c>
      <c r="E16" s="18">
        <f>1+10/3*LOG(1029)</f>
        <v>11.041384582541443</v>
      </c>
      <c r="F16" t="s">
        <v>135</v>
      </c>
      <c r="H16">
        <v>11</v>
      </c>
      <c r="I16" t="s">
        <v>136</v>
      </c>
      <c r="J16">
        <v>1009</v>
      </c>
      <c r="K16">
        <v>19999</v>
      </c>
      <c r="L16">
        <f>K16-J16</f>
        <v>18990</v>
      </c>
      <c r="M16">
        <f>L16/H16</f>
        <v>1726.3636363636363</v>
      </c>
      <c r="N16">
        <v>1730</v>
      </c>
    </row>
    <row r="17" spans="2:5" x14ac:dyDescent="0.3">
      <c r="B17" s="16" t="s">
        <v>133</v>
      </c>
      <c r="C17" s="15">
        <v>1029</v>
      </c>
      <c r="D17" s="13" t="s">
        <v>131</v>
      </c>
      <c r="E17" s="14">
        <f>LOG(1029)</f>
        <v>3.0124153747624329</v>
      </c>
    </row>
    <row r="18" spans="2:5" x14ac:dyDescent="0.3">
      <c r="D18" s="12" t="s">
        <v>132</v>
      </c>
      <c r="E18" s="11">
        <f>SQRT(1029)</f>
        <v>32.078029864690883</v>
      </c>
    </row>
    <row r="19" spans="2:5" x14ac:dyDescent="0.3">
      <c r="D19" s="10"/>
      <c r="E19" s="10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topLeftCell="A13" workbookViewId="0">
      <selection activeCell="A25" sqref="A25"/>
    </sheetView>
  </sheetViews>
  <sheetFormatPr baseColWidth="10" defaultRowHeight="14.4" x14ac:dyDescent="0.3"/>
  <cols>
    <col min="1" max="1" width="166.5546875" bestFit="1" customWidth="1"/>
  </cols>
  <sheetData>
    <row r="1" spans="1:1" x14ac:dyDescent="0.3">
      <c r="A1" s="1" t="s">
        <v>89</v>
      </c>
    </row>
    <row r="2" spans="1:1" x14ac:dyDescent="0.3">
      <c r="A2" s="2" t="s">
        <v>62</v>
      </c>
    </row>
    <row r="3" spans="1:1" x14ac:dyDescent="0.3">
      <c r="A3" s="2" t="s">
        <v>83</v>
      </c>
    </row>
    <row r="4" spans="1:1" x14ac:dyDescent="0.3">
      <c r="A4" s="2" t="s">
        <v>91</v>
      </c>
    </row>
    <row r="5" spans="1:1" x14ac:dyDescent="0.3">
      <c r="A5" s="2" t="s">
        <v>63</v>
      </c>
    </row>
    <row r="6" spans="1:1" x14ac:dyDescent="0.3">
      <c r="A6" s="2" t="s">
        <v>84</v>
      </c>
    </row>
    <row r="7" spans="1:1" x14ac:dyDescent="0.3">
      <c r="A7" s="2" t="s">
        <v>64</v>
      </c>
    </row>
    <row r="8" spans="1:1" x14ac:dyDescent="0.3">
      <c r="A8" s="2" t="s">
        <v>106</v>
      </c>
    </row>
    <row r="9" spans="1:1" x14ac:dyDescent="0.3">
      <c r="A9" s="2" t="s">
        <v>85</v>
      </c>
    </row>
    <row r="10" spans="1:1" x14ac:dyDescent="0.3">
      <c r="A10" s="2" t="s">
        <v>65</v>
      </c>
    </row>
    <row r="11" spans="1:1" x14ac:dyDescent="0.3">
      <c r="A11" s="2" t="s">
        <v>66</v>
      </c>
    </row>
    <row r="12" spans="1:1" x14ac:dyDescent="0.3">
      <c r="A12" s="2" t="s">
        <v>107</v>
      </c>
    </row>
    <row r="13" spans="1:1" x14ac:dyDescent="0.3">
      <c r="A13" s="2" t="s">
        <v>90</v>
      </c>
    </row>
    <row r="14" spans="1:1" x14ac:dyDescent="0.3">
      <c r="A14" s="2" t="s">
        <v>67</v>
      </c>
    </row>
    <row r="15" spans="1:1" x14ac:dyDescent="0.3">
      <c r="A15" s="2" t="s">
        <v>108</v>
      </c>
    </row>
    <row r="16" spans="1:1" x14ac:dyDescent="0.3">
      <c r="A16" s="2" t="s">
        <v>109</v>
      </c>
    </row>
    <row r="17" spans="1:1" x14ac:dyDescent="0.3">
      <c r="A17" s="2" t="s">
        <v>68</v>
      </c>
    </row>
    <row r="18" spans="1:1" x14ac:dyDescent="0.3">
      <c r="A18" s="2" t="s">
        <v>110</v>
      </c>
    </row>
    <row r="19" spans="1:1" x14ac:dyDescent="0.3">
      <c r="A19" s="2" t="s">
        <v>86</v>
      </c>
    </row>
    <row r="20" spans="1:1" x14ac:dyDescent="0.3">
      <c r="A20" s="2" t="s">
        <v>69</v>
      </c>
    </row>
    <row r="21" spans="1:1" x14ac:dyDescent="0.3">
      <c r="A21" s="2" t="s">
        <v>70</v>
      </c>
    </row>
    <row r="22" spans="1:1" x14ac:dyDescent="0.3">
      <c r="A22" s="2" t="s">
        <v>71</v>
      </c>
    </row>
    <row r="23" spans="1:1" x14ac:dyDescent="0.3">
      <c r="A23" s="2" t="s">
        <v>87</v>
      </c>
    </row>
    <row r="24" spans="1:1" x14ac:dyDescent="0.3">
      <c r="A24" s="2" t="s">
        <v>88</v>
      </c>
    </row>
    <row r="25" spans="1:1" x14ac:dyDescent="0.3">
      <c r="A25" s="2" t="s">
        <v>72</v>
      </c>
    </row>
    <row r="26" spans="1:1" x14ac:dyDescent="0.3">
      <c r="A26" s="2" t="s">
        <v>73</v>
      </c>
    </row>
    <row r="27" spans="1:1" x14ac:dyDescent="0.3">
      <c r="A27" s="2" t="s">
        <v>111</v>
      </c>
    </row>
    <row r="28" spans="1:1" x14ac:dyDescent="0.3">
      <c r="A28" s="2" t="s">
        <v>74</v>
      </c>
    </row>
    <row r="29" spans="1:1" x14ac:dyDescent="0.3">
      <c r="A29" s="2" t="s">
        <v>82</v>
      </c>
    </row>
    <row r="30" spans="1:1" x14ac:dyDescent="0.3">
      <c r="A30" s="2" t="s">
        <v>75</v>
      </c>
    </row>
    <row r="31" spans="1:1" x14ac:dyDescent="0.3">
      <c r="A31" s="2" t="s">
        <v>76</v>
      </c>
    </row>
    <row r="32" spans="1:1" x14ac:dyDescent="0.3">
      <c r="A32" s="2" t="s">
        <v>77</v>
      </c>
    </row>
    <row r="33" spans="1:1" x14ac:dyDescent="0.3">
      <c r="A33" s="2" t="s">
        <v>78</v>
      </c>
    </row>
    <row r="34" spans="1:1" x14ac:dyDescent="0.3">
      <c r="A34" s="2" t="s">
        <v>79</v>
      </c>
    </row>
    <row r="35" spans="1:1" x14ac:dyDescent="0.3">
      <c r="A35" s="2" t="s">
        <v>80</v>
      </c>
    </row>
    <row r="36" spans="1:1" x14ac:dyDescent="0.3">
      <c r="A36" s="2" t="s">
        <v>81</v>
      </c>
    </row>
    <row r="37" spans="1:1" x14ac:dyDescent="0.3">
      <c r="A37" s="2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Feuil2</vt:lpstr>
      <vt:lpstr>data</vt:lpstr>
      <vt:lpstr>codage et recodage</vt:lpstr>
      <vt:lpstr>Présentation</vt:lpstr>
      <vt:lpstr>Department_cod</vt:lpstr>
      <vt:lpstr>matrice_M_I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BRU</dc:creator>
  <cp:lastModifiedBy>arthu</cp:lastModifiedBy>
  <dcterms:created xsi:type="dcterms:W3CDTF">2022-12-14T15:03:36Z</dcterms:created>
  <dcterms:modified xsi:type="dcterms:W3CDTF">2023-01-10T11:51:14Z</dcterms:modified>
</cp:coreProperties>
</file>