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im/Dropbox/AndersenLab/LabFolders/Tim/projects/Lifespan/"/>
    </mc:Choice>
  </mc:AlternateContent>
  <xr:revisionPtr revIDLastSave="0" documentId="8_{7F020B1A-642D-6A48-9E3C-021A451D23A7}" xr6:coauthVersionLast="44" xr6:coauthVersionMax="44" xr10:uidLastSave="{00000000-0000-0000-0000-000000000000}"/>
  <bookViews>
    <workbookView xWindow="1660" yWindow="1440" windowWidth="37560" windowHeight="14500" tabRatio="500" activeTab="1" xr2:uid="{00000000-000D-0000-FFFF-FFFF00000000}"/>
  </bookViews>
  <sheets>
    <sheet name="WormCamp_Strain_IDs" sheetId="19" r:id="rId1"/>
    <sheet name="wormcamp_strain_id_export" sheetId="20" r:id="rId2"/>
    <sheet name="set 1" sheetId="1" r:id="rId3"/>
    <sheet name="set 2" sheetId="7" r:id="rId4"/>
    <sheet name="set 3" sheetId="11" r:id="rId5"/>
    <sheet name="Eliminations" sheetId="17" r:id="rId6"/>
    <sheet name="set labels" sheetId="18" r:id="rId7"/>
  </sheets>
  <definedNames>
    <definedName name="_xlnm.Print_Area" localSheetId="5">Eliminations!#REF!</definedName>
    <definedName name="_xlnm.Print_Area" localSheetId="2">'set 1'!$A$1:$M$61</definedName>
    <definedName name="_xlnm.Print_Area" localSheetId="3">'set 2'!$A$1:$M$54</definedName>
    <definedName name="_xlnm.Print_Area" localSheetId="4">'set 3'!$A$1:$M$60</definedName>
    <definedName name="_xlnm.Print_Area" localSheetId="0">WormCamp_Strain_IDs!#REF!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9" l="1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T169" i="19"/>
  <c r="T170" i="19"/>
  <c r="T171" i="19"/>
  <c r="T172" i="19"/>
  <c r="T173" i="19"/>
  <c r="T174" i="19"/>
  <c r="T175" i="19"/>
  <c r="T176" i="19"/>
  <c r="T177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02" i="19"/>
  <c r="T203" i="19"/>
  <c r="T204" i="19"/>
  <c r="T205" i="19"/>
  <c r="T206" i="19"/>
  <c r="T207" i="19"/>
  <c r="T208" i="19"/>
  <c r="T209" i="19"/>
  <c r="T210" i="19"/>
  <c r="T211" i="19"/>
  <c r="T212" i="19"/>
  <c r="T213" i="19"/>
  <c r="T214" i="19"/>
  <c r="T215" i="19"/>
  <c r="T216" i="19"/>
  <c r="T217" i="19"/>
  <c r="T218" i="19"/>
  <c r="T219" i="19"/>
  <c r="T220" i="19"/>
  <c r="T221" i="19"/>
  <c r="T222" i="19"/>
  <c r="T223" i="19"/>
  <c r="T224" i="19"/>
  <c r="T225" i="19"/>
  <c r="T226" i="19"/>
  <c r="T227" i="19"/>
  <c r="T228" i="19"/>
  <c r="T229" i="19"/>
  <c r="T230" i="19"/>
  <c r="T231" i="19"/>
  <c r="T232" i="19"/>
  <c r="T233" i="19"/>
  <c r="T234" i="19"/>
  <c r="T235" i="19"/>
  <c r="T236" i="19"/>
  <c r="T237" i="19"/>
  <c r="T238" i="19"/>
  <c r="T239" i="19"/>
  <c r="T240" i="19"/>
  <c r="T241" i="19"/>
  <c r="T242" i="19"/>
  <c r="T243" i="19"/>
  <c r="T244" i="19"/>
  <c r="T245" i="19"/>
  <c r="T246" i="19"/>
  <c r="T247" i="19"/>
  <c r="T248" i="19"/>
  <c r="T249" i="19"/>
  <c r="T250" i="19"/>
  <c r="T251" i="19"/>
  <c r="T252" i="19"/>
  <c r="T253" i="19"/>
  <c r="T254" i="19"/>
  <c r="T255" i="19"/>
  <c r="T256" i="19"/>
  <c r="T257" i="19"/>
  <c r="T258" i="19"/>
  <c r="T259" i="19"/>
  <c r="T260" i="19"/>
  <c r="T261" i="19"/>
  <c r="T262" i="19"/>
  <c r="T263" i="19"/>
  <c r="T264" i="19"/>
  <c r="T265" i="19"/>
  <c r="T266" i="19"/>
  <c r="T267" i="19"/>
  <c r="T268" i="19"/>
  <c r="T269" i="19"/>
  <c r="T270" i="19"/>
  <c r="T271" i="19"/>
  <c r="T272" i="19"/>
  <c r="T273" i="19"/>
  <c r="T274" i="19"/>
  <c r="T275" i="19"/>
  <c r="T276" i="19"/>
  <c r="T277" i="19"/>
  <c r="T278" i="19"/>
  <c r="T279" i="19"/>
  <c r="T280" i="19"/>
  <c r="T281" i="19"/>
  <c r="T282" i="19"/>
  <c r="T283" i="19"/>
  <c r="T284" i="19"/>
  <c r="T285" i="19"/>
  <c r="T286" i="19"/>
  <c r="T287" i="19"/>
  <c r="T288" i="19"/>
  <c r="T289" i="19"/>
  <c r="T290" i="19"/>
  <c r="T291" i="19"/>
  <c r="T292" i="19"/>
  <c r="T293" i="19"/>
  <c r="T294" i="19"/>
  <c r="T295" i="19"/>
  <c r="T296" i="19"/>
  <c r="T297" i="19"/>
  <c r="T298" i="19"/>
  <c r="T299" i="19"/>
  <c r="T300" i="19"/>
  <c r="T301" i="19"/>
  <c r="T302" i="19"/>
  <c r="T303" i="19"/>
  <c r="T304" i="19"/>
  <c r="T305" i="19"/>
  <c r="T306" i="19"/>
  <c r="T307" i="19"/>
  <c r="T308" i="19"/>
  <c r="T309" i="19"/>
  <c r="T310" i="19"/>
  <c r="T311" i="19"/>
  <c r="T312" i="19"/>
  <c r="T313" i="19"/>
  <c r="T314" i="19"/>
  <c r="T315" i="19"/>
  <c r="T316" i="19"/>
  <c r="T317" i="19"/>
  <c r="T318" i="19"/>
  <c r="T319" i="19"/>
  <c r="T320" i="19"/>
  <c r="T321" i="19"/>
  <c r="T322" i="19"/>
  <c r="T323" i="19"/>
  <c r="T324" i="19"/>
  <c r="T325" i="19"/>
  <c r="T326" i="19"/>
  <c r="T327" i="19"/>
  <c r="T328" i="19"/>
  <c r="T329" i="19"/>
  <c r="T330" i="19"/>
  <c r="T331" i="19"/>
  <c r="T332" i="19"/>
  <c r="T333" i="19"/>
  <c r="T334" i="19"/>
  <c r="T335" i="19"/>
  <c r="T336" i="19"/>
  <c r="T337" i="19"/>
  <c r="T338" i="19"/>
  <c r="T339" i="19"/>
  <c r="T340" i="19"/>
  <c r="T341" i="19"/>
  <c r="T342" i="19"/>
  <c r="T343" i="19"/>
  <c r="T344" i="19"/>
  <c r="T345" i="19"/>
  <c r="T346" i="19"/>
  <c r="T347" i="19"/>
  <c r="T348" i="19"/>
  <c r="T349" i="19"/>
  <c r="T350" i="19"/>
  <c r="T351" i="19"/>
  <c r="T352" i="19"/>
  <c r="T353" i="19"/>
  <c r="T354" i="19"/>
  <c r="T355" i="19"/>
  <c r="T356" i="19"/>
  <c r="T357" i="19"/>
  <c r="T358" i="19"/>
  <c r="T359" i="19"/>
  <c r="T360" i="19"/>
  <c r="T361" i="19"/>
  <c r="T362" i="19"/>
  <c r="T363" i="19"/>
  <c r="T364" i="19"/>
  <c r="T365" i="19"/>
  <c r="T366" i="19"/>
  <c r="T367" i="19"/>
  <c r="T368" i="19"/>
  <c r="T369" i="19"/>
  <c r="T370" i="19"/>
  <c r="T371" i="19"/>
  <c r="T372" i="19"/>
  <c r="T373" i="19"/>
  <c r="T374" i="19"/>
  <c r="T375" i="19"/>
  <c r="T376" i="19"/>
  <c r="T377" i="19"/>
  <c r="T378" i="19"/>
  <c r="T379" i="19"/>
  <c r="T380" i="19"/>
  <c r="T381" i="19"/>
  <c r="T382" i="19"/>
  <c r="T383" i="19"/>
  <c r="T384" i="19"/>
  <c r="T385" i="19"/>
  <c r="T386" i="19"/>
  <c r="T387" i="19"/>
  <c r="T388" i="19"/>
  <c r="T389" i="19"/>
  <c r="T390" i="19"/>
  <c r="T391" i="19"/>
  <c r="T392" i="19"/>
  <c r="T393" i="19"/>
  <c r="T394" i="19"/>
  <c r="T395" i="19"/>
  <c r="T396" i="19"/>
  <c r="T397" i="19"/>
  <c r="T398" i="19"/>
  <c r="T399" i="19"/>
  <c r="T400" i="19"/>
  <c r="T401" i="19"/>
  <c r="T402" i="19"/>
  <c r="T403" i="19"/>
  <c r="T404" i="19"/>
  <c r="T405" i="19"/>
  <c r="T406" i="19"/>
  <c r="T407" i="19"/>
  <c r="T408" i="19"/>
  <c r="T409" i="19"/>
  <c r="T410" i="19"/>
  <c r="T411" i="19"/>
  <c r="T412" i="19"/>
  <c r="T413" i="19"/>
  <c r="T414" i="19"/>
  <c r="T415" i="19"/>
  <c r="T416" i="19"/>
  <c r="T417" i="19"/>
  <c r="T418" i="19"/>
  <c r="T419" i="19"/>
  <c r="T420" i="19"/>
  <c r="T421" i="19"/>
  <c r="T422" i="19"/>
  <c r="T423" i="19"/>
  <c r="T424" i="19"/>
  <c r="T425" i="19"/>
  <c r="T426" i="19"/>
  <c r="T427" i="19"/>
  <c r="T428" i="19"/>
  <c r="T429" i="19"/>
  <c r="T430" i="19"/>
  <c r="T431" i="19"/>
  <c r="T432" i="19"/>
  <c r="T433" i="19"/>
  <c r="T434" i="19"/>
  <c r="T435" i="19"/>
  <c r="T436" i="19"/>
  <c r="T437" i="19"/>
  <c r="T438" i="19"/>
  <c r="T439" i="19"/>
  <c r="T440" i="19"/>
  <c r="T441" i="19"/>
  <c r="T442" i="19"/>
  <c r="T443" i="19"/>
  <c r="T444" i="19"/>
  <c r="T445" i="19"/>
  <c r="T446" i="19"/>
  <c r="T447" i="19"/>
  <c r="T448" i="19"/>
  <c r="T449" i="19"/>
  <c r="T450" i="19"/>
  <c r="T451" i="19"/>
  <c r="T452" i="19"/>
  <c r="T453" i="19"/>
  <c r="T454" i="19"/>
  <c r="T455" i="19"/>
  <c r="T456" i="19"/>
  <c r="T457" i="19"/>
  <c r="T458" i="19"/>
  <c r="T459" i="19"/>
  <c r="T460" i="19"/>
  <c r="T461" i="19"/>
  <c r="T462" i="19"/>
  <c r="T463" i="19"/>
  <c r="T464" i="19"/>
  <c r="T465" i="19"/>
  <c r="T466" i="19"/>
  <c r="T467" i="19"/>
  <c r="T468" i="19"/>
  <c r="T469" i="19"/>
  <c r="T470" i="19"/>
  <c r="T471" i="19"/>
  <c r="T472" i="19"/>
  <c r="T473" i="19"/>
  <c r="T474" i="19"/>
  <c r="T475" i="19"/>
  <c r="T476" i="19"/>
  <c r="T477" i="19"/>
  <c r="T478" i="19"/>
  <c r="T479" i="19"/>
  <c r="T480" i="19"/>
  <c r="T481" i="19"/>
  <c r="T2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5" i="19"/>
  <c r="S156" i="19"/>
  <c r="S157" i="19"/>
  <c r="S158" i="19"/>
  <c r="S159" i="19"/>
  <c r="S160" i="19"/>
  <c r="S161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4" i="19"/>
  <c r="S185" i="19"/>
  <c r="S186" i="19"/>
  <c r="S187" i="19"/>
  <c r="S188" i="19"/>
  <c r="S189" i="19"/>
  <c r="S190" i="19"/>
  <c r="S191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4" i="19"/>
  <c r="S215" i="19"/>
  <c r="S216" i="19"/>
  <c r="S217" i="19"/>
  <c r="S218" i="19"/>
  <c r="S219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S240" i="19"/>
  <c r="S241" i="19"/>
  <c r="S242" i="19"/>
  <c r="S243" i="19"/>
  <c r="S244" i="19"/>
  <c r="S245" i="19"/>
  <c r="S246" i="19"/>
  <c r="S247" i="19"/>
  <c r="S248" i="19"/>
  <c r="S249" i="19"/>
  <c r="S250" i="19"/>
  <c r="S251" i="19"/>
  <c r="S252" i="19"/>
  <c r="S253" i="19"/>
  <c r="S254" i="19"/>
  <c r="S255" i="19"/>
  <c r="S256" i="19"/>
  <c r="S257" i="19"/>
  <c r="S258" i="19"/>
  <c r="S259" i="19"/>
  <c r="S260" i="19"/>
  <c r="S261" i="19"/>
  <c r="S262" i="19"/>
  <c r="S263" i="19"/>
  <c r="S264" i="19"/>
  <c r="S265" i="19"/>
  <c r="S266" i="19"/>
  <c r="S267" i="19"/>
  <c r="S268" i="19"/>
  <c r="S269" i="19"/>
  <c r="S270" i="19"/>
  <c r="S271" i="19"/>
  <c r="S272" i="19"/>
  <c r="S273" i="19"/>
  <c r="S274" i="19"/>
  <c r="S275" i="19"/>
  <c r="S276" i="19"/>
  <c r="S277" i="19"/>
  <c r="S278" i="19"/>
  <c r="S279" i="19"/>
  <c r="S280" i="19"/>
  <c r="S281" i="19"/>
  <c r="S282" i="19"/>
  <c r="S283" i="19"/>
  <c r="S284" i="19"/>
  <c r="S285" i="19"/>
  <c r="S286" i="19"/>
  <c r="S287" i="19"/>
  <c r="S288" i="19"/>
  <c r="S289" i="19"/>
  <c r="S290" i="19"/>
  <c r="S291" i="19"/>
  <c r="S292" i="19"/>
  <c r="S293" i="19"/>
  <c r="S294" i="19"/>
  <c r="S295" i="19"/>
  <c r="S296" i="19"/>
  <c r="S297" i="19"/>
  <c r="S298" i="19"/>
  <c r="S299" i="19"/>
  <c r="S300" i="19"/>
  <c r="S301" i="19"/>
  <c r="S302" i="19"/>
  <c r="S303" i="19"/>
  <c r="S304" i="19"/>
  <c r="S305" i="19"/>
  <c r="S306" i="19"/>
  <c r="S307" i="19"/>
  <c r="S308" i="19"/>
  <c r="S309" i="19"/>
  <c r="S310" i="19"/>
  <c r="S311" i="19"/>
  <c r="S312" i="19"/>
  <c r="S313" i="19"/>
  <c r="S314" i="19"/>
  <c r="S315" i="19"/>
  <c r="S316" i="19"/>
  <c r="S317" i="19"/>
  <c r="S318" i="19"/>
  <c r="S319" i="19"/>
  <c r="S320" i="19"/>
  <c r="S321" i="19"/>
  <c r="S322" i="19"/>
  <c r="S323" i="19"/>
  <c r="S324" i="19"/>
  <c r="S325" i="19"/>
  <c r="S326" i="19"/>
  <c r="S327" i="19"/>
  <c r="S328" i="19"/>
  <c r="S329" i="19"/>
  <c r="S330" i="19"/>
  <c r="S331" i="19"/>
  <c r="S332" i="19"/>
  <c r="S333" i="19"/>
  <c r="S334" i="19"/>
  <c r="S335" i="19"/>
  <c r="S336" i="19"/>
  <c r="S337" i="19"/>
  <c r="S338" i="19"/>
  <c r="S339" i="19"/>
  <c r="S340" i="19"/>
  <c r="S341" i="19"/>
  <c r="S342" i="19"/>
  <c r="S343" i="19"/>
  <c r="S344" i="19"/>
  <c r="S345" i="19"/>
  <c r="S346" i="19"/>
  <c r="S347" i="19"/>
  <c r="S348" i="19"/>
  <c r="S349" i="19"/>
  <c r="S350" i="19"/>
  <c r="S351" i="19"/>
  <c r="S352" i="19"/>
  <c r="S353" i="19"/>
  <c r="S354" i="19"/>
  <c r="S355" i="19"/>
  <c r="S356" i="19"/>
  <c r="S357" i="19"/>
  <c r="S358" i="19"/>
  <c r="S359" i="19"/>
  <c r="S360" i="19"/>
  <c r="S361" i="19"/>
  <c r="S362" i="19"/>
  <c r="S363" i="19"/>
  <c r="S364" i="19"/>
  <c r="S365" i="19"/>
  <c r="S366" i="19"/>
  <c r="S367" i="19"/>
  <c r="S368" i="19"/>
  <c r="S369" i="19"/>
  <c r="S370" i="19"/>
  <c r="S371" i="19"/>
  <c r="S372" i="19"/>
  <c r="S373" i="19"/>
  <c r="S374" i="19"/>
  <c r="S375" i="19"/>
  <c r="S376" i="19"/>
  <c r="S377" i="19"/>
  <c r="S378" i="19"/>
  <c r="S379" i="19"/>
  <c r="S380" i="19"/>
  <c r="S381" i="19"/>
  <c r="S382" i="19"/>
  <c r="S383" i="19"/>
  <c r="S384" i="19"/>
  <c r="S385" i="19"/>
  <c r="S386" i="19"/>
  <c r="S387" i="19"/>
  <c r="S388" i="19"/>
  <c r="S389" i="19"/>
  <c r="S390" i="19"/>
  <c r="S391" i="19"/>
  <c r="S392" i="19"/>
  <c r="S393" i="19"/>
  <c r="S394" i="19"/>
  <c r="S395" i="19"/>
  <c r="S396" i="19"/>
  <c r="S397" i="19"/>
  <c r="S398" i="19"/>
  <c r="S399" i="19"/>
  <c r="S400" i="19"/>
  <c r="S401" i="19"/>
  <c r="S402" i="19"/>
  <c r="S403" i="19"/>
  <c r="S404" i="19"/>
  <c r="S405" i="19"/>
  <c r="S406" i="19"/>
  <c r="S407" i="19"/>
  <c r="S408" i="19"/>
  <c r="S409" i="19"/>
  <c r="S410" i="19"/>
  <c r="S411" i="19"/>
  <c r="S412" i="19"/>
  <c r="S413" i="19"/>
  <c r="S414" i="19"/>
  <c r="S415" i="19"/>
  <c r="S416" i="19"/>
  <c r="S417" i="19"/>
  <c r="S418" i="19"/>
  <c r="S419" i="19"/>
  <c r="S420" i="19"/>
  <c r="S421" i="19"/>
  <c r="S422" i="19"/>
  <c r="S423" i="19"/>
  <c r="S424" i="19"/>
  <c r="S425" i="19"/>
  <c r="S426" i="19"/>
  <c r="S427" i="19"/>
  <c r="S428" i="19"/>
  <c r="S429" i="19"/>
  <c r="S430" i="19"/>
  <c r="S431" i="19"/>
  <c r="S432" i="19"/>
  <c r="S433" i="19"/>
  <c r="S434" i="19"/>
  <c r="S435" i="19"/>
  <c r="S436" i="19"/>
  <c r="S437" i="19"/>
  <c r="S438" i="19"/>
  <c r="S439" i="19"/>
  <c r="S440" i="19"/>
  <c r="S441" i="19"/>
  <c r="S442" i="19"/>
  <c r="S443" i="19"/>
  <c r="S444" i="19"/>
  <c r="S445" i="19"/>
  <c r="S446" i="19"/>
  <c r="S447" i="19"/>
  <c r="S448" i="19"/>
  <c r="S449" i="19"/>
  <c r="S450" i="19"/>
  <c r="S451" i="19"/>
  <c r="S452" i="19"/>
  <c r="S453" i="19"/>
  <c r="S454" i="19"/>
  <c r="S455" i="19"/>
  <c r="S456" i="19"/>
  <c r="S457" i="19"/>
  <c r="S458" i="19"/>
  <c r="S459" i="19"/>
  <c r="S460" i="19"/>
  <c r="S461" i="19"/>
  <c r="S462" i="19"/>
  <c r="S463" i="19"/>
  <c r="S464" i="19"/>
  <c r="S465" i="19"/>
  <c r="S466" i="19"/>
  <c r="S467" i="19"/>
  <c r="S468" i="19"/>
  <c r="S469" i="19"/>
  <c r="S470" i="19"/>
  <c r="S471" i="19"/>
  <c r="S472" i="19"/>
  <c r="S473" i="19"/>
  <c r="S474" i="19"/>
  <c r="S475" i="19"/>
  <c r="S476" i="19"/>
  <c r="S477" i="19"/>
  <c r="S478" i="19"/>
  <c r="S479" i="19"/>
  <c r="S480" i="19"/>
  <c r="S481" i="19"/>
  <c r="S2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R147" i="19"/>
  <c r="R148" i="19"/>
  <c r="R149" i="19"/>
  <c r="R150" i="19"/>
  <c r="R151" i="19"/>
  <c r="R152" i="19"/>
  <c r="R153" i="19"/>
  <c r="R154" i="19"/>
  <c r="R155" i="19"/>
  <c r="R156" i="19"/>
  <c r="R157" i="19"/>
  <c r="R158" i="19"/>
  <c r="R159" i="19"/>
  <c r="R160" i="19"/>
  <c r="R161" i="19"/>
  <c r="R162" i="19"/>
  <c r="R163" i="19"/>
  <c r="R164" i="19"/>
  <c r="R165" i="19"/>
  <c r="R166" i="19"/>
  <c r="R167" i="19"/>
  <c r="R168" i="19"/>
  <c r="R169" i="19"/>
  <c r="R170" i="19"/>
  <c r="R171" i="19"/>
  <c r="R172" i="19"/>
  <c r="R173" i="19"/>
  <c r="R174" i="19"/>
  <c r="R175" i="19"/>
  <c r="R176" i="19"/>
  <c r="R177" i="19"/>
  <c r="R178" i="19"/>
  <c r="R179" i="19"/>
  <c r="R180" i="19"/>
  <c r="R181" i="19"/>
  <c r="R182" i="19"/>
  <c r="R183" i="19"/>
  <c r="R184" i="19"/>
  <c r="R185" i="19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214" i="19"/>
  <c r="R215" i="19"/>
  <c r="R216" i="19"/>
  <c r="R217" i="19"/>
  <c r="R218" i="19"/>
  <c r="R219" i="19"/>
  <c r="R220" i="19"/>
  <c r="R221" i="19"/>
  <c r="R222" i="19"/>
  <c r="R223" i="19"/>
  <c r="R224" i="19"/>
  <c r="R225" i="19"/>
  <c r="R226" i="19"/>
  <c r="R227" i="19"/>
  <c r="R228" i="19"/>
  <c r="R229" i="19"/>
  <c r="R230" i="19"/>
  <c r="R231" i="19"/>
  <c r="R232" i="19"/>
  <c r="R233" i="19"/>
  <c r="R234" i="19"/>
  <c r="R235" i="19"/>
  <c r="R236" i="19"/>
  <c r="R237" i="19"/>
  <c r="R238" i="19"/>
  <c r="R239" i="19"/>
  <c r="R240" i="19"/>
  <c r="R241" i="19"/>
  <c r="R242" i="19"/>
  <c r="R243" i="19"/>
  <c r="R244" i="19"/>
  <c r="R245" i="19"/>
  <c r="R246" i="19"/>
  <c r="R247" i="19"/>
  <c r="R248" i="19"/>
  <c r="R249" i="19"/>
  <c r="R250" i="19"/>
  <c r="R251" i="19"/>
  <c r="R252" i="19"/>
  <c r="R253" i="19"/>
  <c r="R254" i="19"/>
  <c r="R255" i="19"/>
  <c r="R256" i="19"/>
  <c r="R257" i="19"/>
  <c r="R258" i="19"/>
  <c r="R259" i="19"/>
  <c r="R260" i="19"/>
  <c r="R261" i="19"/>
  <c r="R262" i="19"/>
  <c r="R263" i="19"/>
  <c r="R264" i="19"/>
  <c r="R265" i="19"/>
  <c r="R266" i="19"/>
  <c r="R267" i="19"/>
  <c r="R268" i="19"/>
  <c r="R269" i="19"/>
  <c r="R270" i="19"/>
  <c r="R271" i="19"/>
  <c r="R272" i="19"/>
  <c r="R273" i="19"/>
  <c r="R274" i="19"/>
  <c r="R275" i="19"/>
  <c r="R276" i="19"/>
  <c r="R277" i="19"/>
  <c r="R278" i="19"/>
  <c r="R279" i="19"/>
  <c r="R280" i="19"/>
  <c r="R281" i="19"/>
  <c r="R282" i="19"/>
  <c r="R283" i="19"/>
  <c r="R284" i="19"/>
  <c r="R285" i="19"/>
  <c r="R286" i="19"/>
  <c r="R287" i="19"/>
  <c r="R288" i="19"/>
  <c r="R289" i="19"/>
  <c r="R290" i="19"/>
  <c r="R291" i="19"/>
  <c r="R292" i="19"/>
  <c r="R293" i="19"/>
  <c r="R294" i="19"/>
  <c r="R295" i="19"/>
  <c r="R296" i="19"/>
  <c r="R297" i="19"/>
  <c r="R298" i="19"/>
  <c r="R299" i="19"/>
  <c r="R300" i="19"/>
  <c r="R301" i="19"/>
  <c r="R302" i="19"/>
  <c r="R303" i="19"/>
  <c r="R304" i="19"/>
  <c r="R305" i="19"/>
  <c r="R306" i="19"/>
  <c r="R307" i="19"/>
  <c r="R308" i="19"/>
  <c r="R309" i="19"/>
  <c r="R310" i="19"/>
  <c r="R311" i="19"/>
  <c r="R312" i="19"/>
  <c r="R313" i="19"/>
  <c r="R314" i="19"/>
  <c r="R315" i="19"/>
  <c r="R316" i="19"/>
  <c r="R317" i="19"/>
  <c r="R318" i="19"/>
  <c r="R319" i="19"/>
  <c r="R320" i="19"/>
  <c r="R321" i="19"/>
  <c r="R322" i="19"/>
  <c r="R323" i="19"/>
  <c r="R324" i="19"/>
  <c r="R325" i="19"/>
  <c r="R326" i="19"/>
  <c r="R327" i="19"/>
  <c r="R328" i="19"/>
  <c r="R329" i="19"/>
  <c r="R330" i="19"/>
  <c r="R331" i="19"/>
  <c r="R332" i="19"/>
  <c r="R333" i="19"/>
  <c r="R334" i="19"/>
  <c r="R335" i="19"/>
  <c r="R336" i="19"/>
  <c r="R337" i="19"/>
  <c r="R338" i="19"/>
  <c r="R339" i="19"/>
  <c r="R340" i="19"/>
  <c r="R341" i="19"/>
  <c r="R342" i="19"/>
  <c r="R343" i="19"/>
  <c r="R344" i="19"/>
  <c r="R345" i="19"/>
  <c r="R346" i="19"/>
  <c r="R347" i="19"/>
  <c r="R348" i="19"/>
  <c r="R349" i="19"/>
  <c r="R350" i="19"/>
  <c r="R351" i="19"/>
  <c r="R352" i="19"/>
  <c r="R353" i="19"/>
  <c r="R354" i="19"/>
  <c r="R355" i="19"/>
  <c r="R356" i="19"/>
  <c r="R357" i="19"/>
  <c r="R358" i="19"/>
  <c r="R359" i="19"/>
  <c r="R360" i="19"/>
  <c r="R361" i="19"/>
  <c r="R362" i="19"/>
  <c r="R363" i="19"/>
  <c r="R364" i="19"/>
  <c r="R365" i="19"/>
  <c r="R366" i="19"/>
  <c r="R367" i="19"/>
  <c r="R368" i="19"/>
  <c r="R369" i="19"/>
  <c r="R370" i="19"/>
  <c r="R371" i="19"/>
  <c r="R372" i="19"/>
  <c r="R373" i="19"/>
  <c r="R374" i="19"/>
  <c r="R375" i="19"/>
  <c r="R376" i="19"/>
  <c r="R377" i="19"/>
  <c r="R378" i="19"/>
  <c r="R379" i="19"/>
  <c r="R380" i="19"/>
  <c r="R381" i="19"/>
  <c r="R382" i="19"/>
  <c r="R383" i="19"/>
  <c r="R384" i="19"/>
  <c r="R385" i="19"/>
  <c r="R386" i="19"/>
  <c r="R387" i="19"/>
  <c r="R388" i="19"/>
  <c r="R389" i="19"/>
  <c r="R390" i="19"/>
  <c r="R391" i="19"/>
  <c r="R392" i="19"/>
  <c r="R393" i="19"/>
  <c r="R394" i="19"/>
  <c r="R395" i="19"/>
  <c r="R396" i="19"/>
  <c r="R397" i="19"/>
  <c r="R398" i="19"/>
  <c r="R399" i="19"/>
  <c r="R400" i="19"/>
  <c r="R401" i="19"/>
  <c r="R402" i="19"/>
  <c r="R403" i="19"/>
  <c r="R404" i="19"/>
  <c r="R405" i="19"/>
  <c r="R406" i="19"/>
  <c r="R407" i="19"/>
  <c r="R408" i="19"/>
  <c r="R409" i="19"/>
  <c r="R410" i="19"/>
  <c r="R411" i="19"/>
  <c r="R412" i="19"/>
  <c r="R413" i="19"/>
  <c r="R414" i="19"/>
  <c r="R415" i="19"/>
  <c r="R416" i="19"/>
  <c r="R417" i="19"/>
  <c r="R418" i="19"/>
  <c r="R419" i="19"/>
  <c r="R420" i="19"/>
  <c r="R421" i="19"/>
  <c r="R422" i="19"/>
  <c r="R423" i="19"/>
  <c r="R424" i="19"/>
  <c r="R425" i="19"/>
  <c r="R426" i="19"/>
  <c r="R427" i="19"/>
  <c r="R428" i="19"/>
  <c r="R429" i="19"/>
  <c r="R430" i="19"/>
  <c r="R431" i="19"/>
  <c r="R432" i="19"/>
  <c r="R433" i="19"/>
  <c r="R434" i="19"/>
  <c r="R435" i="19"/>
  <c r="R436" i="19"/>
  <c r="R437" i="19"/>
  <c r="R438" i="19"/>
  <c r="R439" i="19"/>
  <c r="R440" i="19"/>
  <c r="R441" i="19"/>
  <c r="R442" i="19"/>
  <c r="R443" i="19"/>
  <c r="R444" i="19"/>
  <c r="R445" i="19"/>
  <c r="R446" i="19"/>
  <c r="R447" i="19"/>
  <c r="R448" i="19"/>
  <c r="R449" i="19"/>
  <c r="R450" i="19"/>
  <c r="R451" i="19"/>
  <c r="R452" i="19"/>
  <c r="R453" i="19"/>
  <c r="R454" i="19"/>
  <c r="R455" i="19"/>
  <c r="R456" i="19"/>
  <c r="R457" i="19"/>
  <c r="R458" i="19"/>
  <c r="R459" i="19"/>
  <c r="R460" i="19"/>
  <c r="R461" i="19"/>
  <c r="R462" i="19"/>
  <c r="R463" i="19"/>
  <c r="R464" i="19"/>
  <c r="R465" i="19"/>
  <c r="R466" i="19"/>
  <c r="R467" i="19"/>
  <c r="R468" i="19"/>
  <c r="R469" i="19"/>
  <c r="R470" i="19"/>
  <c r="R471" i="19"/>
  <c r="R472" i="19"/>
  <c r="R473" i="19"/>
  <c r="R474" i="19"/>
  <c r="R475" i="19"/>
  <c r="R476" i="19"/>
  <c r="R477" i="19"/>
  <c r="R478" i="19"/>
  <c r="R479" i="19"/>
  <c r="R480" i="19"/>
  <c r="R481" i="19"/>
  <c r="R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427" i="19"/>
  <c r="Q428" i="19"/>
  <c r="Q429" i="19"/>
  <c r="Q430" i="19"/>
  <c r="Q431" i="19"/>
  <c r="Q432" i="19"/>
  <c r="Q433" i="19"/>
  <c r="Q434" i="19"/>
  <c r="Q435" i="19"/>
  <c r="Q436" i="19"/>
  <c r="Q437" i="19"/>
  <c r="Q438" i="19"/>
  <c r="Q439" i="19"/>
  <c r="Q440" i="19"/>
  <c r="Q441" i="19"/>
  <c r="Q442" i="19"/>
  <c r="Q443" i="19"/>
  <c r="Q444" i="19"/>
  <c r="Q445" i="19"/>
  <c r="Q446" i="19"/>
  <c r="Q447" i="19"/>
  <c r="Q448" i="19"/>
  <c r="Q449" i="19"/>
  <c r="Q450" i="19"/>
  <c r="Q451" i="19"/>
  <c r="Q452" i="19"/>
  <c r="Q453" i="19"/>
  <c r="Q454" i="19"/>
  <c r="Q455" i="19"/>
  <c r="Q456" i="19"/>
  <c r="Q457" i="19"/>
  <c r="Q458" i="19"/>
  <c r="Q459" i="19"/>
  <c r="Q460" i="19"/>
  <c r="Q461" i="19"/>
  <c r="Q462" i="19"/>
  <c r="Q463" i="19"/>
  <c r="Q464" i="19"/>
  <c r="Q465" i="19"/>
  <c r="Q466" i="19"/>
  <c r="Q467" i="19"/>
  <c r="Q468" i="19"/>
  <c r="Q469" i="19"/>
  <c r="Q470" i="19"/>
  <c r="Q471" i="19"/>
  <c r="Q472" i="19"/>
  <c r="Q473" i="19"/>
  <c r="Q474" i="19"/>
  <c r="Q475" i="19"/>
  <c r="Q476" i="19"/>
  <c r="Q477" i="19"/>
  <c r="Q478" i="19"/>
  <c r="Q479" i="19"/>
  <c r="Q480" i="19"/>
  <c r="Q481" i="19"/>
  <c r="Q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427" i="19"/>
  <c r="P428" i="19"/>
  <c r="P429" i="19"/>
  <c r="P430" i="19"/>
  <c r="P431" i="19"/>
  <c r="P432" i="19"/>
  <c r="P433" i="19"/>
  <c r="P434" i="19"/>
  <c r="P435" i="19"/>
  <c r="P436" i="19"/>
  <c r="P437" i="19"/>
  <c r="P438" i="19"/>
  <c r="P439" i="19"/>
  <c r="P440" i="19"/>
  <c r="P441" i="19"/>
  <c r="P442" i="19"/>
  <c r="P443" i="19"/>
  <c r="P444" i="19"/>
  <c r="P445" i="19"/>
  <c r="P446" i="19"/>
  <c r="P447" i="19"/>
  <c r="P448" i="19"/>
  <c r="P449" i="19"/>
  <c r="P450" i="19"/>
  <c r="P451" i="19"/>
  <c r="P452" i="19"/>
  <c r="P453" i="19"/>
  <c r="P454" i="19"/>
  <c r="P455" i="19"/>
  <c r="P456" i="19"/>
  <c r="P457" i="19"/>
  <c r="P458" i="19"/>
  <c r="P459" i="19"/>
  <c r="P460" i="19"/>
  <c r="P461" i="19"/>
  <c r="P462" i="19"/>
  <c r="P463" i="19"/>
  <c r="P464" i="19"/>
  <c r="P465" i="19"/>
  <c r="P466" i="19"/>
  <c r="P467" i="19"/>
  <c r="P468" i="19"/>
  <c r="P469" i="19"/>
  <c r="P470" i="19"/>
  <c r="P471" i="19"/>
  <c r="P472" i="19"/>
  <c r="P473" i="19"/>
  <c r="P474" i="19"/>
  <c r="P475" i="19"/>
  <c r="P476" i="19"/>
  <c r="P477" i="19"/>
  <c r="P478" i="19"/>
  <c r="P479" i="19"/>
  <c r="P480" i="19"/>
  <c r="P481" i="19"/>
  <c r="P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316" i="19"/>
  <c r="O317" i="19"/>
  <c r="O318" i="19"/>
  <c r="O319" i="19"/>
  <c r="O320" i="19"/>
  <c r="O321" i="19"/>
  <c r="O322" i="19"/>
  <c r="O323" i="19"/>
  <c r="O324" i="19"/>
  <c r="O325" i="19"/>
  <c r="O326" i="19"/>
  <c r="O327" i="19"/>
  <c r="O328" i="19"/>
  <c r="O329" i="19"/>
  <c r="O330" i="19"/>
  <c r="O331" i="19"/>
  <c r="O332" i="19"/>
  <c r="O333" i="19"/>
  <c r="O334" i="19"/>
  <c r="O335" i="19"/>
  <c r="O336" i="19"/>
  <c r="O337" i="19"/>
  <c r="O338" i="19"/>
  <c r="O339" i="19"/>
  <c r="O340" i="19"/>
  <c r="O341" i="19"/>
  <c r="O342" i="19"/>
  <c r="O343" i="19"/>
  <c r="O344" i="19"/>
  <c r="O345" i="19"/>
  <c r="O346" i="19"/>
  <c r="O347" i="19"/>
  <c r="O348" i="19"/>
  <c r="O349" i="19"/>
  <c r="O350" i="19"/>
  <c r="O351" i="19"/>
  <c r="O352" i="19"/>
  <c r="O353" i="19"/>
  <c r="O354" i="19"/>
  <c r="O355" i="19"/>
  <c r="O356" i="19"/>
  <c r="O357" i="19"/>
  <c r="O358" i="19"/>
  <c r="O359" i="19"/>
  <c r="O360" i="19"/>
  <c r="O361" i="19"/>
  <c r="O362" i="19"/>
  <c r="O363" i="19"/>
  <c r="O364" i="19"/>
  <c r="O365" i="19"/>
  <c r="O366" i="19"/>
  <c r="O367" i="19"/>
  <c r="O368" i="19"/>
  <c r="O369" i="19"/>
  <c r="O370" i="19"/>
  <c r="O371" i="19"/>
  <c r="O372" i="19"/>
  <c r="O373" i="19"/>
  <c r="O374" i="19"/>
  <c r="O375" i="19"/>
  <c r="O376" i="19"/>
  <c r="O377" i="19"/>
  <c r="O378" i="19"/>
  <c r="O379" i="19"/>
  <c r="O380" i="19"/>
  <c r="O381" i="19"/>
  <c r="O382" i="19"/>
  <c r="O383" i="19"/>
  <c r="O384" i="19"/>
  <c r="O385" i="19"/>
  <c r="O386" i="19"/>
  <c r="O387" i="19"/>
  <c r="O388" i="19"/>
  <c r="O389" i="19"/>
  <c r="O390" i="19"/>
  <c r="O391" i="19"/>
  <c r="O392" i="19"/>
  <c r="O393" i="19"/>
  <c r="O394" i="19"/>
  <c r="O395" i="19"/>
  <c r="O396" i="19"/>
  <c r="O397" i="19"/>
  <c r="O398" i="19"/>
  <c r="O399" i="19"/>
  <c r="O400" i="19"/>
  <c r="O401" i="19"/>
  <c r="O402" i="19"/>
  <c r="O403" i="19"/>
  <c r="O404" i="19"/>
  <c r="O405" i="19"/>
  <c r="O406" i="19"/>
  <c r="O407" i="19"/>
  <c r="O408" i="19"/>
  <c r="O409" i="19"/>
  <c r="O410" i="19"/>
  <c r="O411" i="19"/>
  <c r="O412" i="19"/>
  <c r="O413" i="19"/>
  <c r="O414" i="19"/>
  <c r="O415" i="19"/>
  <c r="O416" i="19"/>
  <c r="O417" i="19"/>
  <c r="O418" i="19"/>
  <c r="O419" i="19"/>
  <c r="O420" i="19"/>
  <c r="O421" i="19"/>
  <c r="O422" i="19"/>
  <c r="O423" i="19"/>
  <c r="O424" i="19"/>
  <c r="O425" i="19"/>
  <c r="O426" i="19"/>
  <c r="O427" i="19"/>
  <c r="O428" i="19"/>
  <c r="O429" i="19"/>
  <c r="O430" i="19"/>
  <c r="O431" i="19"/>
  <c r="O432" i="19"/>
  <c r="O433" i="19"/>
  <c r="O434" i="19"/>
  <c r="O435" i="19"/>
  <c r="O436" i="19"/>
  <c r="O437" i="19"/>
  <c r="O438" i="19"/>
  <c r="O439" i="19"/>
  <c r="O440" i="19"/>
  <c r="O441" i="19"/>
  <c r="O442" i="19"/>
  <c r="O443" i="19"/>
  <c r="O444" i="19"/>
  <c r="O445" i="19"/>
  <c r="O446" i="19"/>
  <c r="O447" i="19"/>
  <c r="O448" i="19"/>
  <c r="O449" i="19"/>
  <c r="O450" i="19"/>
  <c r="O451" i="19"/>
  <c r="O452" i="19"/>
  <c r="O453" i="19"/>
  <c r="O454" i="19"/>
  <c r="O455" i="19"/>
  <c r="O456" i="19"/>
  <c r="O457" i="19"/>
  <c r="O458" i="19"/>
  <c r="O459" i="19"/>
  <c r="O460" i="19"/>
  <c r="O461" i="19"/>
  <c r="O462" i="19"/>
  <c r="O463" i="19"/>
  <c r="O464" i="19"/>
  <c r="O465" i="19"/>
  <c r="O466" i="19"/>
  <c r="O467" i="19"/>
  <c r="O468" i="19"/>
  <c r="O469" i="19"/>
  <c r="O470" i="19"/>
  <c r="O471" i="19"/>
  <c r="O472" i="19"/>
  <c r="O473" i="19"/>
  <c r="O474" i="19"/>
  <c r="O475" i="19"/>
  <c r="O476" i="19"/>
  <c r="O477" i="19"/>
  <c r="O478" i="19"/>
  <c r="O479" i="19"/>
  <c r="O480" i="19"/>
  <c r="O481" i="19"/>
  <c r="O2" i="19"/>
</calcChain>
</file>

<file path=xl/sharedStrings.xml><?xml version="1.0" encoding="utf-8"?>
<sst xmlns="http://schemas.openxmlformats.org/spreadsheetml/2006/main" count="3014" uniqueCount="263">
  <si>
    <t>Gen. 3</t>
  </si>
  <si>
    <t>date</t>
  </si>
  <si>
    <t>time</t>
  </si>
  <si>
    <t>strain</t>
  </si>
  <si>
    <t>notes</t>
  </si>
  <si>
    <t>BRC20067</t>
  </si>
  <si>
    <t>ECA246</t>
  </si>
  <si>
    <t>ECA251</t>
  </si>
  <si>
    <t>CX11271</t>
  </si>
  <si>
    <t>CX11276</t>
  </si>
  <si>
    <t>CX11285</t>
  </si>
  <si>
    <t>DL200</t>
  </si>
  <si>
    <t>DL226</t>
  </si>
  <si>
    <t>ECA36</t>
  </si>
  <si>
    <t>ED3040</t>
  </si>
  <si>
    <t>ED3048</t>
  </si>
  <si>
    <t>ED3049</t>
  </si>
  <si>
    <t>ED3052</t>
  </si>
  <si>
    <t>JU1088</t>
  </si>
  <si>
    <t>JU1172</t>
  </si>
  <si>
    <t>JU1213</t>
  </si>
  <si>
    <t>JU1242</t>
  </si>
  <si>
    <t>JU1409</t>
  </si>
  <si>
    <t>JU1440</t>
  </si>
  <si>
    <t>JU1568</t>
  </si>
  <si>
    <t>JU1581</t>
  </si>
  <si>
    <t>JU2007</t>
  </si>
  <si>
    <t>JU2466</t>
  </si>
  <si>
    <t>JU2519</t>
  </si>
  <si>
    <t>JU311</t>
  </si>
  <si>
    <t>JU323</t>
  </si>
  <si>
    <t>JU346</t>
  </si>
  <si>
    <t>JU360</t>
  </si>
  <si>
    <t>JU440</t>
  </si>
  <si>
    <t>JU774</t>
  </si>
  <si>
    <t>JU830</t>
  </si>
  <si>
    <t>KR314</t>
  </si>
  <si>
    <t>MY1</t>
  </si>
  <si>
    <t>NIC1</t>
  </si>
  <si>
    <t>NIC199</t>
  </si>
  <si>
    <t>NIC2</t>
  </si>
  <si>
    <t>NIC252</t>
  </si>
  <si>
    <t>NIC256</t>
  </si>
  <si>
    <t>NIC260</t>
  </si>
  <si>
    <t>NIC261</t>
  </si>
  <si>
    <t>NIC274</t>
  </si>
  <si>
    <t>NIC275</t>
  </si>
  <si>
    <t>NIC277</t>
  </si>
  <si>
    <t>NIC3</t>
  </si>
  <si>
    <t>PB303</t>
  </si>
  <si>
    <t>QG2075</t>
  </si>
  <si>
    <t>QX1794</t>
  </si>
  <si>
    <t>WN2002</t>
  </si>
  <si>
    <t>ECA191</t>
  </si>
  <si>
    <t>L1-pick</t>
  </si>
  <si>
    <t>Bleach.</t>
  </si>
  <si>
    <t>stage</t>
  </si>
  <si>
    <t>pop. size</t>
  </si>
  <si>
    <t>clump.</t>
  </si>
  <si>
    <t>done by</t>
  </si>
  <si>
    <t>Clean.</t>
  </si>
  <si>
    <t>medium</t>
  </si>
  <si>
    <t xml:space="preserve">high </t>
  </si>
  <si>
    <t>Clumping</t>
  </si>
  <si>
    <t>AB1</t>
  </si>
  <si>
    <t>ECA243</t>
  </si>
  <si>
    <t>CB4854</t>
  </si>
  <si>
    <t>ECA248</t>
  </si>
  <si>
    <t>CB4932</t>
  </si>
  <si>
    <t>ED3005</t>
  </si>
  <si>
    <t>ED3046</t>
  </si>
  <si>
    <t>ED3073</t>
  </si>
  <si>
    <t>ED3077</t>
  </si>
  <si>
    <t>EG4349</t>
  </si>
  <si>
    <t>JU1200</t>
  </si>
  <si>
    <t>JU1212</t>
  </si>
  <si>
    <t>JU1246</t>
  </si>
  <si>
    <t>JU1400</t>
  </si>
  <si>
    <t>JU1530</t>
  </si>
  <si>
    <t>JU1580</t>
  </si>
  <si>
    <t>JU1586</t>
  </si>
  <si>
    <t>JU2001</t>
  </si>
  <si>
    <t>JU2464</t>
  </si>
  <si>
    <t>JU2513</t>
  </si>
  <si>
    <t>JU2522</t>
  </si>
  <si>
    <t>JU310</t>
  </si>
  <si>
    <t>JU367</t>
  </si>
  <si>
    <t>JU393</t>
  </si>
  <si>
    <t>JU394</t>
  </si>
  <si>
    <t>JU406</t>
  </si>
  <si>
    <t>JU778</t>
  </si>
  <si>
    <t>JU792</t>
  </si>
  <si>
    <t>JU847</t>
  </si>
  <si>
    <t>MY10</t>
  </si>
  <si>
    <t>MY18</t>
  </si>
  <si>
    <t>NIC166</t>
  </si>
  <si>
    <t>NIC195</t>
  </si>
  <si>
    <t>NIC207</t>
  </si>
  <si>
    <t>NIC236</t>
  </si>
  <si>
    <t>NIC242</t>
  </si>
  <si>
    <t>NIC251</t>
  </si>
  <si>
    <t>NIC255</t>
  </si>
  <si>
    <t>NIC265</t>
  </si>
  <si>
    <t>NIC266</t>
  </si>
  <si>
    <t>NIC271</t>
  </si>
  <si>
    <t>NIC272</t>
  </si>
  <si>
    <t>NIC276</t>
  </si>
  <si>
    <t>ECA259</t>
  </si>
  <si>
    <t>PX179</t>
  </si>
  <si>
    <t>QG557</t>
  </si>
  <si>
    <t>QW947</t>
  </si>
  <si>
    <t>QX1212</t>
  </si>
  <si>
    <t>JU2257</t>
  </si>
  <si>
    <t>CB4852</t>
  </si>
  <si>
    <t>ECA250</t>
  </si>
  <si>
    <t>ECA252</t>
  </si>
  <si>
    <t>CX11254</t>
  </si>
  <si>
    <t>CX11262</t>
  </si>
  <si>
    <t>CX11264</t>
  </si>
  <si>
    <t>CX11292</t>
  </si>
  <si>
    <t>CX11307</t>
  </si>
  <si>
    <t>CX11315</t>
  </si>
  <si>
    <t>ED3011</t>
  </si>
  <si>
    <t>ED3012</t>
  </si>
  <si>
    <t>EG4347</t>
  </si>
  <si>
    <t>EG4724</t>
  </si>
  <si>
    <t>EG4946</t>
  </si>
  <si>
    <t>GXW1</t>
  </si>
  <si>
    <t>JU1395</t>
  </si>
  <si>
    <t>JU1491</t>
  </si>
  <si>
    <t>JU1652</t>
  </si>
  <si>
    <t>JU1896</t>
  </si>
  <si>
    <t>JU2316</t>
  </si>
  <si>
    <t>JU2526</t>
  </si>
  <si>
    <t>JU397</t>
  </si>
  <si>
    <t>JU561</t>
  </si>
  <si>
    <t>JU642</t>
  </si>
  <si>
    <t>JU751</t>
  </si>
  <si>
    <t>JU782</t>
  </si>
  <si>
    <t>LSJ1</t>
  </si>
  <si>
    <t>NIC231</t>
  </si>
  <si>
    <t>NIC258</t>
  </si>
  <si>
    <t>NIC259</t>
  </si>
  <si>
    <t>NIC262</t>
  </si>
  <si>
    <t>NIC267</t>
  </si>
  <si>
    <t>NIC268</t>
  </si>
  <si>
    <t>NIC269</t>
  </si>
  <si>
    <t>PS2025</t>
  </si>
  <si>
    <t>QG536</t>
  </si>
  <si>
    <t>QG556</t>
  </si>
  <si>
    <t>QX1211</t>
  </si>
  <si>
    <t>QX1233</t>
  </si>
  <si>
    <t>QX1791</t>
  </si>
  <si>
    <t>QX1792</t>
  </si>
  <si>
    <t>QX1793</t>
  </si>
  <si>
    <t>RC301</t>
  </si>
  <si>
    <t>WN2001</t>
  </si>
  <si>
    <t>NIC527</t>
  </si>
  <si>
    <t>NIC528</t>
  </si>
  <si>
    <t>NIC529</t>
  </si>
  <si>
    <t>NIC526</t>
  </si>
  <si>
    <t>Eliminated</t>
  </si>
  <si>
    <t xml:space="preserve">stage </t>
  </si>
  <si>
    <t>pop. Size</t>
  </si>
  <si>
    <t>H</t>
  </si>
  <si>
    <t>M</t>
  </si>
  <si>
    <t>L</t>
  </si>
  <si>
    <t>high</t>
  </si>
  <si>
    <t xml:space="preserve">medium </t>
  </si>
  <si>
    <t>low</t>
  </si>
  <si>
    <t>no clump.</t>
  </si>
  <si>
    <t>O</t>
  </si>
  <si>
    <t>Y</t>
  </si>
  <si>
    <t>older</t>
  </si>
  <si>
    <t>younger</t>
  </si>
  <si>
    <t>SET 1-A</t>
  </si>
  <si>
    <t>SET 2-A</t>
  </si>
  <si>
    <t>SET 3-A</t>
  </si>
  <si>
    <t>lost at chunk</t>
  </si>
  <si>
    <t>slow growing</t>
  </si>
  <si>
    <t>human error</t>
  </si>
  <si>
    <t>lost during cleaning</t>
  </si>
  <si>
    <t>lost during chunk</t>
  </si>
  <si>
    <t xml:space="preserve">GWA Set 1 </t>
  </si>
  <si>
    <t>CeNDR mapping set 1</t>
  </si>
  <si>
    <t>CeNDR mapping set 2</t>
  </si>
  <si>
    <t xml:space="preserve">GWA Set 2 </t>
  </si>
  <si>
    <t>lost during gen. 2 (B)</t>
  </si>
  <si>
    <t>no worms after cleaning (B)</t>
  </si>
  <si>
    <t>CeNDR mapping set 3</t>
  </si>
  <si>
    <t xml:space="preserve">GWA Set 3 </t>
  </si>
  <si>
    <t>lost during gen. 2 (A)</t>
  </si>
  <si>
    <t>M/L</t>
  </si>
  <si>
    <t>L?</t>
  </si>
  <si>
    <t>2017 notes</t>
  </si>
  <si>
    <t>thaw</t>
  </si>
  <si>
    <t>Gen. 2</t>
  </si>
  <si>
    <t>L, 7</t>
  </si>
  <si>
    <t>M/L, 7</t>
  </si>
  <si>
    <t>Reason</t>
  </si>
  <si>
    <t>No worms hatched</t>
  </si>
  <si>
    <t>No worms on chunk</t>
  </si>
  <si>
    <t>Too young</t>
  </si>
  <si>
    <t>M, 7</t>
  </si>
  <si>
    <t>Didn't reproduce</t>
  </si>
  <si>
    <t>Very young</t>
  </si>
  <si>
    <t>Didn't survive bleach</t>
  </si>
  <si>
    <t>lifespan notes</t>
  </si>
  <si>
    <t>set 1 labels</t>
  </si>
  <si>
    <t>set 2 labels</t>
  </si>
  <si>
    <t>set 3 labels</t>
  </si>
  <si>
    <t>Vol to add for 1000</t>
  </si>
  <si>
    <t>N2_1</t>
  </si>
  <si>
    <t>N2_2</t>
  </si>
  <si>
    <t>N2_3</t>
  </si>
  <si>
    <t>N2_4</t>
  </si>
  <si>
    <t>N2_5</t>
  </si>
  <si>
    <t>N2_6</t>
  </si>
  <si>
    <t>ALL</t>
  </si>
  <si>
    <t>rand_ID</t>
  </si>
  <si>
    <t>bleach_wave</t>
  </si>
  <si>
    <t>dev score</t>
  </si>
  <si>
    <t>few</t>
  </si>
  <si>
    <t>scorer</t>
  </si>
  <si>
    <t>Tim</t>
  </si>
  <si>
    <t>Julia</t>
  </si>
  <si>
    <t>extraN2</t>
  </si>
  <si>
    <t>N2</t>
  </si>
  <si>
    <t>well</t>
  </si>
  <si>
    <t>A04</t>
  </si>
  <si>
    <t>A05</t>
  </si>
  <si>
    <t>A06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</si>
  <si>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</si>
  <si>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</si>
  <si>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</si>
  <si>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</si>
  <si>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</si>
  <si>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</si>
  <si>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</si>
  <si>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</si>
  <si>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</si>
  <si>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</si>
  <si>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</si>
  <si>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</si>
  <si>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</si>
  <si>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</si>
  <si>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</si>
  <si>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</si>
  <si>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</si>
  <si>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</si>
  <si>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&gt;1000</t>
  </si>
  <si>
    <t>starved</t>
  </si>
  <si>
    <t>on_food_wave</t>
  </si>
  <si>
    <t>wormcamp_plate_num</t>
  </si>
  <si>
    <t>A01</t>
  </si>
  <si>
    <t>A02</t>
  </si>
  <si>
    <t>A03</t>
  </si>
  <si>
    <t>NA</t>
  </si>
  <si>
    <t>none</t>
  </si>
  <si>
    <t>strains_not_loaded_on_wormcamp</t>
  </si>
  <si>
    <t>conc embryo/uL</t>
  </si>
  <si>
    <t>number_of_worms_estimated_on_6cm_plate</t>
  </si>
  <si>
    <t>num_of_worms_after_bleach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</si>
</sst>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b/>
      <sz val="14"/>
      <color indexed="8"/>
      <name val="Helvetica"/>
      <family val="2"/>
    </font>
    <font>
      <b/>
      <sz val="11"/>
      <color indexed="8"/>
      <name val="Helvetica"/>
      <family val="2"/>
    </font>
    <font>
      <b/>
      <sz val="11"/>
      <color indexed="8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Helvetica"/>
      <family val="2"/>
    </font>
    <font>
      <b/>
      <sz val="11"/>
      <color theme="1"/>
      <name val="Helvetica Neue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b/>
      <sz val="11"/>
      <color rgb="FF000000"/>
      <name val="Helvetica Neue"/>
      <family val="2"/>
    </font>
    <font>
      <sz val="12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Helvetica Neue"/>
      <family val="2"/>
    </font>
    <font>
      <b/>
      <sz val="11"/>
      <color rgb="FFFF0000"/>
      <name val="Helvetica Neue"/>
      <family val="2"/>
    </font>
    <font>
      <b/>
      <sz val="12"/>
      <color theme="1"/>
      <name val="Calibri"/>
      <family val="2"/>
      <scheme val="minor"/>
    </font>
    <font>
      <b/>
      <sz val="9"/>
      <color indexed="8"/>
      <name val="Helvetica"/>
      <family val="2"/>
    </font>
    <font>
      <b/>
      <sz val="14"/>
      <color indexed="8"/>
      <name val="Helvetica"/>
      <family val="2"/>
    </font>
    <font>
      <b/>
      <sz val="12"/>
      <color theme="1"/>
      <name val="Helvetica"/>
      <family val="2"/>
    </font>
    <font>
      <b/>
      <sz val="10"/>
      <color indexed="8"/>
      <name val="Helvetica"/>
      <family val="2"/>
    </font>
    <font>
      <b/>
      <sz val="12"/>
      <color theme="1"/>
      <name val="Helvetica"/>
      <family val="2"/>
    </font>
    <font>
      <b/>
      <sz val="11"/>
      <name val="Helvetica Neue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10"/>
      </left>
      <right/>
      <top style="thin">
        <color indexed="1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4" borderId="45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49" fontId="0" fillId="0" borderId="10" xfId="0" applyNumberFormat="1" applyFont="1" applyBorder="1" applyAlignment="1">
      <alignment vertical="top" wrapText="1"/>
    </xf>
    <xf numFmtId="49" fontId="0" fillId="0" borderId="12" xfId="0" applyNumberFormat="1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3" xfId="0" applyBorder="1"/>
    <xf numFmtId="0" fontId="0" fillId="0" borderId="14" xfId="0" applyFont="1" applyBorder="1" applyAlignment="1">
      <alignment vertical="top" wrapText="1"/>
    </xf>
    <xf numFmtId="0" fontId="0" fillId="0" borderId="15" xfId="0" applyBorder="1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top" wrapText="1"/>
    </xf>
    <xf numFmtId="0" fontId="1" fillId="2" borderId="22" xfId="0" applyNumberFormat="1" applyFont="1" applyFill="1" applyBorder="1" applyAlignment="1">
      <alignment horizontal="center" vertical="top" wrapText="1"/>
    </xf>
    <xf numFmtId="0" fontId="1" fillId="2" borderId="23" xfId="0" applyNumberFormat="1" applyFont="1" applyFill="1" applyBorder="1" applyAlignment="1">
      <alignment horizontal="center" vertical="top" wrapText="1"/>
    </xf>
    <xf numFmtId="0" fontId="1" fillId="2" borderId="24" xfId="0" applyNumberFormat="1" applyFont="1" applyFill="1" applyBorder="1" applyAlignment="1">
      <alignment horizontal="center" vertical="top" wrapText="1"/>
    </xf>
    <xf numFmtId="0" fontId="1" fillId="2" borderId="22" xfId="0" applyNumberFormat="1" applyFont="1" applyFill="1" applyBorder="1" applyAlignment="1">
      <alignment horizontal="center" vertical="center" wrapText="1"/>
    </xf>
    <xf numFmtId="0" fontId="1" fillId="2" borderId="24" xfId="0" applyNumberFormat="1" applyFont="1" applyFill="1" applyBorder="1" applyAlignment="1">
      <alignment horizontal="center" vertical="center" wrapText="1"/>
    </xf>
    <xf numFmtId="16" fontId="0" fillId="0" borderId="14" xfId="0" applyNumberFormat="1" applyFont="1" applyBorder="1" applyAlignment="1">
      <alignment horizontal="center" vertical="center" wrapText="1"/>
    </xf>
    <xf numFmtId="16" fontId="0" fillId="0" borderId="3" xfId="0" applyNumberFormat="1" applyFont="1" applyBorder="1" applyAlignment="1">
      <alignment horizontal="center" vertical="center" wrapText="1"/>
    </xf>
    <xf numFmtId="16" fontId="0" fillId="0" borderId="9" xfId="0" applyNumberForma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left" vertical="center"/>
    </xf>
    <xf numFmtId="0" fontId="0" fillId="0" borderId="35" xfId="0" applyFont="1" applyBorder="1" applyAlignment="1">
      <alignment horizontal="center" vertical="center" wrapText="1"/>
    </xf>
    <xf numFmtId="49" fontId="3" fillId="0" borderId="36" xfId="0" applyNumberFormat="1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49" fontId="3" fillId="0" borderId="38" xfId="0" applyNumberFormat="1" applyFont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10" fillId="0" borderId="0" xfId="0" applyFont="1"/>
    <xf numFmtId="49" fontId="11" fillId="0" borderId="0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4" fillId="0" borderId="0" xfId="0" applyFont="1" applyBorder="1" applyAlignment="1">
      <alignment horizontal="center"/>
    </xf>
    <xf numFmtId="0" fontId="13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8" fillId="3" borderId="1" xfId="17" applyNumberFormat="1" applyFont="1" applyFill="1" applyBorder="1" applyAlignment="1">
      <alignment horizontal="center" vertical="center"/>
    </xf>
    <xf numFmtId="49" fontId="8" fillId="3" borderId="2" xfId="17" applyNumberFormat="1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Font="1"/>
    <xf numFmtId="0" fontId="0" fillId="0" borderId="1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1" xfId="0" applyNumberFormat="1" applyFont="1" applyFill="1" applyBorder="1" applyAlignment="1">
      <alignment vertical="top" wrapText="1"/>
    </xf>
    <xf numFmtId="0" fontId="0" fillId="0" borderId="11" xfId="0" applyFill="1" applyBorder="1"/>
    <xf numFmtId="0" fontId="0" fillId="0" borderId="7" xfId="0" applyFill="1" applyBorder="1"/>
    <xf numFmtId="0" fontId="1" fillId="2" borderId="20" xfId="0" applyNumberFormat="1" applyFont="1" applyFill="1" applyBorder="1" applyAlignment="1">
      <alignment horizontal="center" vertical="top" wrapText="1"/>
    </xf>
    <xf numFmtId="0" fontId="18" fillId="2" borderId="20" xfId="0" applyNumberFormat="1" applyFont="1" applyFill="1" applyBorder="1" applyAlignment="1">
      <alignment horizontal="center" vertical="center" wrapText="1"/>
    </xf>
    <xf numFmtId="0" fontId="18" fillId="2" borderId="22" xfId="0" applyNumberFormat="1" applyFont="1" applyFill="1" applyBorder="1" applyAlignment="1">
      <alignment horizontal="center" vertical="center" wrapText="1"/>
    </xf>
    <xf numFmtId="0" fontId="0" fillId="0" borderId="48" xfId="0" applyBorder="1"/>
    <xf numFmtId="0" fontId="17" fillId="2" borderId="46" xfId="0" applyNumberFormat="1" applyFont="1" applyFill="1" applyBorder="1" applyAlignment="1">
      <alignment horizontal="center" vertical="center" wrapText="1"/>
    </xf>
    <xf numFmtId="0" fontId="17" fillId="2" borderId="48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" fillId="2" borderId="24" xfId="0" applyNumberFormat="1" applyFont="1" applyFill="1" applyBorder="1" applyAlignment="1">
      <alignment horizontal="center" vertical="top" wrapText="1"/>
    </xf>
    <xf numFmtId="0" fontId="18" fillId="2" borderId="20" xfId="0" applyNumberFormat="1" applyFont="1" applyFill="1" applyBorder="1" applyAlignment="1">
      <alignment horizontal="center" vertical="center" wrapText="1"/>
    </xf>
    <xf numFmtId="0" fontId="1" fillId="2" borderId="22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top" wrapText="1"/>
    </xf>
    <xf numFmtId="0" fontId="1" fillId="2" borderId="24" xfId="0" applyNumberFormat="1" applyFont="1" applyFill="1" applyBorder="1" applyAlignment="1">
      <alignment horizontal="center" vertical="center" wrapText="1"/>
    </xf>
    <xf numFmtId="0" fontId="1" fillId="2" borderId="23" xfId="0" applyNumberFormat="1" applyFont="1" applyFill="1" applyBorder="1" applyAlignment="1">
      <alignment horizontal="center" vertical="top" wrapText="1"/>
    </xf>
    <xf numFmtId="0" fontId="1" fillId="2" borderId="22" xfId="0" applyNumberFormat="1" applyFont="1" applyFill="1" applyBorder="1" applyAlignment="1">
      <alignment horizontal="center" vertical="top" wrapText="1"/>
    </xf>
    <xf numFmtId="0" fontId="20" fillId="2" borderId="2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21" fillId="0" borderId="0" xfId="0" applyFont="1"/>
    <xf numFmtId="0" fontId="9" fillId="0" borderId="0" xfId="0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49" fontId="22" fillId="0" borderId="0" xfId="17" applyNumberFormat="1" applyFont="1" applyFill="1" applyBorder="1" applyAlignment="1">
      <alignment horizontal="center" vertical="center"/>
    </xf>
    <xf numFmtId="0" fontId="23" fillId="0" borderId="0" xfId="0" applyFont="1"/>
    <xf numFmtId="49" fontId="23" fillId="0" borderId="0" xfId="0" applyNumberFormat="1" applyFont="1"/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4" fillId="0" borderId="0" xfId="0" applyFont="1"/>
    <xf numFmtId="0" fontId="7" fillId="2" borderId="34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1" fillId="2" borderId="34" xfId="0" applyNumberFormat="1" applyFont="1" applyFill="1" applyBorder="1" applyAlignment="1">
      <alignment horizontal="center" vertical="top" wrapText="1"/>
    </xf>
    <xf numFmtId="0" fontId="1" fillId="2" borderId="49" xfId="0" applyNumberFormat="1" applyFont="1" applyFill="1" applyBorder="1" applyAlignment="1">
      <alignment horizontal="center" vertical="top" wrapText="1"/>
    </xf>
    <xf numFmtId="0" fontId="1" fillId="2" borderId="24" xfId="0" applyNumberFormat="1" applyFont="1" applyFill="1" applyBorder="1" applyAlignment="1">
      <alignment horizontal="center" vertical="top" wrapText="1"/>
    </xf>
    <xf numFmtId="0" fontId="9" fillId="0" borderId="39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18" fillId="2" borderId="20" xfId="0" applyNumberFormat="1" applyFont="1" applyFill="1" applyBorder="1" applyAlignment="1">
      <alignment horizontal="center" vertical="center" wrapText="1"/>
    </xf>
    <xf numFmtId="0" fontId="1" fillId="2" borderId="22" xfId="0" applyNumberFormat="1" applyFont="1" applyFill="1" applyBorder="1" applyAlignment="1">
      <alignment horizontal="center" vertical="center" wrapText="1"/>
    </xf>
    <xf numFmtId="0" fontId="1" fillId="2" borderId="23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top" wrapText="1"/>
    </xf>
    <xf numFmtId="0" fontId="1" fillId="2" borderId="21" xfId="0" applyNumberFormat="1" applyFont="1" applyFill="1" applyBorder="1" applyAlignment="1">
      <alignment horizontal="center" vertical="top" wrapText="1"/>
    </xf>
    <xf numFmtId="16" fontId="0" fillId="0" borderId="25" xfId="0" applyNumberFormat="1" applyFont="1" applyBorder="1" applyAlignment="1">
      <alignment horizontal="center" vertical="center" wrapText="1"/>
    </xf>
    <xf numFmtId="0" fontId="0" fillId="0" borderId="26" xfId="0" applyNumberFormat="1" applyFont="1" applyBorder="1" applyAlignment="1">
      <alignment horizontal="center" vertical="center" wrapText="1"/>
    </xf>
    <xf numFmtId="0" fontId="0" fillId="0" borderId="27" xfId="0" applyNumberFormat="1" applyFont="1" applyBorder="1" applyAlignment="1">
      <alignment horizontal="center" vertical="center" wrapText="1"/>
    </xf>
    <xf numFmtId="0" fontId="0" fillId="0" borderId="28" xfId="0" applyNumberFormat="1" applyFont="1" applyBorder="1" applyAlignment="1">
      <alignment horizontal="center" vertical="center" wrapText="1"/>
    </xf>
    <xf numFmtId="0" fontId="0" fillId="0" borderId="29" xfId="0" applyNumberFormat="1" applyFont="1" applyBorder="1" applyAlignment="1">
      <alignment horizontal="center" vertical="center" wrapText="1"/>
    </xf>
    <xf numFmtId="0" fontId="0" fillId="0" borderId="30" xfId="0" applyNumberFormat="1" applyFont="1" applyBorder="1" applyAlignment="1">
      <alignment horizontal="center" vertical="center" wrapText="1"/>
    </xf>
    <xf numFmtId="0" fontId="0" fillId="0" borderId="31" xfId="0" applyNumberFormat="1" applyFont="1" applyBorder="1" applyAlignment="1">
      <alignment horizontal="center" vertical="center" wrapText="1"/>
    </xf>
    <xf numFmtId="0" fontId="0" fillId="0" borderId="32" xfId="0" applyNumberFormat="1" applyFont="1" applyBorder="1" applyAlignment="1">
      <alignment horizontal="center" vertical="center" wrapText="1"/>
    </xf>
    <xf numFmtId="0" fontId="0" fillId="0" borderId="33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6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4" xfId="0" applyNumberFormat="1" applyFont="1" applyBorder="1" applyAlignment="1">
      <alignment horizontal="center" vertical="top" wrapText="1"/>
    </xf>
    <xf numFmtId="0" fontId="2" fillId="0" borderId="16" xfId="0" applyNumberFormat="1" applyFont="1" applyBorder="1" applyAlignment="1">
      <alignment horizontal="center" vertical="top" wrapText="1"/>
    </xf>
    <xf numFmtId="0" fontId="2" fillId="0" borderId="17" xfId="0" applyNumberFormat="1" applyFont="1" applyBorder="1" applyAlignment="1">
      <alignment horizontal="center" vertical="top" wrapText="1"/>
    </xf>
    <xf numFmtId="0" fontId="1" fillId="2" borderId="23" xfId="0" applyNumberFormat="1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 textRotation="90"/>
    </xf>
    <xf numFmtId="0" fontId="14" fillId="0" borderId="2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9" xfId="0" applyFont="1" applyBorder="1" applyAlignment="1">
      <alignment horizontal="center" vertical="center" textRotation="90"/>
    </xf>
    <xf numFmtId="0" fontId="14" fillId="0" borderId="46" xfId="0" applyFont="1" applyBorder="1" applyAlignment="1">
      <alignment horizontal="center" vertical="center" textRotation="90"/>
    </xf>
    <xf numFmtId="0" fontId="14" fillId="0" borderId="47" xfId="0" applyFont="1" applyBorder="1" applyAlignment="1">
      <alignment horizontal="center" vertical="center" textRotation="90"/>
    </xf>
  </cellXfs>
  <cellStyles count="1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Input" xfId="17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F481"/>
  <sheetViews>
    <sheetView workbookViewId="0">
      <pane ySplit="1" topLeftCell="A2" activePane="bottomLeft" state="frozen"/>
      <selection pane="bottomLeft" activeCell="N1" sqref="N1:W1048576"/>
    </sheetView>
  </sheetViews>
  <sheetFormatPr baseColWidth="10" defaultColWidth="11" defaultRowHeight="16" x14ac:dyDescent="0.2"/>
  <cols>
    <col min="3" max="3" width="12" bestFit="1" customWidth="1"/>
    <col min="4" max="4" width="14.33203125" bestFit="1" customWidth="1"/>
    <col min="5" max="5" width="25.83203125" bestFit="1" customWidth="1"/>
    <col min="6" max="6" width="39.6640625" bestFit="1" customWidth="1"/>
    <col min="7" max="7" width="17" bestFit="1" customWidth="1"/>
    <col min="8" max="8" width="13.33203125" bestFit="1" customWidth="1"/>
    <col min="16" max="16" width="12" bestFit="1" customWidth="1"/>
    <col min="17" max="17" width="14.33203125" bestFit="1" customWidth="1"/>
    <col min="18" max="18" width="25.83203125" bestFit="1" customWidth="1"/>
    <col min="19" max="19" width="39.6640625" bestFit="1" customWidth="1"/>
    <col min="20" max="20" width="17" bestFit="1" customWidth="1"/>
    <col min="21" max="21" width="20.5" bestFit="1" customWidth="1"/>
    <col min="22" max="22" width="4.6640625" bestFit="1" customWidth="1"/>
    <col min="32" max="32" width="30.6640625" bestFit="1" customWidth="1"/>
  </cols>
  <sheetData>
    <row r="1" spans="1:32" s="84" customFormat="1" ht="20" customHeight="1" x14ac:dyDescent="0.2">
      <c r="A1" s="84" t="s">
        <v>219</v>
      </c>
      <c r="B1" s="84" t="s">
        <v>3</v>
      </c>
      <c r="C1" s="84" t="s">
        <v>220</v>
      </c>
      <c r="D1" s="114" t="s">
        <v>260</v>
      </c>
      <c r="E1" s="84" t="s">
        <v>262</v>
      </c>
      <c r="F1" s="84" t="s">
        <v>261</v>
      </c>
      <c r="G1" s="84" t="s">
        <v>211</v>
      </c>
      <c r="H1" s="84" t="s">
        <v>252</v>
      </c>
      <c r="I1" s="84" t="s">
        <v>223</v>
      </c>
      <c r="J1" s="84" t="s">
        <v>221</v>
      </c>
      <c r="K1" s="84" t="s">
        <v>4</v>
      </c>
      <c r="N1" s="84" t="s">
        <v>219</v>
      </c>
      <c r="O1" s="84" t="s">
        <v>3</v>
      </c>
      <c r="P1" s="84" t="s">
        <v>220</v>
      </c>
      <c r="Q1" s="114" t="s">
        <v>260</v>
      </c>
      <c r="R1" s="84" t="s">
        <v>262</v>
      </c>
      <c r="S1" s="84" t="s">
        <v>261</v>
      </c>
      <c r="T1" s="84" t="s">
        <v>211</v>
      </c>
      <c r="U1" s="84" t="s">
        <v>253</v>
      </c>
      <c r="V1" s="84" t="s">
        <v>228</v>
      </c>
      <c r="W1" s="84" t="s">
        <v>4</v>
      </c>
      <c r="AF1" s="84" t="s">
        <v>259</v>
      </c>
    </row>
    <row r="2" spans="1:32" ht="20" customHeight="1" x14ac:dyDescent="0.2">
      <c r="A2">
        <v>1</v>
      </c>
      <c r="B2" t="s">
        <v>156</v>
      </c>
      <c r="C2">
        <v>3</v>
      </c>
      <c r="D2" s="113">
        <v>0.3</v>
      </c>
      <c r="E2">
        <v>900</v>
      </c>
      <c r="F2">
        <v>1000</v>
      </c>
      <c r="G2" t="s">
        <v>218</v>
      </c>
      <c r="H2">
        <v>1</v>
      </c>
      <c r="I2" t="s">
        <v>224</v>
      </c>
      <c r="J2">
        <v>3</v>
      </c>
      <c r="N2">
        <v>44</v>
      </c>
      <c r="O2" t="str">
        <f>VLOOKUP(N2, $A$2:$G$131, 2, FALSE)</f>
        <v>N2_4</v>
      </c>
      <c r="P2">
        <f>VLOOKUP(N2, $A$2:$G$131, 3, FALSE)</f>
        <v>4</v>
      </c>
      <c r="Q2">
        <f>VLOOKUP(N2, $A$2:$G$131, 4, FALSE)</f>
        <v>1.1599999999999999</v>
      </c>
      <c r="R2">
        <f>VLOOKUP(N2, $A$2:$G$131, 5, FALSE)</f>
        <v>1082</v>
      </c>
      <c r="S2">
        <f>VLOOKUP(N2, $A$2:$G$131, 6, FALSE)</f>
        <v>300</v>
      </c>
      <c r="T2">
        <f>VLOOKUP(N2, $A$2:$G$131, 7, FALSE)</f>
        <v>1000</v>
      </c>
      <c r="U2">
        <v>1</v>
      </c>
      <c r="V2" t="s">
        <v>254</v>
      </c>
      <c r="AF2">
        <v>2</v>
      </c>
    </row>
    <row r="3" spans="1:32" ht="20" customHeight="1" x14ac:dyDescent="0.2">
      <c r="A3">
        <v>2</v>
      </c>
      <c r="B3" t="s">
        <v>20</v>
      </c>
      <c r="C3">
        <v>1</v>
      </c>
      <c r="D3">
        <v>1.1499999999999999</v>
      </c>
      <c r="E3">
        <v>2000</v>
      </c>
      <c r="G3">
        <v>1000</v>
      </c>
      <c r="H3">
        <v>1</v>
      </c>
      <c r="I3" t="s">
        <v>224</v>
      </c>
      <c r="J3">
        <v>0</v>
      </c>
      <c r="N3">
        <v>44</v>
      </c>
      <c r="O3" t="str">
        <f t="shared" ref="O3:O66" si="0">VLOOKUP(N3, $A$2:$G$131, 2, FALSE)</f>
        <v>N2_4</v>
      </c>
      <c r="P3">
        <f t="shared" ref="P3:P66" si="1">VLOOKUP(N3, $A$2:$G$131, 3, FALSE)</f>
        <v>4</v>
      </c>
      <c r="Q3">
        <f t="shared" ref="Q3:Q66" si="2">VLOOKUP(N3, $A$2:$G$131, 4, FALSE)</f>
        <v>1.1599999999999999</v>
      </c>
      <c r="R3">
        <f t="shared" ref="R3:R66" si="3">VLOOKUP(N3, $A$2:$G$131, 5, FALSE)</f>
        <v>1082</v>
      </c>
      <c r="S3">
        <f t="shared" ref="S3:S66" si="4">VLOOKUP(N3, $A$2:$G$131, 6, FALSE)</f>
        <v>300</v>
      </c>
      <c r="T3">
        <f t="shared" ref="T3:T66" si="5">VLOOKUP(N3, $A$2:$G$131, 7, FALSE)</f>
        <v>1000</v>
      </c>
      <c r="U3">
        <v>1</v>
      </c>
      <c r="V3" t="s">
        <v>255</v>
      </c>
      <c r="AF3">
        <v>3</v>
      </c>
    </row>
    <row r="4" spans="1:32" ht="20" customHeight="1" x14ac:dyDescent="0.2">
      <c r="A4">
        <v>3</v>
      </c>
      <c r="B4" t="s">
        <v>43</v>
      </c>
      <c r="C4">
        <v>1</v>
      </c>
      <c r="D4">
        <v>0.375</v>
      </c>
      <c r="E4">
        <v>1125</v>
      </c>
      <c r="G4">
        <v>1777.7777777777778</v>
      </c>
      <c r="H4">
        <v>1</v>
      </c>
      <c r="I4" t="s">
        <v>224</v>
      </c>
      <c r="J4">
        <v>0</v>
      </c>
      <c r="N4">
        <v>44</v>
      </c>
      <c r="O4" t="str">
        <f t="shared" si="0"/>
        <v>N2_4</v>
      </c>
      <c r="P4">
        <f t="shared" si="1"/>
        <v>4</v>
      </c>
      <c r="Q4">
        <f t="shared" si="2"/>
        <v>1.1599999999999999</v>
      </c>
      <c r="R4">
        <f t="shared" si="3"/>
        <v>1082</v>
      </c>
      <c r="S4">
        <f t="shared" si="4"/>
        <v>300</v>
      </c>
      <c r="T4">
        <f t="shared" si="5"/>
        <v>1000</v>
      </c>
      <c r="U4">
        <v>1</v>
      </c>
      <c r="V4" t="s">
        <v>256</v>
      </c>
      <c r="AF4">
        <v>13</v>
      </c>
    </row>
    <row r="5" spans="1:32" ht="20" customHeight="1" x14ac:dyDescent="0.2">
      <c r="A5">
        <v>4</v>
      </c>
      <c r="B5" t="s">
        <v>136</v>
      </c>
      <c r="C5">
        <v>3</v>
      </c>
      <c r="D5">
        <v>1.7</v>
      </c>
      <c r="E5">
        <v>2000</v>
      </c>
      <c r="F5">
        <v>1000</v>
      </c>
      <c r="G5">
        <v>1000</v>
      </c>
      <c r="H5">
        <v>1</v>
      </c>
      <c r="I5" t="s">
        <v>224</v>
      </c>
      <c r="J5">
        <v>3</v>
      </c>
      <c r="N5">
        <v>59</v>
      </c>
      <c r="O5" t="str">
        <f t="shared" si="0"/>
        <v>JU1652</v>
      </c>
      <c r="P5">
        <f t="shared" si="1"/>
        <v>3</v>
      </c>
      <c r="Q5">
        <f t="shared" si="2"/>
        <v>0.23</v>
      </c>
      <c r="R5">
        <f t="shared" si="3"/>
        <v>632</v>
      </c>
      <c r="S5">
        <f t="shared" si="4"/>
        <v>1000</v>
      </c>
      <c r="T5" t="str">
        <f t="shared" si="5"/>
        <v>ALL</v>
      </c>
      <c r="U5">
        <v>1</v>
      </c>
      <c r="V5" t="s">
        <v>229</v>
      </c>
      <c r="AF5">
        <v>15</v>
      </c>
    </row>
    <row r="6" spans="1:32" ht="20" customHeight="1" x14ac:dyDescent="0.2">
      <c r="A6">
        <v>5</v>
      </c>
      <c r="B6" t="s">
        <v>42</v>
      </c>
      <c r="C6">
        <v>1</v>
      </c>
      <c r="D6">
        <v>2.2999999999999998</v>
      </c>
      <c r="E6">
        <v>2000</v>
      </c>
      <c r="F6">
        <v>1000</v>
      </c>
      <c r="G6">
        <v>1000</v>
      </c>
      <c r="H6">
        <v>1</v>
      </c>
      <c r="I6" t="s">
        <v>224</v>
      </c>
      <c r="J6">
        <v>1</v>
      </c>
      <c r="N6">
        <v>49</v>
      </c>
      <c r="O6" t="str">
        <f t="shared" si="0"/>
        <v>NIC231</v>
      </c>
      <c r="P6">
        <f t="shared" si="1"/>
        <v>3</v>
      </c>
      <c r="Q6">
        <f t="shared" si="2"/>
        <v>0.33</v>
      </c>
      <c r="R6">
        <f t="shared" si="3"/>
        <v>957</v>
      </c>
      <c r="S6">
        <f t="shared" si="4"/>
        <v>1000</v>
      </c>
      <c r="T6" t="str">
        <f t="shared" si="5"/>
        <v>ALL</v>
      </c>
      <c r="U6">
        <v>1</v>
      </c>
      <c r="V6" t="s">
        <v>230</v>
      </c>
      <c r="AF6">
        <v>16</v>
      </c>
    </row>
    <row r="7" spans="1:32" ht="20" customHeight="1" x14ac:dyDescent="0.2">
      <c r="A7">
        <v>6</v>
      </c>
      <c r="B7" t="s">
        <v>159</v>
      </c>
      <c r="C7">
        <v>3</v>
      </c>
      <c r="D7">
        <v>0.23</v>
      </c>
      <c r="E7">
        <v>641</v>
      </c>
      <c r="F7">
        <v>1000</v>
      </c>
      <c r="G7" t="s">
        <v>218</v>
      </c>
      <c r="H7">
        <v>1</v>
      </c>
      <c r="I7" t="s">
        <v>224</v>
      </c>
      <c r="J7">
        <v>2</v>
      </c>
      <c r="N7">
        <v>107</v>
      </c>
      <c r="O7" t="str">
        <f t="shared" si="0"/>
        <v>GXW1</v>
      </c>
      <c r="P7">
        <f t="shared" si="1"/>
        <v>3</v>
      </c>
      <c r="Q7">
        <f t="shared" si="2"/>
        <v>0.16</v>
      </c>
      <c r="R7">
        <f t="shared" si="3"/>
        <v>576</v>
      </c>
      <c r="S7">
        <f t="shared" si="4"/>
        <v>150</v>
      </c>
      <c r="T7" t="str">
        <f t="shared" si="5"/>
        <v>ALL</v>
      </c>
      <c r="U7">
        <v>1</v>
      </c>
      <c r="V7" t="s">
        <v>231</v>
      </c>
      <c r="AF7">
        <v>21</v>
      </c>
    </row>
    <row r="8" spans="1:32" ht="20" customHeight="1" x14ac:dyDescent="0.2">
      <c r="A8">
        <v>7</v>
      </c>
      <c r="B8" t="s">
        <v>104</v>
      </c>
      <c r="C8">
        <v>2</v>
      </c>
      <c r="D8">
        <v>0.16</v>
      </c>
      <c r="E8">
        <v>560</v>
      </c>
      <c r="F8" t="s">
        <v>222</v>
      </c>
      <c r="G8" t="s">
        <v>218</v>
      </c>
      <c r="H8">
        <v>1</v>
      </c>
      <c r="I8" t="s">
        <v>224</v>
      </c>
      <c r="J8">
        <v>2</v>
      </c>
      <c r="N8">
        <v>35</v>
      </c>
      <c r="O8" t="str">
        <f t="shared" si="0"/>
        <v>NIC526</v>
      </c>
      <c r="P8">
        <f t="shared" si="1"/>
        <v>3</v>
      </c>
      <c r="Q8">
        <f t="shared" si="2"/>
        <v>0.5</v>
      </c>
      <c r="R8">
        <f t="shared" si="3"/>
        <v>1400</v>
      </c>
      <c r="S8">
        <f t="shared" si="4"/>
        <v>1000</v>
      </c>
      <c r="T8">
        <f t="shared" si="5"/>
        <v>1428.5714285714287</v>
      </c>
      <c r="U8">
        <v>1</v>
      </c>
      <c r="V8" t="s">
        <v>232</v>
      </c>
      <c r="AF8">
        <v>26</v>
      </c>
    </row>
    <row r="9" spans="1:32" ht="20" customHeight="1" x14ac:dyDescent="0.2">
      <c r="A9">
        <v>8</v>
      </c>
      <c r="B9" t="s">
        <v>35</v>
      </c>
      <c r="C9">
        <v>1</v>
      </c>
      <c r="D9">
        <v>4</v>
      </c>
      <c r="E9">
        <v>2000</v>
      </c>
      <c r="F9">
        <v>1000</v>
      </c>
      <c r="G9">
        <v>1000</v>
      </c>
      <c r="H9">
        <v>1</v>
      </c>
      <c r="I9" t="s">
        <v>224</v>
      </c>
      <c r="J9">
        <v>2</v>
      </c>
      <c r="N9">
        <v>43</v>
      </c>
      <c r="O9" t="str">
        <f t="shared" si="0"/>
        <v>NIC528</v>
      </c>
      <c r="P9">
        <f t="shared" si="1"/>
        <v>3</v>
      </c>
      <c r="Q9">
        <f t="shared" si="2"/>
        <v>0.85</v>
      </c>
      <c r="R9">
        <f t="shared" si="3"/>
        <v>2000</v>
      </c>
      <c r="S9">
        <f t="shared" si="4"/>
        <v>1000</v>
      </c>
      <c r="T9">
        <f t="shared" si="5"/>
        <v>1000</v>
      </c>
      <c r="U9">
        <v>1</v>
      </c>
      <c r="V9" t="s">
        <v>233</v>
      </c>
      <c r="AF9">
        <v>30</v>
      </c>
    </row>
    <row r="10" spans="1:32" ht="20" customHeight="1" x14ac:dyDescent="0.2">
      <c r="A10">
        <v>9</v>
      </c>
      <c r="B10" t="s">
        <v>128</v>
      </c>
      <c r="C10">
        <v>3</v>
      </c>
      <c r="D10">
        <v>0.16</v>
      </c>
      <c r="E10">
        <v>500</v>
      </c>
      <c r="F10">
        <v>1000</v>
      </c>
      <c r="G10" t="s">
        <v>218</v>
      </c>
      <c r="H10">
        <v>1</v>
      </c>
      <c r="I10" t="s">
        <v>224</v>
      </c>
      <c r="J10">
        <v>3</v>
      </c>
      <c r="N10">
        <v>34</v>
      </c>
      <c r="O10" t="str">
        <f t="shared" si="0"/>
        <v>JU2526</v>
      </c>
      <c r="P10">
        <f t="shared" si="1"/>
        <v>3</v>
      </c>
      <c r="Q10">
        <f t="shared" si="2"/>
        <v>2.2999999999999998</v>
      </c>
      <c r="R10">
        <f t="shared" si="3"/>
        <v>2000</v>
      </c>
      <c r="S10">
        <f t="shared" si="4"/>
        <v>1000</v>
      </c>
      <c r="T10">
        <f t="shared" si="5"/>
        <v>1000</v>
      </c>
      <c r="U10">
        <v>1</v>
      </c>
      <c r="V10" t="s">
        <v>234</v>
      </c>
      <c r="AF10">
        <v>37</v>
      </c>
    </row>
    <row r="11" spans="1:32" ht="20" customHeight="1" x14ac:dyDescent="0.2">
      <c r="A11">
        <v>10</v>
      </c>
      <c r="B11" t="s">
        <v>98</v>
      </c>
      <c r="C11">
        <v>2</v>
      </c>
      <c r="D11">
        <v>0.16</v>
      </c>
      <c r="E11">
        <v>560</v>
      </c>
      <c r="F11" t="s">
        <v>222</v>
      </c>
      <c r="G11" t="s">
        <v>218</v>
      </c>
      <c r="H11">
        <v>1</v>
      </c>
      <c r="I11" t="s">
        <v>224</v>
      </c>
      <c r="J11">
        <v>2</v>
      </c>
      <c r="N11">
        <v>9</v>
      </c>
      <c r="O11" t="str">
        <f t="shared" si="0"/>
        <v>JU1395</v>
      </c>
      <c r="P11">
        <f t="shared" si="1"/>
        <v>3</v>
      </c>
      <c r="Q11">
        <f t="shared" si="2"/>
        <v>0.16</v>
      </c>
      <c r="R11">
        <f t="shared" si="3"/>
        <v>500</v>
      </c>
      <c r="S11">
        <f t="shared" si="4"/>
        <v>1000</v>
      </c>
      <c r="T11" t="str">
        <f t="shared" si="5"/>
        <v>ALL</v>
      </c>
      <c r="U11">
        <v>1</v>
      </c>
      <c r="V11" t="s">
        <v>235</v>
      </c>
      <c r="AF11">
        <v>54</v>
      </c>
    </row>
    <row r="12" spans="1:32" ht="20" customHeight="1" x14ac:dyDescent="0.2">
      <c r="A12">
        <v>11</v>
      </c>
      <c r="B12" t="s">
        <v>83</v>
      </c>
      <c r="C12">
        <v>2</v>
      </c>
      <c r="D12">
        <v>1.2</v>
      </c>
      <c r="E12">
        <v>2000</v>
      </c>
      <c r="F12">
        <v>1000</v>
      </c>
      <c r="G12">
        <v>1000</v>
      </c>
      <c r="H12">
        <v>1</v>
      </c>
      <c r="I12" t="s">
        <v>224</v>
      </c>
      <c r="J12">
        <v>3</v>
      </c>
      <c r="N12">
        <v>25</v>
      </c>
      <c r="O12" t="str">
        <f t="shared" si="0"/>
        <v>NIC262</v>
      </c>
      <c r="P12">
        <f t="shared" si="1"/>
        <v>3</v>
      </c>
      <c r="Q12">
        <f t="shared" si="2"/>
        <v>0.46</v>
      </c>
      <c r="R12">
        <f t="shared" si="3"/>
        <v>1380</v>
      </c>
      <c r="S12">
        <f t="shared" si="4"/>
        <v>1000</v>
      </c>
      <c r="T12">
        <f t="shared" si="5"/>
        <v>1449.2753623188407</v>
      </c>
      <c r="U12">
        <v>1</v>
      </c>
      <c r="V12" t="s">
        <v>236</v>
      </c>
      <c r="AF12">
        <v>57</v>
      </c>
    </row>
    <row r="13" spans="1:32" ht="20" customHeight="1" x14ac:dyDescent="0.2">
      <c r="A13">
        <v>12</v>
      </c>
      <c r="B13" t="s">
        <v>141</v>
      </c>
      <c r="C13">
        <v>3</v>
      </c>
      <c r="D13">
        <v>0.83</v>
      </c>
      <c r="E13">
        <v>1660</v>
      </c>
      <c r="F13">
        <v>1000</v>
      </c>
      <c r="G13">
        <v>1204.8192771084339</v>
      </c>
      <c r="H13">
        <v>1</v>
      </c>
      <c r="I13" t="s">
        <v>224</v>
      </c>
      <c r="J13">
        <v>2</v>
      </c>
      <c r="N13">
        <v>12</v>
      </c>
      <c r="O13" t="str">
        <f t="shared" si="0"/>
        <v>NIC258</v>
      </c>
      <c r="P13">
        <f t="shared" si="1"/>
        <v>3</v>
      </c>
      <c r="Q13">
        <f t="shared" si="2"/>
        <v>0.83</v>
      </c>
      <c r="R13">
        <f t="shared" si="3"/>
        <v>1660</v>
      </c>
      <c r="S13">
        <f t="shared" si="4"/>
        <v>1000</v>
      </c>
      <c r="T13">
        <f t="shared" si="5"/>
        <v>1204.8192771084339</v>
      </c>
      <c r="U13">
        <v>1</v>
      </c>
      <c r="V13" t="s">
        <v>237</v>
      </c>
      <c r="AF13">
        <v>60</v>
      </c>
    </row>
    <row r="14" spans="1:32" ht="20" customHeight="1" x14ac:dyDescent="0.2">
      <c r="A14">
        <v>13</v>
      </c>
      <c r="B14" t="s">
        <v>69</v>
      </c>
      <c r="C14">
        <v>2</v>
      </c>
      <c r="D14">
        <v>0.75</v>
      </c>
      <c r="E14">
        <v>2000</v>
      </c>
      <c r="G14">
        <v>1000</v>
      </c>
      <c r="H14">
        <v>1</v>
      </c>
      <c r="I14" t="s">
        <v>224</v>
      </c>
      <c r="J14">
        <v>0</v>
      </c>
      <c r="N14">
        <v>42</v>
      </c>
      <c r="O14" t="str">
        <f t="shared" si="0"/>
        <v>JU1491</v>
      </c>
      <c r="P14">
        <f t="shared" si="1"/>
        <v>3</v>
      </c>
      <c r="Q14">
        <f t="shared" si="2"/>
        <v>0.43</v>
      </c>
      <c r="R14">
        <f t="shared" si="3"/>
        <v>1204</v>
      </c>
      <c r="S14">
        <f t="shared" si="4"/>
        <v>1000</v>
      </c>
      <c r="T14">
        <f t="shared" si="5"/>
        <v>1661.1295681063123</v>
      </c>
      <c r="U14">
        <v>1</v>
      </c>
      <c r="V14" t="s">
        <v>238</v>
      </c>
      <c r="AF14">
        <v>61</v>
      </c>
    </row>
    <row r="15" spans="1:32" ht="20" customHeight="1" x14ac:dyDescent="0.2">
      <c r="A15">
        <v>14</v>
      </c>
      <c r="B15" t="s">
        <v>38</v>
      </c>
      <c r="C15">
        <v>1</v>
      </c>
      <c r="D15">
        <v>1.875</v>
      </c>
      <c r="E15">
        <v>2000</v>
      </c>
      <c r="F15">
        <v>1000</v>
      </c>
      <c r="G15">
        <v>1000</v>
      </c>
      <c r="H15">
        <v>1</v>
      </c>
      <c r="I15" t="s">
        <v>224</v>
      </c>
      <c r="J15">
        <v>1</v>
      </c>
      <c r="N15">
        <v>19</v>
      </c>
      <c r="O15" t="str">
        <f t="shared" si="0"/>
        <v>JU397</v>
      </c>
      <c r="P15">
        <f t="shared" si="1"/>
        <v>3</v>
      </c>
      <c r="Q15">
        <f t="shared" si="2"/>
        <v>0.46</v>
      </c>
      <c r="R15">
        <f t="shared" si="3"/>
        <v>1702</v>
      </c>
      <c r="S15">
        <f t="shared" si="4"/>
        <v>1000</v>
      </c>
      <c r="T15">
        <f t="shared" si="5"/>
        <v>1175.0881316098707</v>
      </c>
      <c r="U15">
        <v>1</v>
      </c>
      <c r="V15" t="s">
        <v>239</v>
      </c>
      <c r="AF15">
        <v>64</v>
      </c>
    </row>
    <row r="16" spans="1:32" ht="20" customHeight="1" x14ac:dyDescent="0.2">
      <c r="A16">
        <v>15</v>
      </c>
      <c r="B16" t="s">
        <v>12</v>
      </c>
      <c r="C16">
        <v>1</v>
      </c>
      <c r="D16">
        <v>0.6</v>
      </c>
      <c r="E16">
        <v>1950</v>
      </c>
      <c r="G16">
        <v>1025.6410256410256</v>
      </c>
      <c r="H16">
        <v>1</v>
      </c>
      <c r="I16" t="s">
        <v>224</v>
      </c>
      <c r="J16">
        <v>0</v>
      </c>
      <c r="N16">
        <v>41</v>
      </c>
      <c r="O16" t="str">
        <f t="shared" si="0"/>
        <v>WN2002</v>
      </c>
      <c r="P16">
        <f t="shared" si="1"/>
        <v>1</v>
      </c>
      <c r="Q16">
        <f t="shared" si="2"/>
        <v>2.2000000000000002</v>
      </c>
      <c r="R16">
        <f t="shared" si="3"/>
        <v>2000</v>
      </c>
      <c r="S16">
        <f t="shared" si="4"/>
        <v>1000</v>
      </c>
      <c r="T16">
        <f t="shared" si="5"/>
        <v>1000</v>
      </c>
      <c r="U16">
        <v>1</v>
      </c>
      <c r="V16" t="s">
        <v>240</v>
      </c>
      <c r="AF16">
        <v>68</v>
      </c>
    </row>
    <row r="17" spans="1:32" ht="20" customHeight="1" x14ac:dyDescent="0.2">
      <c r="A17">
        <v>16</v>
      </c>
      <c r="B17" t="s">
        <v>87</v>
      </c>
      <c r="C17">
        <v>2</v>
      </c>
      <c r="D17">
        <v>0.25</v>
      </c>
      <c r="E17">
        <v>690</v>
      </c>
      <c r="G17" t="s">
        <v>218</v>
      </c>
      <c r="H17">
        <v>1</v>
      </c>
      <c r="I17" t="s">
        <v>224</v>
      </c>
      <c r="J17">
        <v>0</v>
      </c>
      <c r="N17">
        <v>20</v>
      </c>
      <c r="O17" t="str">
        <f t="shared" si="0"/>
        <v>JU561</v>
      </c>
      <c r="P17">
        <f t="shared" si="1"/>
        <v>3</v>
      </c>
      <c r="Q17">
        <f t="shared" si="2"/>
        <v>0.46</v>
      </c>
      <c r="R17">
        <f t="shared" si="3"/>
        <v>1265</v>
      </c>
      <c r="S17">
        <f t="shared" si="4"/>
        <v>1000</v>
      </c>
      <c r="T17">
        <f t="shared" si="5"/>
        <v>1581.0276679841897</v>
      </c>
      <c r="U17">
        <v>1</v>
      </c>
      <c r="V17" t="s">
        <v>241</v>
      </c>
      <c r="AF17">
        <v>69</v>
      </c>
    </row>
    <row r="18" spans="1:32" ht="20" customHeight="1" x14ac:dyDescent="0.2">
      <c r="A18">
        <v>17</v>
      </c>
      <c r="B18" t="s">
        <v>15</v>
      </c>
      <c r="C18">
        <v>1</v>
      </c>
      <c r="D18">
        <v>0.5</v>
      </c>
      <c r="E18">
        <v>1500</v>
      </c>
      <c r="F18">
        <v>1000</v>
      </c>
      <c r="G18">
        <v>1333.3333333333333</v>
      </c>
      <c r="H18">
        <v>1</v>
      </c>
      <c r="I18" t="s">
        <v>224</v>
      </c>
      <c r="J18">
        <v>2</v>
      </c>
      <c r="N18">
        <v>23</v>
      </c>
      <c r="O18" t="str">
        <f t="shared" si="0"/>
        <v>QX1792</v>
      </c>
      <c r="P18">
        <f t="shared" si="1"/>
        <v>3</v>
      </c>
      <c r="Q18">
        <f t="shared" si="2"/>
        <v>0.6</v>
      </c>
      <c r="R18">
        <f t="shared" si="3"/>
        <v>2160</v>
      </c>
      <c r="S18">
        <f t="shared" si="4"/>
        <v>1000</v>
      </c>
      <c r="T18">
        <f t="shared" si="5"/>
        <v>925.92592592592587</v>
      </c>
      <c r="U18">
        <v>1</v>
      </c>
      <c r="V18" t="s">
        <v>242</v>
      </c>
      <c r="AF18">
        <v>74</v>
      </c>
    </row>
    <row r="19" spans="1:32" ht="20" customHeight="1" x14ac:dyDescent="0.2">
      <c r="A19">
        <v>18</v>
      </c>
      <c r="B19" t="s">
        <v>75</v>
      </c>
      <c r="C19">
        <v>2</v>
      </c>
      <c r="D19">
        <v>1.5</v>
      </c>
      <c r="E19">
        <v>2000</v>
      </c>
      <c r="F19">
        <v>1000</v>
      </c>
      <c r="G19">
        <v>1000</v>
      </c>
      <c r="H19">
        <v>1</v>
      </c>
      <c r="I19" t="s">
        <v>224</v>
      </c>
      <c r="J19">
        <v>2</v>
      </c>
      <c r="N19">
        <v>52</v>
      </c>
      <c r="O19" t="str">
        <f t="shared" si="0"/>
        <v>EG4724</v>
      </c>
      <c r="P19">
        <f t="shared" si="1"/>
        <v>3</v>
      </c>
      <c r="Q19">
        <f t="shared" si="2"/>
        <v>0.36</v>
      </c>
      <c r="R19">
        <f t="shared" si="3"/>
        <v>900</v>
      </c>
      <c r="S19">
        <f t="shared" si="4"/>
        <v>1000</v>
      </c>
      <c r="T19" t="str">
        <f t="shared" si="5"/>
        <v>ALL</v>
      </c>
      <c r="U19">
        <v>1</v>
      </c>
      <c r="V19" t="s">
        <v>243</v>
      </c>
      <c r="AF19">
        <v>77</v>
      </c>
    </row>
    <row r="20" spans="1:32" ht="20" customHeight="1" x14ac:dyDescent="0.2">
      <c r="A20">
        <v>19</v>
      </c>
      <c r="B20" t="s">
        <v>134</v>
      </c>
      <c r="C20">
        <v>3</v>
      </c>
      <c r="D20">
        <v>0.46</v>
      </c>
      <c r="E20">
        <v>1702</v>
      </c>
      <c r="F20">
        <v>1000</v>
      </c>
      <c r="G20">
        <v>1175.0881316098707</v>
      </c>
      <c r="H20">
        <v>1</v>
      </c>
      <c r="I20" t="s">
        <v>224</v>
      </c>
      <c r="J20">
        <v>3</v>
      </c>
      <c r="N20">
        <v>4</v>
      </c>
      <c r="O20" t="str">
        <f t="shared" si="0"/>
        <v>JU642</v>
      </c>
      <c r="P20">
        <f t="shared" si="1"/>
        <v>3</v>
      </c>
      <c r="Q20">
        <f t="shared" si="2"/>
        <v>1.7</v>
      </c>
      <c r="R20">
        <f t="shared" si="3"/>
        <v>2000</v>
      </c>
      <c r="S20">
        <f t="shared" si="4"/>
        <v>1000</v>
      </c>
      <c r="T20">
        <f t="shared" si="5"/>
        <v>1000</v>
      </c>
      <c r="U20">
        <v>1</v>
      </c>
      <c r="V20" t="s">
        <v>244</v>
      </c>
      <c r="AF20">
        <v>82</v>
      </c>
    </row>
    <row r="21" spans="1:32" ht="20" customHeight="1" x14ac:dyDescent="0.2">
      <c r="A21">
        <v>20</v>
      </c>
      <c r="B21" t="s">
        <v>135</v>
      </c>
      <c r="C21">
        <v>3</v>
      </c>
      <c r="D21">
        <v>0.46</v>
      </c>
      <c r="E21">
        <v>1265</v>
      </c>
      <c r="F21">
        <v>1000</v>
      </c>
      <c r="G21">
        <v>1581.0276679841897</v>
      </c>
      <c r="H21">
        <v>1</v>
      </c>
      <c r="I21" t="s">
        <v>224</v>
      </c>
      <c r="J21">
        <v>2</v>
      </c>
      <c r="N21">
        <v>11</v>
      </c>
      <c r="O21" t="str">
        <f t="shared" si="0"/>
        <v>JU2513</v>
      </c>
      <c r="P21">
        <f t="shared" si="1"/>
        <v>2</v>
      </c>
      <c r="Q21">
        <f t="shared" si="2"/>
        <v>1.2</v>
      </c>
      <c r="R21">
        <f t="shared" si="3"/>
        <v>2000</v>
      </c>
      <c r="S21">
        <f t="shared" si="4"/>
        <v>1000</v>
      </c>
      <c r="T21">
        <f t="shared" si="5"/>
        <v>1000</v>
      </c>
      <c r="U21">
        <v>1</v>
      </c>
      <c r="V21" t="s">
        <v>245</v>
      </c>
      <c r="AF21">
        <v>86</v>
      </c>
    </row>
    <row r="22" spans="1:32" ht="20" customHeight="1" x14ac:dyDescent="0.2">
      <c r="A22">
        <v>21</v>
      </c>
      <c r="B22" t="s">
        <v>23</v>
      </c>
      <c r="C22">
        <v>1</v>
      </c>
      <c r="D22">
        <v>0.625</v>
      </c>
      <c r="E22">
        <v>2000</v>
      </c>
      <c r="G22">
        <v>1000</v>
      </c>
      <c r="H22">
        <v>1</v>
      </c>
      <c r="I22" t="s">
        <v>224</v>
      </c>
      <c r="J22">
        <v>0</v>
      </c>
      <c r="N22">
        <v>85</v>
      </c>
      <c r="O22" t="str">
        <f t="shared" si="0"/>
        <v>QX1791</v>
      </c>
      <c r="P22">
        <f t="shared" si="1"/>
        <v>3</v>
      </c>
      <c r="Q22">
        <f t="shared" si="2"/>
        <v>0.6</v>
      </c>
      <c r="R22">
        <f t="shared" si="3"/>
        <v>2040</v>
      </c>
      <c r="S22">
        <f t="shared" si="4"/>
        <v>300</v>
      </c>
      <c r="T22">
        <f t="shared" si="5"/>
        <v>980.39215686274508</v>
      </c>
      <c r="U22">
        <v>1</v>
      </c>
      <c r="V22" t="s">
        <v>246</v>
      </c>
      <c r="AF22">
        <v>89</v>
      </c>
    </row>
    <row r="23" spans="1:32" ht="20" customHeight="1" x14ac:dyDescent="0.2">
      <c r="A23">
        <v>22</v>
      </c>
      <c r="B23" t="s">
        <v>214</v>
      </c>
      <c r="C23">
        <v>4</v>
      </c>
      <c r="D23">
        <v>1.1599999999999999</v>
      </c>
      <c r="E23">
        <v>1082</v>
      </c>
      <c r="F23">
        <v>300</v>
      </c>
      <c r="G23">
        <v>1000</v>
      </c>
      <c r="H23">
        <v>1</v>
      </c>
      <c r="I23" t="s">
        <v>224</v>
      </c>
      <c r="J23">
        <v>2</v>
      </c>
      <c r="N23">
        <v>18</v>
      </c>
      <c r="O23" t="str">
        <f t="shared" si="0"/>
        <v>JU1212</v>
      </c>
      <c r="P23">
        <f t="shared" si="1"/>
        <v>2</v>
      </c>
      <c r="Q23">
        <f t="shared" si="2"/>
        <v>1.5</v>
      </c>
      <c r="R23">
        <f t="shared" si="3"/>
        <v>2000</v>
      </c>
      <c r="S23">
        <f t="shared" si="4"/>
        <v>1000</v>
      </c>
      <c r="T23">
        <f t="shared" si="5"/>
        <v>1000</v>
      </c>
      <c r="U23">
        <v>1</v>
      </c>
      <c r="V23" t="s">
        <v>247</v>
      </c>
      <c r="AF23">
        <v>90</v>
      </c>
    </row>
    <row r="24" spans="1:32" ht="20" customHeight="1" x14ac:dyDescent="0.2">
      <c r="A24">
        <v>23</v>
      </c>
      <c r="B24" t="s">
        <v>153</v>
      </c>
      <c r="C24">
        <v>3</v>
      </c>
      <c r="D24">
        <v>0.6</v>
      </c>
      <c r="E24">
        <v>2160</v>
      </c>
      <c r="F24">
        <v>1000</v>
      </c>
      <c r="G24">
        <v>925.92592592592587</v>
      </c>
      <c r="H24">
        <v>2</v>
      </c>
      <c r="I24" t="s">
        <v>224</v>
      </c>
      <c r="J24">
        <v>4</v>
      </c>
      <c r="N24">
        <v>1</v>
      </c>
      <c r="O24" t="str">
        <f t="shared" si="0"/>
        <v>WN2001</v>
      </c>
      <c r="P24">
        <f t="shared" si="1"/>
        <v>3</v>
      </c>
      <c r="Q24">
        <f t="shared" si="2"/>
        <v>0.3</v>
      </c>
      <c r="R24">
        <f t="shared" si="3"/>
        <v>900</v>
      </c>
      <c r="S24">
        <f t="shared" si="4"/>
        <v>1000</v>
      </c>
      <c r="T24" t="str">
        <f t="shared" si="5"/>
        <v>ALL</v>
      </c>
      <c r="U24">
        <v>1</v>
      </c>
      <c r="V24" t="s">
        <v>248</v>
      </c>
      <c r="AF24">
        <v>97</v>
      </c>
    </row>
    <row r="25" spans="1:32" ht="20" customHeight="1" x14ac:dyDescent="0.2">
      <c r="A25">
        <v>24</v>
      </c>
      <c r="B25" t="s">
        <v>95</v>
      </c>
      <c r="C25">
        <v>2</v>
      </c>
      <c r="D25">
        <v>0.4</v>
      </c>
      <c r="E25">
        <v>1200</v>
      </c>
      <c r="F25">
        <v>1000</v>
      </c>
      <c r="G25">
        <v>1666.6666666666667</v>
      </c>
      <c r="H25">
        <v>2</v>
      </c>
      <c r="I25" t="s">
        <v>224</v>
      </c>
      <c r="J25">
        <v>2</v>
      </c>
      <c r="N25">
        <v>6</v>
      </c>
      <c r="O25" t="str">
        <f t="shared" si="0"/>
        <v>NIC529</v>
      </c>
      <c r="P25">
        <f t="shared" si="1"/>
        <v>3</v>
      </c>
      <c r="Q25">
        <f t="shared" si="2"/>
        <v>0.23</v>
      </c>
      <c r="R25">
        <f t="shared" si="3"/>
        <v>641</v>
      </c>
      <c r="S25">
        <f t="shared" si="4"/>
        <v>1000</v>
      </c>
      <c r="T25" t="str">
        <f t="shared" si="5"/>
        <v>ALL</v>
      </c>
      <c r="U25">
        <v>1</v>
      </c>
      <c r="V25" t="s">
        <v>249</v>
      </c>
      <c r="AF25">
        <v>98</v>
      </c>
    </row>
    <row r="26" spans="1:32" ht="20" customHeight="1" x14ac:dyDescent="0.2">
      <c r="A26">
        <v>25</v>
      </c>
      <c r="B26" t="s">
        <v>143</v>
      </c>
      <c r="C26">
        <v>3</v>
      </c>
      <c r="D26">
        <v>0.46</v>
      </c>
      <c r="E26">
        <v>1380</v>
      </c>
      <c r="F26">
        <v>1000</v>
      </c>
      <c r="G26">
        <v>1449.2753623188407</v>
      </c>
      <c r="H26">
        <v>2</v>
      </c>
      <c r="I26" t="s">
        <v>224</v>
      </c>
      <c r="J26">
        <v>4</v>
      </c>
      <c r="N26">
        <v>44</v>
      </c>
      <c r="O26" t="str">
        <f t="shared" si="0"/>
        <v>N2_4</v>
      </c>
      <c r="P26">
        <f t="shared" si="1"/>
        <v>4</v>
      </c>
      <c r="Q26">
        <f t="shared" si="2"/>
        <v>1.1599999999999999</v>
      </c>
      <c r="R26">
        <f t="shared" si="3"/>
        <v>1082</v>
      </c>
      <c r="S26">
        <f t="shared" si="4"/>
        <v>300</v>
      </c>
      <c r="T26">
        <f t="shared" si="5"/>
        <v>1000</v>
      </c>
      <c r="U26">
        <v>2</v>
      </c>
      <c r="V26" t="s">
        <v>254</v>
      </c>
      <c r="AF26">
        <v>111</v>
      </c>
    </row>
    <row r="27" spans="1:32" ht="20" customHeight="1" x14ac:dyDescent="0.2">
      <c r="A27">
        <v>26</v>
      </c>
      <c r="B27" t="s">
        <v>16</v>
      </c>
      <c r="C27">
        <v>1</v>
      </c>
      <c r="D27">
        <v>0.45</v>
      </c>
      <c r="E27">
        <v>1440</v>
      </c>
      <c r="G27">
        <v>1388.8888888888889</v>
      </c>
      <c r="H27">
        <v>2</v>
      </c>
      <c r="I27" t="s">
        <v>224</v>
      </c>
      <c r="J27">
        <v>0</v>
      </c>
      <c r="N27">
        <v>44</v>
      </c>
      <c r="O27" t="str">
        <f t="shared" si="0"/>
        <v>N2_4</v>
      </c>
      <c r="P27">
        <f t="shared" si="1"/>
        <v>4</v>
      </c>
      <c r="Q27">
        <f t="shared" si="2"/>
        <v>1.1599999999999999</v>
      </c>
      <c r="R27">
        <f t="shared" si="3"/>
        <v>1082</v>
      </c>
      <c r="S27">
        <f t="shared" si="4"/>
        <v>300</v>
      </c>
      <c r="T27">
        <f t="shared" si="5"/>
        <v>1000</v>
      </c>
      <c r="U27">
        <v>2</v>
      </c>
      <c r="V27" t="s">
        <v>255</v>
      </c>
      <c r="AF27">
        <v>112</v>
      </c>
    </row>
    <row r="28" spans="1:32" ht="20" customHeight="1" x14ac:dyDescent="0.2">
      <c r="A28">
        <v>27</v>
      </c>
      <c r="B28" t="s">
        <v>72</v>
      </c>
      <c r="C28">
        <v>2</v>
      </c>
      <c r="D28">
        <v>0.4</v>
      </c>
      <c r="E28">
        <v>1200</v>
      </c>
      <c r="F28">
        <v>300</v>
      </c>
      <c r="G28">
        <v>1666.6666666666667</v>
      </c>
      <c r="H28">
        <v>2</v>
      </c>
      <c r="I28" t="s">
        <v>224</v>
      </c>
      <c r="J28">
        <v>3</v>
      </c>
      <c r="N28">
        <v>44</v>
      </c>
      <c r="O28" t="str">
        <f t="shared" si="0"/>
        <v>N2_4</v>
      </c>
      <c r="P28">
        <f t="shared" si="1"/>
        <v>4</v>
      </c>
      <c r="Q28">
        <f t="shared" si="2"/>
        <v>1.1599999999999999</v>
      </c>
      <c r="R28">
        <f t="shared" si="3"/>
        <v>1082</v>
      </c>
      <c r="S28">
        <f t="shared" si="4"/>
        <v>300</v>
      </c>
      <c r="T28">
        <f t="shared" si="5"/>
        <v>1000</v>
      </c>
      <c r="U28">
        <v>2</v>
      </c>
      <c r="V28" t="s">
        <v>256</v>
      </c>
      <c r="AF28">
        <v>113</v>
      </c>
    </row>
    <row r="29" spans="1:32" ht="20" customHeight="1" x14ac:dyDescent="0.2">
      <c r="A29">
        <v>28</v>
      </c>
      <c r="B29" t="s">
        <v>66</v>
      </c>
      <c r="C29">
        <v>2</v>
      </c>
      <c r="D29">
        <v>0.36</v>
      </c>
      <c r="E29">
        <v>1296</v>
      </c>
      <c r="F29">
        <v>300</v>
      </c>
      <c r="G29">
        <v>1543.2098765432099</v>
      </c>
      <c r="H29">
        <v>2</v>
      </c>
      <c r="I29" t="s">
        <v>224</v>
      </c>
      <c r="J29">
        <v>2</v>
      </c>
      <c r="N29">
        <v>107</v>
      </c>
      <c r="O29" t="str">
        <f t="shared" si="0"/>
        <v>GXW1</v>
      </c>
      <c r="P29">
        <f t="shared" si="1"/>
        <v>3</v>
      </c>
      <c r="Q29">
        <f t="shared" si="2"/>
        <v>0.16</v>
      </c>
      <c r="R29">
        <f t="shared" si="3"/>
        <v>576</v>
      </c>
      <c r="S29">
        <f t="shared" si="4"/>
        <v>150</v>
      </c>
      <c r="T29" t="str">
        <f t="shared" si="5"/>
        <v>ALL</v>
      </c>
      <c r="U29">
        <v>2</v>
      </c>
      <c r="V29" t="s">
        <v>229</v>
      </c>
      <c r="AF29">
        <v>115</v>
      </c>
    </row>
    <row r="30" spans="1:32" ht="20" customHeight="1" x14ac:dyDescent="0.2">
      <c r="A30">
        <v>29</v>
      </c>
      <c r="B30" t="s">
        <v>91</v>
      </c>
      <c r="C30">
        <v>2</v>
      </c>
      <c r="D30">
        <v>0.3</v>
      </c>
      <c r="E30">
        <v>840</v>
      </c>
      <c r="F30">
        <v>300</v>
      </c>
      <c r="G30" t="s">
        <v>218</v>
      </c>
      <c r="H30">
        <v>2</v>
      </c>
      <c r="I30" t="s">
        <v>224</v>
      </c>
      <c r="J30">
        <v>2</v>
      </c>
      <c r="N30">
        <v>85</v>
      </c>
      <c r="O30" t="str">
        <f t="shared" si="0"/>
        <v>QX1791</v>
      </c>
      <c r="P30">
        <f t="shared" si="1"/>
        <v>3</v>
      </c>
      <c r="Q30">
        <f t="shared" si="2"/>
        <v>0.6</v>
      </c>
      <c r="R30">
        <f t="shared" si="3"/>
        <v>2040</v>
      </c>
      <c r="S30">
        <f t="shared" si="4"/>
        <v>300</v>
      </c>
      <c r="T30">
        <f t="shared" si="5"/>
        <v>980.39215686274508</v>
      </c>
      <c r="U30">
        <v>2</v>
      </c>
      <c r="V30" t="s">
        <v>230</v>
      </c>
      <c r="AF30">
        <v>116</v>
      </c>
    </row>
    <row r="31" spans="1:32" ht="20" customHeight="1" x14ac:dyDescent="0.2">
      <c r="A31">
        <v>30</v>
      </c>
      <c r="B31" t="s">
        <v>108</v>
      </c>
      <c r="C31">
        <v>2</v>
      </c>
      <c r="D31">
        <v>0.2</v>
      </c>
      <c r="E31">
        <v>800</v>
      </c>
      <c r="G31" t="s">
        <v>218</v>
      </c>
      <c r="H31">
        <v>2</v>
      </c>
      <c r="I31" t="s">
        <v>224</v>
      </c>
      <c r="J31">
        <v>0</v>
      </c>
      <c r="N31">
        <v>59</v>
      </c>
      <c r="O31" t="str">
        <f t="shared" si="0"/>
        <v>JU1652</v>
      </c>
      <c r="P31">
        <f t="shared" si="1"/>
        <v>3</v>
      </c>
      <c r="Q31">
        <f t="shared" si="2"/>
        <v>0.23</v>
      </c>
      <c r="R31">
        <f t="shared" si="3"/>
        <v>632</v>
      </c>
      <c r="S31">
        <f t="shared" si="4"/>
        <v>1000</v>
      </c>
      <c r="T31" t="str">
        <f t="shared" si="5"/>
        <v>ALL</v>
      </c>
      <c r="U31">
        <v>2</v>
      </c>
      <c r="V31" t="s">
        <v>231</v>
      </c>
      <c r="AF31">
        <v>117</v>
      </c>
    </row>
    <row r="32" spans="1:32" ht="20" customHeight="1" x14ac:dyDescent="0.2">
      <c r="A32">
        <v>31</v>
      </c>
      <c r="B32" t="s">
        <v>29</v>
      </c>
      <c r="C32">
        <v>1</v>
      </c>
      <c r="D32">
        <v>1.175</v>
      </c>
      <c r="E32">
        <v>2000</v>
      </c>
      <c r="F32">
        <v>50</v>
      </c>
      <c r="G32">
        <v>1000</v>
      </c>
      <c r="H32">
        <v>2</v>
      </c>
      <c r="I32" t="s">
        <v>224</v>
      </c>
      <c r="J32">
        <v>1</v>
      </c>
      <c r="N32">
        <v>1</v>
      </c>
      <c r="O32" t="str">
        <f t="shared" si="0"/>
        <v>WN2001</v>
      </c>
      <c r="P32">
        <f t="shared" si="1"/>
        <v>3</v>
      </c>
      <c r="Q32">
        <f t="shared" si="2"/>
        <v>0.3</v>
      </c>
      <c r="R32">
        <f t="shared" si="3"/>
        <v>900</v>
      </c>
      <c r="S32">
        <f t="shared" si="4"/>
        <v>1000</v>
      </c>
      <c r="T32" t="str">
        <f t="shared" si="5"/>
        <v>ALL</v>
      </c>
      <c r="U32">
        <v>2</v>
      </c>
      <c r="V32" t="s">
        <v>232</v>
      </c>
      <c r="AF32">
        <v>118</v>
      </c>
    </row>
    <row r="33" spans="1:32" ht="20" customHeight="1" x14ac:dyDescent="0.2">
      <c r="A33">
        <v>32</v>
      </c>
      <c r="B33" t="s">
        <v>84</v>
      </c>
      <c r="C33">
        <v>2</v>
      </c>
      <c r="D33">
        <v>1.1000000000000001</v>
      </c>
      <c r="E33">
        <v>2200</v>
      </c>
      <c r="F33">
        <v>1000</v>
      </c>
      <c r="G33">
        <v>909.09090909090901</v>
      </c>
      <c r="H33">
        <v>2</v>
      </c>
      <c r="I33" t="s">
        <v>224</v>
      </c>
      <c r="J33">
        <v>2</v>
      </c>
      <c r="N33">
        <v>20</v>
      </c>
      <c r="O33" t="str">
        <f t="shared" si="0"/>
        <v>JU561</v>
      </c>
      <c r="P33">
        <f t="shared" si="1"/>
        <v>3</v>
      </c>
      <c r="Q33">
        <f t="shared" si="2"/>
        <v>0.46</v>
      </c>
      <c r="R33">
        <f t="shared" si="3"/>
        <v>1265</v>
      </c>
      <c r="S33">
        <f t="shared" si="4"/>
        <v>1000</v>
      </c>
      <c r="T33">
        <f t="shared" si="5"/>
        <v>1581.0276679841897</v>
      </c>
      <c r="U33">
        <v>2</v>
      </c>
      <c r="V33" t="s">
        <v>233</v>
      </c>
      <c r="AF33">
        <v>119</v>
      </c>
    </row>
    <row r="34" spans="1:32" ht="20" customHeight="1" x14ac:dyDescent="0.2">
      <c r="A34">
        <v>33</v>
      </c>
      <c r="B34" t="s">
        <v>92</v>
      </c>
      <c r="C34">
        <v>2</v>
      </c>
      <c r="D34">
        <v>0.2</v>
      </c>
      <c r="E34">
        <v>560</v>
      </c>
      <c r="F34">
        <v>50</v>
      </c>
      <c r="G34" t="s">
        <v>218</v>
      </c>
      <c r="H34">
        <v>2</v>
      </c>
      <c r="I34" t="s">
        <v>224</v>
      </c>
      <c r="J34">
        <v>2</v>
      </c>
      <c r="N34">
        <v>43</v>
      </c>
      <c r="O34" t="str">
        <f t="shared" si="0"/>
        <v>NIC528</v>
      </c>
      <c r="P34">
        <f t="shared" si="1"/>
        <v>3</v>
      </c>
      <c r="Q34">
        <f t="shared" si="2"/>
        <v>0.85</v>
      </c>
      <c r="R34">
        <f t="shared" si="3"/>
        <v>2000</v>
      </c>
      <c r="S34">
        <f t="shared" si="4"/>
        <v>1000</v>
      </c>
      <c r="T34">
        <f t="shared" si="5"/>
        <v>1000</v>
      </c>
      <c r="U34">
        <v>2</v>
      </c>
      <c r="V34" t="s">
        <v>234</v>
      </c>
      <c r="AF34">
        <v>120</v>
      </c>
    </row>
    <row r="35" spans="1:32" ht="20" customHeight="1" x14ac:dyDescent="0.2">
      <c r="A35">
        <v>34</v>
      </c>
      <c r="B35" t="s">
        <v>133</v>
      </c>
      <c r="C35">
        <v>3</v>
      </c>
      <c r="D35">
        <v>2.2999999999999998</v>
      </c>
      <c r="E35">
        <v>2000</v>
      </c>
      <c r="F35">
        <v>1000</v>
      </c>
      <c r="G35">
        <v>1000</v>
      </c>
      <c r="H35">
        <v>2</v>
      </c>
      <c r="I35" t="s">
        <v>224</v>
      </c>
      <c r="J35">
        <v>4</v>
      </c>
      <c r="N35">
        <v>9</v>
      </c>
      <c r="O35" t="str">
        <f t="shared" si="0"/>
        <v>JU1395</v>
      </c>
      <c r="P35">
        <f t="shared" si="1"/>
        <v>3</v>
      </c>
      <c r="Q35">
        <f t="shared" si="2"/>
        <v>0.16</v>
      </c>
      <c r="R35">
        <f t="shared" si="3"/>
        <v>500</v>
      </c>
      <c r="S35">
        <f t="shared" si="4"/>
        <v>1000</v>
      </c>
      <c r="T35" t="str">
        <f t="shared" si="5"/>
        <v>ALL</v>
      </c>
      <c r="U35">
        <v>2</v>
      </c>
      <c r="V35" t="s">
        <v>235</v>
      </c>
      <c r="AF35">
        <v>121</v>
      </c>
    </row>
    <row r="36" spans="1:32" ht="20" customHeight="1" x14ac:dyDescent="0.2">
      <c r="A36">
        <v>35</v>
      </c>
      <c r="B36" t="s">
        <v>160</v>
      </c>
      <c r="C36">
        <v>3</v>
      </c>
      <c r="D36">
        <v>0.5</v>
      </c>
      <c r="E36">
        <v>1400</v>
      </c>
      <c r="F36">
        <v>1000</v>
      </c>
      <c r="G36">
        <v>1428.5714285714287</v>
      </c>
      <c r="H36">
        <v>2</v>
      </c>
      <c r="I36" t="s">
        <v>224</v>
      </c>
      <c r="J36">
        <v>4</v>
      </c>
      <c r="N36">
        <v>11</v>
      </c>
      <c r="O36" t="str">
        <f t="shared" si="0"/>
        <v>JU2513</v>
      </c>
      <c r="P36">
        <f t="shared" si="1"/>
        <v>2</v>
      </c>
      <c r="Q36">
        <f t="shared" si="2"/>
        <v>1.2</v>
      </c>
      <c r="R36">
        <f t="shared" si="3"/>
        <v>2000</v>
      </c>
      <c r="S36">
        <f t="shared" si="4"/>
        <v>1000</v>
      </c>
      <c r="T36">
        <f t="shared" si="5"/>
        <v>1000</v>
      </c>
      <c r="U36">
        <v>2</v>
      </c>
      <c r="V36" t="s">
        <v>236</v>
      </c>
      <c r="AF36">
        <v>122</v>
      </c>
    </row>
    <row r="37" spans="1:32" ht="20" customHeight="1" x14ac:dyDescent="0.2">
      <c r="A37">
        <v>36</v>
      </c>
      <c r="B37" t="s">
        <v>30</v>
      </c>
      <c r="C37">
        <v>1</v>
      </c>
      <c r="D37">
        <v>1.3</v>
      </c>
      <c r="E37">
        <v>2000</v>
      </c>
      <c r="F37">
        <v>1000</v>
      </c>
      <c r="G37">
        <v>1000</v>
      </c>
      <c r="H37">
        <v>2</v>
      </c>
      <c r="I37" t="s">
        <v>224</v>
      </c>
      <c r="J37">
        <v>2</v>
      </c>
      <c r="N37">
        <v>18</v>
      </c>
      <c r="O37" t="str">
        <f t="shared" si="0"/>
        <v>JU1212</v>
      </c>
      <c r="P37">
        <f t="shared" si="1"/>
        <v>2</v>
      </c>
      <c r="Q37">
        <f t="shared" si="2"/>
        <v>1.5</v>
      </c>
      <c r="R37">
        <f t="shared" si="3"/>
        <v>2000</v>
      </c>
      <c r="S37">
        <f t="shared" si="4"/>
        <v>1000</v>
      </c>
      <c r="T37">
        <f t="shared" si="5"/>
        <v>1000</v>
      </c>
      <c r="U37">
        <v>2</v>
      </c>
      <c r="V37" t="s">
        <v>237</v>
      </c>
      <c r="AF37">
        <v>123</v>
      </c>
    </row>
    <row r="38" spans="1:32" ht="20" customHeight="1" x14ac:dyDescent="0.2">
      <c r="A38">
        <v>37</v>
      </c>
      <c r="B38" t="s">
        <v>26</v>
      </c>
      <c r="C38">
        <v>1</v>
      </c>
      <c r="D38">
        <v>0.8</v>
      </c>
      <c r="E38">
        <v>2000</v>
      </c>
      <c r="G38">
        <v>1000</v>
      </c>
      <c r="H38">
        <v>2</v>
      </c>
      <c r="I38" t="s">
        <v>224</v>
      </c>
      <c r="J38">
        <v>0</v>
      </c>
      <c r="N38">
        <v>4</v>
      </c>
      <c r="O38" t="str">
        <f t="shared" si="0"/>
        <v>JU642</v>
      </c>
      <c r="P38">
        <f t="shared" si="1"/>
        <v>3</v>
      </c>
      <c r="Q38">
        <f t="shared" si="2"/>
        <v>1.7</v>
      </c>
      <c r="R38">
        <f t="shared" si="3"/>
        <v>2000</v>
      </c>
      <c r="S38">
        <f t="shared" si="4"/>
        <v>1000</v>
      </c>
      <c r="T38">
        <f t="shared" si="5"/>
        <v>1000</v>
      </c>
      <c r="U38">
        <v>2</v>
      </c>
      <c r="V38" t="s">
        <v>238</v>
      </c>
      <c r="AF38">
        <v>65</v>
      </c>
    </row>
    <row r="39" spans="1:32" ht="20" customHeight="1" x14ac:dyDescent="0.2">
      <c r="A39">
        <v>38</v>
      </c>
      <c r="B39" t="s">
        <v>9</v>
      </c>
      <c r="C39">
        <v>1</v>
      </c>
      <c r="D39">
        <v>1</v>
      </c>
      <c r="E39">
        <v>2000</v>
      </c>
      <c r="F39">
        <v>1000</v>
      </c>
      <c r="G39">
        <v>1000</v>
      </c>
      <c r="H39">
        <v>2</v>
      </c>
      <c r="I39" t="s">
        <v>224</v>
      </c>
      <c r="J39">
        <v>2</v>
      </c>
      <c r="N39">
        <v>6</v>
      </c>
      <c r="O39" t="str">
        <f t="shared" si="0"/>
        <v>NIC529</v>
      </c>
      <c r="P39">
        <f t="shared" si="1"/>
        <v>3</v>
      </c>
      <c r="Q39">
        <f t="shared" si="2"/>
        <v>0.23</v>
      </c>
      <c r="R39">
        <f t="shared" si="3"/>
        <v>641</v>
      </c>
      <c r="S39">
        <f t="shared" si="4"/>
        <v>1000</v>
      </c>
      <c r="T39" t="str">
        <f t="shared" si="5"/>
        <v>ALL</v>
      </c>
      <c r="U39">
        <v>2</v>
      </c>
      <c r="V39" t="s">
        <v>239</v>
      </c>
      <c r="AF39">
        <v>31</v>
      </c>
    </row>
    <row r="40" spans="1:32" ht="20" customHeight="1" x14ac:dyDescent="0.2">
      <c r="A40">
        <v>39</v>
      </c>
      <c r="B40" t="s">
        <v>155</v>
      </c>
      <c r="C40">
        <v>3</v>
      </c>
      <c r="D40">
        <v>0.16</v>
      </c>
      <c r="E40">
        <v>512</v>
      </c>
      <c r="F40">
        <v>1000</v>
      </c>
      <c r="G40" t="s">
        <v>218</v>
      </c>
      <c r="H40">
        <v>2</v>
      </c>
      <c r="I40" t="s">
        <v>224</v>
      </c>
      <c r="J40">
        <v>3</v>
      </c>
      <c r="N40">
        <v>42</v>
      </c>
      <c r="O40" t="str">
        <f t="shared" si="0"/>
        <v>JU1491</v>
      </c>
      <c r="P40">
        <f t="shared" si="1"/>
        <v>3</v>
      </c>
      <c r="Q40">
        <f t="shared" si="2"/>
        <v>0.43</v>
      </c>
      <c r="R40">
        <f t="shared" si="3"/>
        <v>1204</v>
      </c>
      <c r="S40">
        <f t="shared" si="4"/>
        <v>1000</v>
      </c>
      <c r="T40">
        <f t="shared" si="5"/>
        <v>1661.1295681063123</v>
      </c>
      <c r="U40">
        <v>2</v>
      </c>
      <c r="V40" t="s">
        <v>240</v>
      </c>
    </row>
    <row r="41" spans="1:32" ht="20" customHeight="1" x14ac:dyDescent="0.2">
      <c r="A41">
        <v>40</v>
      </c>
      <c r="B41" t="s">
        <v>49</v>
      </c>
      <c r="C41">
        <v>1</v>
      </c>
      <c r="D41">
        <v>2.1749999999999998</v>
      </c>
      <c r="E41">
        <v>2000</v>
      </c>
      <c r="F41">
        <v>1000</v>
      </c>
      <c r="G41">
        <v>1000</v>
      </c>
      <c r="H41">
        <v>2</v>
      </c>
      <c r="I41" t="s">
        <v>224</v>
      </c>
      <c r="J41">
        <v>3</v>
      </c>
      <c r="N41">
        <v>52</v>
      </c>
      <c r="O41" t="str">
        <f t="shared" si="0"/>
        <v>EG4724</v>
      </c>
      <c r="P41">
        <f t="shared" si="1"/>
        <v>3</v>
      </c>
      <c r="Q41">
        <f t="shared" si="2"/>
        <v>0.36</v>
      </c>
      <c r="R41">
        <f t="shared" si="3"/>
        <v>900</v>
      </c>
      <c r="S41">
        <f t="shared" si="4"/>
        <v>1000</v>
      </c>
      <c r="T41" t="str">
        <f t="shared" si="5"/>
        <v>ALL</v>
      </c>
      <c r="U41">
        <v>2</v>
      </c>
      <c r="V41" t="s">
        <v>241</v>
      </c>
    </row>
    <row r="42" spans="1:32" ht="20" customHeight="1" x14ac:dyDescent="0.2">
      <c r="A42">
        <v>41</v>
      </c>
      <c r="B42" t="s">
        <v>52</v>
      </c>
      <c r="C42">
        <v>1</v>
      </c>
      <c r="D42">
        <v>2.2000000000000002</v>
      </c>
      <c r="E42">
        <v>2000</v>
      </c>
      <c r="F42">
        <v>1000</v>
      </c>
      <c r="G42">
        <v>1000</v>
      </c>
      <c r="H42">
        <v>2</v>
      </c>
      <c r="I42" t="s">
        <v>224</v>
      </c>
      <c r="J42">
        <v>3</v>
      </c>
      <c r="N42">
        <v>19</v>
      </c>
      <c r="O42" t="str">
        <f t="shared" si="0"/>
        <v>JU397</v>
      </c>
      <c r="P42">
        <f t="shared" si="1"/>
        <v>3</v>
      </c>
      <c r="Q42">
        <f t="shared" si="2"/>
        <v>0.46</v>
      </c>
      <c r="R42">
        <f t="shared" si="3"/>
        <v>1702</v>
      </c>
      <c r="S42">
        <f t="shared" si="4"/>
        <v>1000</v>
      </c>
      <c r="T42">
        <f t="shared" si="5"/>
        <v>1175.0881316098707</v>
      </c>
      <c r="U42">
        <v>2</v>
      </c>
      <c r="V42" t="s">
        <v>242</v>
      </c>
    </row>
    <row r="43" spans="1:32" ht="20" customHeight="1" x14ac:dyDescent="0.2">
      <c r="A43">
        <v>42</v>
      </c>
      <c r="B43" t="s">
        <v>129</v>
      </c>
      <c r="C43">
        <v>3</v>
      </c>
      <c r="D43">
        <v>0.43</v>
      </c>
      <c r="E43">
        <v>1204</v>
      </c>
      <c r="F43">
        <v>1000</v>
      </c>
      <c r="G43">
        <v>1661.1295681063123</v>
      </c>
      <c r="H43">
        <v>2</v>
      </c>
      <c r="I43" t="s">
        <v>224</v>
      </c>
      <c r="J43">
        <v>4</v>
      </c>
      <c r="N43">
        <v>41</v>
      </c>
      <c r="O43" t="str">
        <f t="shared" si="0"/>
        <v>WN2002</v>
      </c>
      <c r="P43">
        <f t="shared" si="1"/>
        <v>1</v>
      </c>
      <c r="Q43">
        <f t="shared" si="2"/>
        <v>2.2000000000000002</v>
      </c>
      <c r="R43">
        <f t="shared" si="3"/>
        <v>2000</v>
      </c>
      <c r="S43">
        <f t="shared" si="4"/>
        <v>1000</v>
      </c>
      <c r="T43">
        <f t="shared" si="5"/>
        <v>1000</v>
      </c>
      <c r="U43">
        <v>2</v>
      </c>
      <c r="V43" t="s">
        <v>243</v>
      </c>
    </row>
    <row r="44" spans="1:32" ht="20" customHeight="1" x14ac:dyDescent="0.2">
      <c r="A44">
        <v>43</v>
      </c>
      <c r="B44" t="s">
        <v>158</v>
      </c>
      <c r="C44">
        <v>3</v>
      </c>
      <c r="D44">
        <v>0.85</v>
      </c>
      <c r="E44">
        <v>2000</v>
      </c>
      <c r="F44">
        <v>1000</v>
      </c>
      <c r="G44">
        <v>1000</v>
      </c>
      <c r="H44">
        <v>2</v>
      </c>
      <c r="I44" t="s">
        <v>224</v>
      </c>
      <c r="J44">
        <v>3</v>
      </c>
      <c r="N44">
        <v>34</v>
      </c>
      <c r="O44" t="str">
        <f t="shared" si="0"/>
        <v>JU2526</v>
      </c>
      <c r="P44">
        <f t="shared" si="1"/>
        <v>3</v>
      </c>
      <c r="Q44">
        <f t="shared" si="2"/>
        <v>2.2999999999999998</v>
      </c>
      <c r="R44">
        <f t="shared" si="3"/>
        <v>2000</v>
      </c>
      <c r="S44">
        <f t="shared" si="4"/>
        <v>1000</v>
      </c>
      <c r="T44">
        <f t="shared" si="5"/>
        <v>1000</v>
      </c>
      <c r="U44">
        <v>2</v>
      </c>
      <c r="V44" t="s">
        <v>244</v>
      </c>
    </row>
    <row r="45" spans="1:32" ht="20" customHeight="1" x14ac:dyDescent="0.2">
      <c r="A45">
        <v>44</v>
      </c>
      <c r="B45" t="s">
        <v>215</v>
      </c>
      <c r="C45">
        <v>4</v>
      </c>
      <c r="D45">
        <v>1.1599999999999999</v>
      </c>
      <c r="E45">
        <v>1082</v>
      </c>
      <c r="F45">
        <v>300</v>
      </c>
      <c r="G45">
        <v>1000</v>
      </c>
      <c r="H45">
        <v>2</v>
      </c>
      <c r="I45" t="s">
        <v>224</v>
      </c>
      <c r="J45">
        <v>4</v>
      </c>
      <c r="N45">
        <v>49</v>
      </c>
      <c r="O45" t="str">
        <f t="shared" si="0"/>
        <v>NIC231</v>
      </c>
      <c r="P45">
        <f t="shared" si="1"/>
        <v>3</v>
      </c>
      <c r="Q45">
        <f t="shared" si="2"/>
        <v>0.33</v>
      </c>
      <c r="R45">
        <f t="shared" si="3"/>
        <v>957</v>
      </c>
      <c r="S45">
        <f t="shared" si="4"/>
        <v>1000</v>
      </c>
      <c r="T45" t="str">
        <f t="shared" si="5"/>
        <v>ALL</v>
      </c>
      <c r="U45">
        <v>2</v>
      </c>
      <c r="V45" t="s">
        <v>245</v>
      </c>
    </row>
    <row r="46" spans="1:32" ht="20" customHeight="1" x14ac:dyDescent="0.2">
      <c r="A46">
        <v>45</v>
      </c>
      <c r="B46" t="s">
        <v>50</v>
      </c>
      <c r="C46">
        <v>1</v>
      </c>
      <c r="D46">
        <v>0.875</v>
      </c>
      <c r="E46">
        <v>2000</v>
      </c>
      <c r="F46">
        <v>25</v>
      </c>
      <c r="G46">
        <v>1000</v>
      </c>
      <c r="H46">
        <v>3</v>
      </c>
      <c r="I46" t="s">
        <v>225</v>
      </c>
      <c r="J46">
        <v>2</v>
      </c>
      <c r="N46">
        <v>35</v>
      </c>
      <c r="O46" t="str">
        <f t="shared" si="0"/>
        <v>NIC526</v>
      </c>
      <c r="P46">
        <f t="shared" si="1"/>
        <v>3</v>
      </c>
      <c r="Q46">
        <f t="shared" si="2"/>
        <v>0.5</v>
      </c>
      <c r="R46">
        <f t="shared" si="3"/>
        <v>1400</v>
      </c>
      <c r="S46">
        <f t="shared" si="4"/>
        <v>1000</v>
      </c>
      <c r="T46">
        <f t="shared" si="5"/>
        <v>1428.5714285714287</v>
      </c>
      <c r="U46">
        <v>2</v>
      </c>
      <c r="V46" t="s">
        <v>246</v>
      </c>
    </row>
    <row r="47" spans="1:32" ht="20" customHeight="1" x14ac:dyDescent="0.2">
      <c r="A47">
        <v>46</v>
      </c>
      <c r="B47" t="s">
        <v>121</v>
      </c>
      <c r="C47">
        <v>3</v>
      </c>
      <c r="D47">
        <v>0.3</v>
      </c>
      <c r="E47">
        <v>990</v>
      </c>
      <c r="F47">
        <v>100</v>
      </c>
      <c r="G47" t="s">
        <v>218</v>
      </c>
      <c r="H47">
        <v>3</v>
      </c>
      <c r="I47" t="s">
        <v>225</v>
      </c>
      <c r="J47">
        <v>3</v>
      </c>
      <c r="N47">
        <v>12</v>
      </c>
      <c r="O47" t="str">
        <f t="shared" si="0"/>
        <v>NIC258</v>
      </c>
      <c r="P47">
        <f t="shared" si="1"/>
        <v>3</v>
      </c>
      <c r="Q47">
        <f t="shared" si="2"/>
        <v>0.83</v>
      </c>
      <c r="R47">
        <f t="shared" si="3"/>
        <v>1660</v>
      </c>
      <c r="S47">
        <f t="shared" si="4"/>
        <v>1000</v>
      </c>
      <c r="T47">
        <f t="shared" si="5"/>
        <v>1204.8192771084339</v>
      </c>
      <c r="U47">
        <v>2</v>
      </c>
      <c r="V47" t="s">
        <v>247</v>
      </c>
    </row>
    <row r="48" spans="1:32" ht="20" customHeight="1" x14ac:dyDescent="0.2">
      <c r="A48">
        <v>47</v>
      </c>
      <c r="B48" t="s">
        <v>70</v>
      </c>
      <c r="C48">
        <v>2</v>
      </c>
      <c r="D48">
        <v>1</v>
      </c>
      <c r="E48">
        <v>2000</v>
      </c>
      <c r="F48">
        <v>150</v>
      </c>
      <c r="G48">
        <v>1000</v>
      </c>
      <c r="H48">
        <v>3</v>
      </c>
      <c r="I48" t="s">
        <v>225</v>
      </c>
      <c r="J48">
        <v>3</v>
      </c>
      <c r="N48">
        <v>23</v>
      </c>
      <c r="O48" t="str">
        <f t="shared" si="0"/>
        <v>QX1792</v>
      </c>
      <c r="P48">
        <f t="shared" si="1"/>
        <v>3</v>
      </c>
      <c r="Q48">
        <f t="shared" si="2"/>
        <v>0.6</v>
      </c>
      <c r="R48">
        <f t="shared" si="3"/>
        <v>2160</v>
      </c>
      <c r="S48">
        <f t="shared" si="4"/>
        <v>1000</v>
      </c>
      <c r="T48">
        <f t="shared" si="5"/>
        <v>925.92592592592587</v>
      </c>
      <c r="U48">
        <v>2</v>
      </c>
      <c r="V48" t="s">
        <v>248</v>
      </c>
    </row>
    <row r="49" spans="1:22" ht="20" customHeight="1" x14ac:dyDescent="0.2">
      <c r="A49">
        <v>48</v>
      </c>
      <c r="B49" t="s">
        <v>22</v>
      </c>
      <c r="C49">
        <v>1</v>
      </c>
      <c r="D49">
        <v>0.27500000000000002</v>
      </c>
      <c r="E49">
        <v>890</v>
      </c>
      <c r="F49">
        <v>30</v>
      </c>
      <c r="G49" t="s">
        <v>218</v>
      </c>
      <c r="H49">
        <v>3</v>
      </c>
      <c r="I49" t="s">
        <v>225</v>
      </c>
      <c r="J49">
        <v>2</v>
      </c>
      <c r="N49">
        <v>25</v>
      </c>
      <c r="O49" t="str">
        <f t="shared" si="0"/>
        <v>NIC262</v>
      </c>
      <c r="P49">
        <f t="shared" si="1"/>
        <v>3</v>
      </c>
      <c r="Q49">
        <f t="shared" si="2"/>
        <v>0.46</v>
      </c>
      <c r="R49">
        <f t="shared" si="3"/>
        <v>1380</v>
      </c>
      <c r="S49">
        <f t="shared" si="4"/>
        <v>1000</v>
      </c>
      <c r="T49">
        <f t="shared" si="5"/>
        <v>1449.2753623188407</v>
      </c>
      <c r="U49">
        <v>2</v>
      </c>
      <c r="V49" t="s">
        <v>249</v>
      </c>
    </row>
    <row r="50" spans="1:22" ht="20" customHeight="1" x14ac:dyDescent="0.2">
      <c r="A50">
        <v>49</v>
      </c>
      <c r="B50" t="s">
        <v>140</v>
      </c>
      <c r="C50">
        <v>3</v>
      </c>
      <c r="D50">
        <v>0.33</v>
      </c>
      <c r="E50">
        <v>957</v>
      </c>
      <c r="F50">
        <v>1000</v>
      </c>
      <c r="G50" t="s">
        <v>218</v>
      </c>
      <c r="H50">
        <v>3</v>
      </c>
      <c r="I50" t="s">
        <v>225</v>
      </c>
      <c r="J50">
        <v>3</v>
      </c>
      <c r="N50">
        <v>44</v>
      </c>
      <c r="O50" t="str">
        <f t="shared" si="0"/>
        <v>N2_4</v>
      </c>
      <c r="P50">
        <f t="shared" si="1"/>
        <v>4</v>
      </c>
      <c r="Q50">
        <f t="shared" si="2"/>
        <v>1.1599999999999999</v>
      </c>
      <c r="R50">
        <f t="shared" si="3"/>
        <v>1082</v>
      </c>
      <c r="S50">
        <f t="shared" si="4"/>
        <v>300</v>
      </c>
      <c r="T50">
        <f t="shared" si="5"/>
        <v>1000</v>
      </c>
      <c r="U50" s="115">
        <v>3</v>
      </c>
      <c r="V50" s="115" t="s">
        <v>254</v>
      </c>
    </row>
    <row r="51" spans="1:22" ht="20" customHeight="1" x14ac:dyDescent="0.2">
      <c r="A51">
        <v>50</v>
      </c>
      <c r="B51" t="s">
        <v>14</v>
      </c>
      <c r="C51">
        <v>1</v>
      </c>
      <c r="D51">
        <v>0.65</v>
      </c>
      <c r="E51">
        <v>2000</v>
      </c>
      <c r="F51">
        <v>50</v>
      </c>
      <c r="G51">
        <v>1000</v>
      </c>
      <c r="H51">
        <v>3</v>
      </c>
      <c r="I51" t="s">
        <v>225</v>
      </c>
      <c r="J51">
        <v>1</v>
      </c>
      <c r="N51">
        <v>44</v>
      </c>
      <c r="O51" t="str">
        <f t="shared" si="0"/>
        <v>N2_4</v>
      </c>
      <c r="P51">
        <f t="shared" si="1"/>
        <v>4</v>
      </c>
      <c r="Q51">
        <f t="shared" si="2"/>
        <v>1.1599999999999999</v>
      </c>
      <c r="R51">
        <f t="shared" si="3"/>
        <v>1082</v>
      </c>
      <c r="S51">
        <f t="shared" si="4"/>
        <v>300</v>
      </c>
      <c r="T51">
        <f t="shared" si="5"/>
        <v>1000</v>
      </c>
      <c r="U51" s="115">
        <v>3</v>
      </c>
      <c r="V51" s="115" t="s">
        <v>255</v>
      </c>
    </row>
    <row r="52" spans="1:22" ht="20" customHeight="1" x14ac:dyDescent="0.2">
      <c r="A52">
        <v>51</v>
      </c>
      <c r="B52" t="s">
        <v>24</v>
      </c>
      <c r="C52">
        <v>1</v>
      </c>
      <c r="D52">
        <v>1.2250000000000001</v>
      </c>
      <c r="E52">
        <v>2000</v>
      </c>
      <c r="F52">
        <v>100</v>
      </c>
      <c r="G52">
        <v>1000</v>
      </c>
      <c r="H52">
        <v>3</v>
      </c>
      <c r="I52" t="s">
        <v>225</v>
      </c>
      <c r="J52">
        <v>2</v>
      </c>
      <c r="N52">
        <v>44</v>
      </c>
      <c r="O52" t="str">
        <f t="shared" si="0"/>
        <v>N2_4</v>
      </c>
      <c r="P52">
        <f t="shared" si="1"/>
        <v>4</v>
      </c>
      <c r="Q52">
        <f t="shared" si="2"/>
        <v>1.1599999999999999</v>
      </c>
      <c r="R52">
        <f t="shared" si="3"/>
        <v>1082</v>
      </c>
      <c r="S52">
        <f t="shared" si="4"/>
        <v>300</v>
      </c>
      <c r="T52">
        <f t="shared" si="5"/>
        <v>1000</v>
      </c>
      <c r="U52" s="115">
        <v>3</v>
      </c>
      <c r="V52" s="115" t="s">
        <v>256</v>
      </c>
    </row>
    <row r="53" spans="1:22" ht="20" customHeight="1" x14ac:dyDescent="0.2">
      <c r="A53">
        <v>52</v>
      </c>
      <c r="B53" t="s">
        <v>125</v>
      </c>
      <c r="C53">
        <v>3</v>
      </c>
      <c r="D53">
        <v>0.36</v>
      </c>
      <c r="E53">
        <v>900</v>
      </c>
      <c r="F53">
        <v>1000</v>
      </c>
      <c r="G53" t="s">
        <v>218</v>
      </c>
      <c r="H53">
        <v>3</v>
      </c>
      <c r="I53" t="s">
        <v>225</v>
      </c>
      <c r="J53">
        <v>3</v>
      </c>
      <c r="N53">
        <v>9</v>
      </c>
      <c r="O53" t="str">
        <f t="shared" si="0"/>
        <v>JU1395</v>
      </c>
      <c r="P53">
        <f t="shared" si="1"/>
        <v>3</v>
      </c>
      <c r="Q53">
        <f t="shared" si="2"/>
        <v>0.16</v>
      </c>
      <c r="R53">
        <f t="shared" si="3"/>
        <v>500</v>
      </c>
      <c r="S53">
        <f t="shared" si="4"/>
        <v>1000</v>
      </c>
      <c r="T53" t="str">
        <f t="shared" si="5"/>
        <v>ALL</v>
      </c>
      <c r="U53" s="115">
        <v>3</v>
      </c>
      <c r="V53" s="115" t="s">
        <v>229</v>
      </c>
    </row>
    <row r="54" spans="1:22" ht="20" customHeight="1" x14ac:dyDescent="0.2">
      <c r="A54">
        <v>53</v>
      </c>
      <c r="B54" t="s">
        <v>39</v>
      </c>
      <c r="C54">
        <v>1</v>
      </c>
      <c r="D54">
        <v>0.6</v>
      </c>
      <c r="E54">
        <v>1920</v>
      </c>
      <c r="F54">
        <v>200</v>
      </c>
      <c r="G54">
        <v>1041.6666666666667</v>
      </c>
      <c r="H54">
        <v>3</v>
      </c>
      <c r="I54" t="s">
        <v>225</v>
      </c>
      <c r="J54">
        <v>1</v>
      </c>
      <c r="N54">
        <v>42</v>
      </c>
      <c r="O54" t="str">
        <f t="shared" si="0"/>
        <v>JU1491</v>
      </c>
      <c r="P54">
        <f t="shared" si="1"/>
        <v>3</v>
      </c>
      <c r="Q54">
        <f t="shared" si="2"/>
        <v>0.43</v>
      </c>
      <c r="R54">
        <f t="shared" si="3"/>
        <v>1204</v>
      </c>
      <c r="S54">
        <f t="shared" si="4"/>
        <v>1000</v>
      </c>
      <c r="T54">
        <f t="shared" si="5"/>
        <v>1661.1295681063123</v>
      </c>
      <c r="U54" s="115">
        <v>3</v>
      </c>
      <c r="V54" s="115" t="s">
        <v>230</v>
      </c>
    </row>
    <row r="55" spans="1:22" ht="20" customHeight="1" x14ac:dyDescent="0.2">
      <c r="A55">
        <v>54</v>
      </c>
      <c r="B55" t="s">
        <v>11</v>
      </c>
      <c r="C55">
        <v>1</v>
      </c>
      <c r="D55">
        <v>0.76</v>
      </c>
      <c r="E55">
        <v>2200</v>
      </c>
      <c r="G55">
        <v>909.09090909090901</v>
      </c>
      <c r="H55">
        <v>3</v>
      </c>
      <c r="I55" t="s">
        <v>225</v>
      </c>
      <c r="J55">
        <v>0</v>
      </c>
      <c r="N55">
        <v>35</v>
      </c>
      <c r="O55" t="str">
        <f t="shared" si="0"/>
        <v>NIC526</v>
      </c>
      <c r="P55">
        <f t="shared" si="1"/>
        <v>3</v>
      </c>
      <c r="Q55">
        <f t="shared" si="2"/>
        <v>0.5</v>
      </c>
      <c r="R55">
        <f t="shared" si="3"/>
        <v>1400</v>
      </c>
      <c r="S55">
        <f t="shared" si="4"/>
        <v>1000</v>
      </c>
      <c r="T55">
        <f t="shared" si="5"/>
        <v>1428.5714285714287</v>
      </c>
      <c r="U55" s="115">
        <v>3</v>
      </c>
      <c r="V55" s="115" t="s">
        <v>231</v>
      </c>
    </row>
    <row r="56" spans="1:22" ht="20" customHeight="1" x14ac:dyDescent="0.2">
      <c r="A56">
        <v>55</v>
      </c>
      <c r="B56" t="s">
        <v>78</v>
      </c>
      <c r="C56">
        <v>2</v>
      </c>
      <c r="D56">
        <v>0.3</v>
      </c>
      <c r="E56">
        <v>1050</v>
      </c>
      <c r="F56">
        <v>50</v>
      </c>
      <c r="G56">
        <v>1904.7619047619046</v>
      </c>
      <c r="H56">
        <v>3</v>
      </c>
      <c r="I56" t="s">
        <v>225</v>
      </c>
      <c r="J56">
        <v>1</v>
      </c>
      <c r="N56">
        <v>4</v>
      </c>
      <c r="O56" t="str">
        <f t="shared" si="0"/>
        <v>JU642</v>
      </c>
      <c r="P56">
        <f t="shared" si="1"/>
        <v>3</v>
      </c>
      <c r="Q56">
        <f t="shared" si="2"/>
        <v>1.7</v>
      </c>
      <c r="R56">
        <f t="shared" si="3"/>
        <v>2000</v>
      </c>
      <c r="S56">
        <f t="shared" si="4"/>
        <v>1000</v>
      </c>
      <c r="T56">
        <f t="shared" si="5"/>
        <v>1000</v>
      </c>
      <c r="U56" s="115">
        <v>3</v>
      </c>
      <c r="V56" s="115" t="s">
        <v>232</v>
      </c>
    </row>
    <row r="57" spans="1:22" ht="20" customHeight="1" x14ac:dyDescent="0.2">
      <c r="A57">
        <v>56</v>
      </c>
      <c r="B57" t="s">
        <v>51</v>
      </c>
      <c r="C57">
        <v>1</v>
      </c>
      <c r="D57">
        <v>0.7</v>
      </c>
      <c r="E57">
        <v>2100</v>
      </c>
      <c r="F57">
        <v>1000</v>
      </c>
      <c r="G57">
        <v>952.38095238095229</v>
      </c>
      <c r="H57">
        <v>3</v>
      </c>
      <c r="I57" t="s">
        <v>225</v>
      </c>
      <c r="J57">
        <v>2</v>
      </c>
      <c r="N57">
        <v>23</v>
      </c>
      <c r="O57" t="str">
        <f t="shared" si="0"/>
        <v>QX1792</v>
      </c>
      <c r="P57">
        <f t="shared" si="1"/>
        <v>3</v>
      </c>
      <c r="Q57">
        <f t="shared" si="2"/>
        <v>0.6</v>
      </c>
      <c r="R57">
        <f t="shared" si="3"/>
        <v>2160</v>
      </c>
      <c r="S57">
        <f t="shared" si="4"/>
        <v>1000</v>
      </c>
      <c r="T57">
        <f t="shared" si="5"/>
        <v>925.92592592592587</v>
      </c>
      <c r="U57" s="115">
        <v>3</v>
      </c>
      <c r="V57" s="115" t="s">
        <v>233</v>
      </c>
    </row>
    <row r="58" spans="1:22" ht="20" customHeight="1" x14ac:dyDescent="0.2">
      <c r="A58">
        <v>57</v>
      </c>
      <c r="B58" t="s">
        <v>28</v>
      </c>
      <c r="C58">
        <v>1</v>
      </c>
      <c r="D58">
        <v>0.25</v>
      </c>
      <c r="E58">
        <v>900</v>
      </c>
      <c r="G58" t="s">
        <v>218</v>
      </c>
      <c r="H58">
        <v>3</v>
      </c>
      <c r="I58" t="s">
        <v>225</v>
      </c>
      <c r="J58">
        <v>0</v>
      </c>
      <c r="N58">
        <v>25</v>
      </c>
      <c r="O58" t="str">
        <f t="shared" si="0"/>
        <v>NIC262</v>
      </c>
      <c r="P58">
        <f t="shared" si="1"/>
        <v>3</v>
      </c>
      <c r="Q58">
        <f t="shared" si="2"/>
        <v>0.46</v>
      </c>
      <c r="R58">
        <f t="shared" si="3"/>
        <v>1380</v>
      </c>
      <c r="S58">
        <f t="shared" si="4"/>
        <v>1000</v>
      </c>
      <c r="T58">
        <f t="shared" si="5"/>
        <v>1449.2753623188407</v>
      </c>
      <c r="U58" s="115">
        <v>3</v>
      </c>
      <c r="V58" s="115" t="s">
        <v>234</v>
      </c>
    </row>
    <row r="59" spans="1:22" ht="20" customHeight="1" x14ac:dyDescent="0.2">
      <c r="A59">
        <v>58</v>
      </c>
      <c r="B59" t="s">
        <v>76</v>
      </c>
      <c r="C59">
        <v>2</v>
      </c>
      <c r="D59">
        <v>0.75</v>
      </c>
      <c r="E59">
        <v>2000</v>
      </c>
      <c r="F59">
        <v>50</v>
      </c>
      <c r="G59">
        <v>1000</v>
      </c>
      <c r="H59">
        <v>3</v>
      </c>
      <c r="I59" t="s">
        <v>225</v>
      </c>
      <c r="J59">
        <v>2</v>
      </c>
      <c r="N59">
        <v>49</v>
      </c>
      <c r="O59" t="str">
        <f t="shared" si="0"/>
        <v>NIC231</v>
      </c>
      <c r="P59">
        <f t="shared" si="1"/>
        <v>3</v>
      </c>
      <c r="Q59">
        <f t="shared" si="2"/>
        <v>0.33</v>
      </c>
      <c r="R59">
        <f t="shared" si="3"/>
        <v>957</v>
      </c>
      <c r="S59">
        <f t="shared" si="4"/>
        <v>1000</v>
      </c>
      <c r="T59" t="str">
        <f t="shared" si="5"/>
        <v>ALL</v>
      </c>
      <c r="U59" s="115">
        <v>3</v>
      </c>
      <c r="V59" s="115" t="s">
        <v>235</v>
      </c>
    </row>
    <row r="60" spans="1:22" ht="20" customHeight="1" x14ac:dyDescent="0.2">
      <c r="A60">
        <v>59</v>
      </c>
      <c r="B60" t="s">
        <v>130</v>
      </c>
      <c r="C60">
        <v>3</v>
      </c>
      <c r="D60">
        <v>0.23</v>
      </c>
      <c r="E60">
        <v>632</v>
      </c>
      <c r="F60">
        <v>1000</v>
      </c>
      <c r="G60" t="s">
        <v>218</v>
      </c>
      <c r="H60">
        <v>3</v>
      </c>
      <c r="I60" t="s">
        <v>225</v>
      </c>
      <c r="J60">
        <v>3</v>
      </c>
      <c r="N60">
        <v>6</v>
      </c>
      <c r="O60" t="str">
        <f t="shared" si="0"/>
        <v>NIC529</v>
      </c>
      <c r="P60">
        <f t="shared" si="1"/>
        <v>3</v>
      </c>
      <c r="Q60">
        <f t="shared" si="2"/>
        <v>0.23</v>
      </c>
      <c r="R60">
        <f t="shared" si="3"/>
        <v>641</v>
      </c>
      <c r="S60">
        <f t="shared" si="4"/>
        <v>1000</v>
      </c>
      <c r="T60" t="str">
        <f t="shared" si="5"/>
        <v>ALL</v>
      </c>
      <c r="U60" s="115">
        <v>3</v>
      </c>
      <c r="V60" s="115" t="s">
        <v>236</v>
      </c>
    </row>
    <row r="61" spans="1:22" ht="20" customHeight="1" x14ac:dyDescent="0.2">
      <c r="A61">
        <v>60</v>
      </c>
      <c r="B61" t="s">
        <v>8</v>
      </c>
      <c r="C61">
        <v>1</v>
      </c>
      <c r="D61">
        <v>0.83</v>
      </c>
      <c r="E61">
        <v>2000</v>
      </c>
      <c r="G61">
        <v>1000</v>
      </c>
      <c r="H61">
        <v>3</v>
      </c>
      <c r="I61" t="s">
        <v>225</v>
      </c>
      <c r="J61">
        <v>0</v>
      </c>
      <c r="N61">
        <v>1</v>
      </c>
      <c r="O61" t="str">
        <f t="shared" si="0"/>
        <v>WN2001</v>
      </c>
      <c r="P61">
        <f t="shared" si="1"/>
        <v>3</v>
      </c>
      <c r="Q61">
        <f t="shared" si="2"/>
        <v>0.3</v>
      </c>
      <c r="R61">
        <f t="shared" si="3"/>
        <v>900</v>
      </c>
      <c r="S61">
        <f t="shared" si="4"/>
        <v>1000</v>
      </c>
      <c r="T61" t="str">
        <f t="shared" si="5"/>
        <v>ALL</v>
      </c>
      <c r="U61" s="115">
        <v>3</v>
      </c>
      <c r="V61" s="115" t="s">
        <v>237</v>
      </c>
    </row>
    <row r="62" spans="1:22" ht="20" customHeight="1" x14ac:dyDescent="0.2">
      <c r="A62">
        <v>61</v>
      </c>
      <c r="B62" t="s">
        <v>41</v>
      </c>
      <c r="C62">
        <v>1</v>
      </c>
      <c r="D62">
        <v>0.4</v>
      </c>
      <c r="E62">
        <v>1360</v>
      </c>
      <c r="G62">
        <v>1470.5882352941176</v>
      </c>
      <c r="H62">
        <v>3</v>
      </c>
      <c r="I62" t="s">
        <v>225</v>
      </c>
      <c r="J62">
        <v>0</v>
      </c>
      <c r="N62">
        <v>59</v>
      </c>
      <c r="O62" t="str">
        <f t="shared" si="0"/>
        <v>JU1652</v>
      </c>
      <c r="P62">
        <f t="shared" si="1"/>
        <v>3</v>
      </c>
      <c r="Q62">
        <f t="shared" si="2"/>
        <v>0.23</v>
      </c>
      <c r="R62">
        <f t="shared" si="3"/>
        <v>632</v>
      </c>
      <c r="S62">
        <f t="shared" si="4"/>
        <v>1000</v>
      </c>
      <c r="T62" t="str">
        <f t="shared" si="5"/>
        <v>ALL</v>
      </c>
      <c r="U62" s="115">
        <v>3</v>
      </c>
      <c r="V62" s="115" t="s">
        <v>238</v>
      </c>
    </row>
    <row r="63" spans="1:22" ht="20" customHeight="1" x14ac:dyDescent="0.2">
      <c r="A63">
        <v>62</v>
      </c>
      <c r="B63" t="s">
        <v>44</v>
      </c>
      <c r="C63">
        <v>1</v>
      </c>
      <c r="D63">
        <v>0.86</v>
      </c>
      <c r="E63">
        <v>2000</v>
      </c>
      <c r="F63">
        <v>100</v>
      </c>
      <c r="G63">
        <v>1000</v>
      </c>
      <c r="H63">
        <v>3</v>
      </c>
      <c r="I63" t="s">
        <v>225</v>
      </c>
      <c r="J63">
        <v>2</v>
      </c>
      <c r="N63">
        <v>20</v>
      </c>
      <c r="O63" t="str">
        <f t="shared" si="0"/>
        <v>JU561</v>
      </c>
      <c r="P63">
        <f t="shared" si="1"/>
        <v>3</v>
      </c>
      <c r="Q63">
        <f t="shared" si="2"/>
        <v>0.46</v>
      </c>
      <c r="R63">
        <f t="shared" si="3"/>
        <v>1265</v>
      </c>
      <c r="S63">
        <f t="shared" si="4"/>
        <v>1000</v>
      </c>
      <c r="T63">
        <f t="shared" si="5"/>
        <v>1581.0276679841897</v>
      </c>
      <c r="U63" s="115">
        <v>3</v>
      </c>
      <c r="V63" s="115" t="s">
        <v>239</v>
      </c>
    </row>
    <row r="64" spans="1:22" ht="20" customHeight="1" x14ac:dyDescent="0.2">
      <c r="A64">
        <v>63</v>
      </c>
      <c r="B64" t="s">
        <v>45</v>
      </c>
      <c r="C64">
        <v>1</v>
      </c>
      <c r="D64">
        <v>0.2</v>
      </c>
      <c r="E64">
        <v>520</v>
      </c>
      <c r="F64">
        <v>100</v>
      </c>
      <c r="G64" t="s">
        <v>218</v>
      </c>
      <c r="H64">
        <v>3</v>
      </c>
      <c r="I64" t="s">
        <v>225</v>
      </c>
      <c r="J64">
        <v>2</v>
      </c>
      <c r="N64">
        <v>85</v>
      </c>
      <c r="O64" t="str">
        <f t="shared" si="0"/>
        <v>QX1791</v>
      </c>
      <c r="P64">
        <f t="shared" si="1"/>
        <v>3</v>
      </c>
      <c r="Q64">
        <f t="shared" si="2"/>
        <v>0.6</v>
      </c>
      <c r="R64">
        <f t="shared" si="3"/>
        <v>2040</v>
      </c>
      <c r="S64">
        <f t="shared" si="4"/>
        <v>300</v>
      </c>
      <c r="T64">
        <f t="shared" si="5"/>
        <v>980.39215686274508</v>
      </c>
      <c r="U64" s="115">
        <v>3</v>
      </c>
      <c r="V64" s="115" t="s">
        <v>240</v>
      </c>
    </row>
    <row r="65" spans="1:22" ht="20" customHeight="1" x14ac:dyDescent="0.2">
      <c r="A65">
        <v>64</v>
      </c>
      <c r="B65" t="s">
        <v>10</v>
      </c>
      <c r="C65">
        <v>1</v>
      </c>
      <c r="D65">
        <v>0.53</v>
      </c>
      <c r="E65">
        <v>1690</v>
      </c>
      <c r="G65">
        <v>1183.4319526627219</v>
      </c>
      <c r="H65">
        <v>3</v>
      </c>
      <c r="I65" t="s">
        <v>225</v>
      </c>
      <c r="J65">
        <v>0</v>
      </c>
      <c r="N65">
        <v>18</v>
      </c>
      <c r="O65" t="str">
        <f t="shared" si="0"/>
        <v>JU1212</v>
      </c>
      <c r="P65">
        <f t="shared" si="1"/>
        <v>2</v>
      </c>
      <c r="Q65">
        <f t="shared" si="2"/>
        <v>1.5</v>
      </c>
      <c r="R65">
        <f t="shared" si="3"/>
        <v>2000</v>
      </c>
      <c r="S65">
        <f t="shared" si="4"/>
        <v>1000</v>
      </c>
      <c r="T65">
        <f t="shared" si="5"/>
        <v>1000</v>
      </c>
      <c r="U65" s="115">
        <v>3</v>
      </c>
      <c r="V65" s="115" t="s">
        <v>241</v>
      </c>
    </row>
    <row r="66" spans="1:22" ht="20" customHeight="1" x14ac:dyDescent="0.2">
      <c r="A66">
        <v>65</v>
      </c>
      <c r="B66" t="s">
        <v>85</v>
      </c>
      <c r="C66">
        <v>2</v>
      </c>
      <c r="D66">
        <v>1.7</v>
      </c>
      <c r="E66">
        <v>2000</v>
      </c>
      <c r="F66">
        <v>30</v>
      </c>
      <c r="G66">
        <v>1000</v>
      </c>
      <c r="H66">
        <v>3</v>
      </c>
      <c r="I66" t="s">
        <v>225</v>
      </c>
      <c r="J66">
        <v>2</v>
      </c>
      <c r="N66">
        <v>19</v>
      </c>
      <c r="O66" t="str">
        <f t="shared" si="0"/>
        <v>JU397</v>
      </c>
      <c r="P66">
        <f t="shared" si="1"/>
        <v>3</v>
      </c>
      <c r="Q66">
        <f t="shared" si="2"/>
        <v>0.46</v>
      </c>
      <c r="R66">
        <f t="shared" si="3"/>
        <v>1702</v>
      </c>
      <c r="S66">
        <f t="shared" si="4"/>
        <v>1000</v>
      </c>
      <c r="T66">
        <f t="shared" si="5"/>
        <v>1175.0881316098707</v>
      </c>
      <c r="U66" s="115">
        <v>3</v>
      </c>
      <c r="V66" s="115" t="s">
        <v>242</v>
      </c>
    </row>
    <row r="67" spans="1:22" ht="20" customHeight="1" x14ac:dyDescent="0.2">
      <c r="A67">
        <v>66</v>
      </c>
      <c r="B67" t="s">
        <v>212</v>
      </c>
      <c r="C67">
        <v>4</v>
      </c>
      <c r="D67">
        <v>1.1599999999999999</v>
      </c>
      <c r="E67">
        <v>1082</v>
      </c>
      <c r="F67">
        <v>50</v>
      </c>
      <c r="G67">
        <v>1000</v>
      </c>
      <c r="H67">
        <v>3</v>
      </c>
      <c r="I67" t="s">
        <v>225</v>
      </c>
      <c r="J67">
        <v>2</v>
      </c>
      <c r="N67">
        <v>12</v>
      </c>
      <c r="O67" t="str">
        <f t="shared" ref="O67:O130" si="6">VLOOKUP(N67, $A$2:$G$131, 2, FALSE)</f>
        <v>NIC258</v>
      </c>
      <c r="P67">
        <f t="shared" ref="P67:P130" si="7">VLOOKUP(N67, $A$2:$G$131, 3, FALSE)</f>
        <v>3</v>
      </c>
      <c r="Q67">
        <f t="shared" ref="Q67:Q130" si="8">VLOOKUP(N67, $A$2:$G$131, 4, FALSE)</f>
        <v>0.83</v>
      </c>
      <c r="R67">
        <f t="shared" ref="R67:R130" si="9">VLOOKUP(N67, $A$2:$G$131, 5, FALSE)</f>
        <v>1660</v>
      </c>
      <c r="S67">
        <f t="shared" ref="S67:S130" si="10">VLOOKUP(N67, $A$2:$G$131, 6, FALSE)</f>
        <v>1000</v>
      </c>
      <c r="T67">
        <f t="shared" ref="T67:T130" si="11">VLOOKUP(N67, $A$2:$G$131, 7, FALSE)</f>
        <v>1204.8192771084339</v>
      </c>
      <c r="U67" s="115">
        <v>3</v>
      </c>
      <c r="V67" s="115" t="s">
        <v>243</v>
      </c>
    </row>
    <row r="68" spans="1:22" ht="20" customHeight="1" x14ac:dyDescent="0.2">
      <c r="A68">
        <v>67</v>
      </c>
      <c r="B68" t="s">
        <v>138</v>
      </c>
      <c r="C68">
        <v>3</v>
      </c>
      <c r="D68">
        <v>2.8</v>
      </c>
      <c r="E68">
        <v>2000</v>
      </c>
      <c r="F68">
        <v>1000</v>
      </c>
      <c r="G68">
        <v>1000</v>
      </c>
      <c r="H68">
        <v>4</v>
      </c>
      <c r="I68" t="s">
        <v>224</v>
      </c>
      <c r="J68">
        <v>3</v>
      </c>
      <c r="N68">
        <v>11</v>
      </c>
      <c r="O68" t="str">
        <f t="shared" si="6"/>
        <v>JU2513</v>
      </c>
      <c r="P68">
        <f t="shared" si="7"/>
        <v>2</v>
      </c>
      <c r="Q68">
        <f t="shared" si="8"/>
        <v>1.2</v>
      </c>
      <c r="R68">
        <f t="shared" si="9"/>
        <v>2000</v>
      </c>
      <c r="S68">
        <f t="shared" si="10"/>
        <v>1000</v>
      </c>
      <c r="T68">
        <f t="shared" si="11"/>
        <v>1000</v>
      </c>
      <c r="U68" s="115">
        <v>3</v>
      </c>
      <c r="V68" s="115" t="s">
        <v>244</v>
      </c>
    </row>
    <row r="69" spans="1:22" ht="20" customHeight="1" x14ac:dyDescent="0.2">
      <c r="A69">
        <v>68</v>
      </c>
      <c r="B69" t="s">
        <v>93</v>
      </c>
      <c r="C69">
        <v>2</v>
      </c>
      <c r="D69">
        <v>0.2</v>
      </c>
      <c r="E69">
        <v>660</v>
      </c>
      <c r="G69" t="s">
        <v>218</v>
      </c>
      <c r="H69">
        <v>4</v>
      </c>
      <c r="I69" t="s">
        <v>224</v>
      </c>
      <c r="J69">
        <v>0</v>
      </c>
      <c r="N69">
        <v>43</v>
      </c>
      <c r="O69" t="str">
        <f t="shared" si="6"/>
        <v>NIC528</v>
      </c>
      <c r="P69">
        <f t="shared" si="7"/>
        <v>3</v>
      </c>
      <c r="Q69">
        <f t="shared" si="8"/>
        <v>0.85</v>
      </c>
      <c r="R69">
        <f t="shared" si="9"/>
        <v>2000</v>
      </c>
      <c r="S69">
        <f t="shared" si="10"/>
        <v>1000</v>
      </c>
      <c r="T69">
        <f t="shared" si="11"/>
        <v>1000</v>
      </c>
      <c r="U69" s="115">
        <v>3</v>
      </c>
      <c r="V69" s="115" t="s">
        <v>245</v>
      </c>
    </row>
    <row r="70" spans="1:22" ht="20" customHeight="1" x14ac:dyDescent="0.2">
      <c r="A70">
        <v>69</v>
      </c>
      <c r="B70" t="s">
        <v>46</v>
      </c>
      <c r="C70">
        <v>1</v>
      </c>
      <c r="D70">
        <v>1.5</v>
      </c>
      <c r="E70">
        <v>2000</v>
      </c>
      <c r="G70">
        <v>1000</v>
      </c>
      <c r="H70">
        <v>4</v>
      </c>
      <c r="I70" t="s">
        <v>224</v>
      </c>
      <c r="J70">
        <v>0</v>
      </c>
      <c r="N70">
        <v>41</v>
      </c>
      <c r="O70" t="str">
        <f t="shared" si="6"/>
        <v>WN2002</v>
      </c>
      <c r="P70">
        <f t="shared" si="7"/>
        <v>1</v>
      </c>
      <c r="Q70">
        <f t="shared" si="8"/>
        <v>2.2000000000000002</v>
      </c>
      <c r="R70">
        <f t="shared" si="9"/>
        <v>2000</v>
      </c>
      <c r="S70">
        <f t="shared" si="10"/>
        <v>1000</v>
      </c>
      <c r="T70">
        <f t="shared" si="11"/>
        <v>1000</v>
      </c>
      <c r="U70" s="115">
        <v>3</v>
      </c>
      <c r="V70" s="115" t="s">
        <v>246</v>
      </c>
    </row>
    <row r="71" spans="1:22" ht="20" customHeight="1" x14ac:dyDescent="0.2">
      <c r="A71">
        <v>70</v>
      </c>
      <c r="B71" t="s">
        <v>131</v>
      </c>
      <c r="C71">
        <v>3</v>
      </c>
      <c r="D71">
        <v>0.2</v>
      </c>
      <c r="E71">
        <v>700</v>
      </c>
      <c r="F71">
        <v>1000</v>
      </c>
      <c r="G71" t="s">
        <v>218</v>
      </c>
      <c r="H71">
        <v>4</v>
      </c>
      <c r="I71" t="s">
        <v>224</v>
      </c>
      <c r="J71">
        <v>3</v>
      </c>
      <c r="N71">
        <v>52</v>
      </c>
      <c r="O71" t="str">
        <f t="shared" si="6"/>
        <v>EG4724</v>
      </c>
      <c r="P71">
        <f t="shared" si="7"/>
        <v>3</v>
      </c>
      <c r="Q71">
        <f t="shared" si="8"/>
        <v>0.36</v>
      </c>
      <c r="R71">
        <f t="shared" si="9"/>
        <v>900</v>
      </c>
      <c r="S71">
        <f t="shared" si="10"/>
        <v>1000</v>
      </c>
      <c r="T71" t="str">
        <f t="shared" si="11"/>
        <v>ALL</v>
      </c>
      <c r="U71" s="115">
        <v>3</v>
      </c>
      <c r="V71" s="115" t="s">
        <v>247</v>
      </c>
    </row>
    <row r="72" spans="1:22" ht="20" customHeight="1" x14ac:dyDescent="0.2">
      <c r="A72">
        <v>71</v>
      </c>
      <c r="B72" t="s">
        <v>154</v>
      </c>
      <c r="C72">
        <v>3</v>
      </c>
      <c r="D72">
        <v>0.26</v>
      </c>
      <c r="E72">
        <v>780</v>
      </c>
      <c r="F72">
        <v>1000</v>
      </c>
      <c r="G72" t="s">
        <v>218</v>
      </c>
      <c r="H72">
        <v>4</v>
      </c>
      <c r="I72" t="s">
        <v>224</v>
      </c>
      <c r="J72">
        <v>3</v>
      </c>
      <c r="N72">
        <v>34</v>
      </c>
      <c r="O72" t="str">
        <f t="shared" si="6"/>
        <v>JU2526</v>
      </c>
      <c r="P72">
        <f t="shared" si="7"/>
        <v>3</v>
      </c>
      <c r="Q72">
        <f t="shared" si="8"/>
        <v>2.2999999999999998</v>
      </c>
      <c r="R72">
        <f t="shared" si="9"/>
        <v>2000</v>
      </c>
      <c r="S72">
        <f t="shared" si="10"/>
        <v>1000</v>
      </c>
      <c r="T72">
        <f t="shared" si="11"/>
        <v>1000</v>
      </c>
      <c r="U72" s="115">
        <v>3</v>
      </c>
      <c r="V72" s="115" t="s">
        <v>248</v>
      </c>
    </row>
    <row r="73" spans="1:22" ht="20" customHeight="1" x14ac:dyDescent="0.2">
      <c r="A73">
        <v>72</v>
      </c>
      <c r="B73" t="s">
        <v>88</v>
      </c>
      <c r="C73">
        <v>2</v>
      </c>
      <c r="D73">
        <v>0.23</v>
      </c>
      <c r="E73">
        <v>805</v>
      </c>
      <c r="F73">
        <v>120</v>
      </c>
      <c r="G73" t="s">
        <v>218</v>
      </c>
      <c r="H73">
        <v>4</v>
      </c>
      <c r="I73" t="s">
        <v>224</v>
      </c>
      <c r="J73">
        <v>3</v>
      </c>
      <c r="N73">
        <v>107</v>
      </c>
      <c r="O73" t="str">
        <f t="shared" si="6"/>
        <v>GXW1</v>
      </c>
      <c r="P73">
        <f t="shared" si="7"/>
        <v>3</v>
      </c>
      <c r="Q73">
        <f t="shared" si="8"/>
        <v>0.16</v>
      </c>
      <c r="R73">
        <f t="shared" si="9"/>
        <v>576</v>
      </c>
      <c r="S73">
        <f t="shared" si="10"/>
        <v>150</v>
      </c>
      <c r="T73" t="str">
        <f t="shared" si="11"/>
        <v>ALL</v>
      </c>
      <c r="U73" s="115">
        <v>3</v>
      </c>
      <c r="V73" s="115" t="s">
        <v>249</v>
      </c>
    </row>
    <row r="74" spans="1:22" ht="20" customHeight="1" x14ac:dyDescent="0.2">
      <c r="A74">
        <v>73</v>
      </c>
      <c r="B74" t="s">
        <v>37</v>
      </c>
      <c r="C74">
        <v>1</v>
      </c>
      <c r="D74">
        <v>1.75</v>
      </c>
      <c r="E74">
        <v>2000</v>
      </c>
      <c r="F74">
        <v>500</v>
      </c>
      <c r="G74">
        <v>1000</v>
      </c>
      <c r="H74">
        <v>4</v>
      </c>
      <c r="I74" t="s">
        <v>224</v>
      </c>
      <c r="J74">
        <v>3</v>
      </c>
      <c r="N74">
        <v>44</v>
      </c>
      <c r="O74" t="str">
        <f t="shared" si="6"/>
        <v>N2_4</v>
      </c>
      <c r="P74">
        <f t="shared" si="7"/>
        <v>4</v>
      </c>
      <c r="Q74">
        <f t="shared" si="8"/>
        <v>1.1599999999999999</v>
      </c>
      <c r="R74">
        <f t="shared" si="9"/>
        <v>1082</v>
      </c>
      <c r="S74">
        <f t="shared" si="10"/>
        <v>300</v>
      </c>
      <c r="T74">
        <f t="shared" si="11"/>
        <v>1000</v>
      </c>
      <c r="U74" s="115">
        <v>4</v>
      </c>
      <c r="V74" s="115" t="s">
        <v>254</v>
      </c>
    </row>
    <row r="75" spans="1:22" ht="20" customHeight="1" x14ac:dyDescent="0.2">
      <c r="A75">
        <v>74</v>
      </c>
      <c r="B75" t="s">
        <v>19</v>
      </c>
      <c r="C75">
        <v>1</v>
      </c>
      <c r="D75">
        <v>0.72499999999999998</v>
      </c>
      <c r="E75">
        <v>2175</v>
      </c>
      <c r="G75">
        <v>919.54022988505756</v>
      </c>
      <c r="H75">
        <v>4</v>
      </c>
      <c r="I75" t="s">
        <v>224</v>
      </c>
      <c r="J75">
        <v>0</v>
      </c>
      <c r="N75">
        <v>44</v>
      </c>
      <c r="O75" t="str">
        <f t="shared" si="6"/>
        <v>N2_4</v>
      </c>
      <c r="P75">
        <f t="shared" si="7"/>
        <v>4</v>
      </c>
      <c r="Q75">
        <f t="shared" si="8"/>
        <v>1.1599999999999999</v>
      </c>
      <c r="R75">
        <f t="shared" si="9"/>
        <v>1082</v>
      </c>
      <c r="S75">
        <f t="shared" si="10"/>
        <v>300</v>
      </c>
      <c r="T75">
        <f t="shared" si="11"/>
        <v>1000</v>
      </c>
      <c r="U75" s="115">
        <v>4</v>
      </c>
      <c r="V75" s="115" t="s">
        <v>255</v>
      </c>
    </row>
    <row r="76" spans="1:22" ht="20" customHeight="1" x14ac:dyDescent="0.2">
      <c r="A76">
        <v>75</v>
      </c>
      <c r="B76" t="s">
        <v>142</v>
      </c>
      <c r="C76">
        <v>3</v>
      </c>
      <c r="D76">
        <v>0.63</v>
      </c>
      <c r="E76">
        <v>1836</v>
      </c>
      <c r="F76">
        <v>1000</v>
      </c>
      <c r="G76">
        <v>1089.3246187363834</v>
      </c>
      <c r="H76">
        <v>4</v>
      </c>
      <c r="I76" t="s">
        <v>224</v>
      </c>
      <c r="J76">
        <v>4</v>
      </c>
      <c r="N76">
        <v>44</v>
      </c>
      <c r="O76" t="str">
        <f t="shared" si="6"/>
        <v>N2_4</v>
      </c>
      <c r="P76">
        <f t="shared" si="7"/>
        <v>4</v>
      </c>
      <c r="Q76">
        <f t="shared" si="8"/>
        <v>1.1599999999999999</v>
      </c>
      <c r="R76">
        <f t="shared" si="9"/>
        <v>1082</v>
      </c>
      <c r="S76">
        <f t="shared" si="10"/>
        <v>300</v>
      </c>
      <c r="T76">
        <f t="shared" si="11"/>
        <v>1000</v>
      </c>
      <c r="U76" s="115">
        <v>4</v>
      </c>
      <c r="V76" s="115" t="s">
        <v>256</v>
      </c>
    </row>
    <row r="77" spans="1:22" ht="20" customHeight="1" x14ac:dyDescent="0.2">
      <c r="A77">
        <v>76</v>
      </c>
      <c r="B77" t="s">
        <v>122</v>
      </c>
      <c r="C77">
        <v>3</v>
      </c>
      <c r="D77">
        <v>0.46</v>
      </c>
      <c r="E77">
        <v>1265</v>
      </c>
      <c r="F77">
        <v>1000</v>
      </c>
      <c r="G77">
        <v>1581.0276679841897</v>
      </c>
      <c r="H77">
        <v>4</v>
      </c>
      <c r="I77" t="s">
        <v>224</v>
      </c>
      <c r="J77">
        <v>3</v>
      </c>
      <c r="N77">
        <v>59</v>
      </c>
      <c r="O77" t="str">
        <f t="shared" si="6"/>
        <v>JU1652</v>
      </c>
      <c r="P77">
        <f t="shared" si="7"/>
        <v>3</v>
      </c>
      <c r="Q77">
        <f t="shared" si="8"/>
        <v>0.23</v>
      </c>
      <c r="R77">
        <f t="shared" si="9"/>
        <v>632</v>
      </c>
      <c r="S77">
        <f t="shared" si="10"/>
        <v>1000</v>
      </c>
      <c r="T77" t="str">
        <f t="shared" si="11"/>
        <v>ALL</v>
      </c>
      <c r="U77" s="115">
        <v>4</v>
      </c>
      <c r="V77" s="115" t="s">
        <v>229</v>
      </c>
    </row>
    <row r="78" spans="1:22" ht="20" customHeight="1" x14ac:dyDescent="0.2">
      <c r="A78">
        <v>77</v>
      </c>
      <c r="B78" t="s">
        <v>18</v>
      </c>
      <c r="C78">
        <v>1</v>
      </c>
      <c r="D78">
        <v>0.6</v>
      </c>
      <c r="E78">
        <v>1500</v>
      </c>
      <c r="G78">
        <v>1333.3333333333333</v>
      </c>
      <c r="H78">
        <v>4</v>
      </c>
      <c r="I78" t="s">
        <v>224</v>
      </c>
      <c r="J78">
        <v>0</v>
      </c>
      <c r="N78">
        <v>43</v>
      </c>
      <c r="O78" t="str">
        <f t="shared" si="6"/>
        <v>NIC528</v>
      </c>
      <c r="P78">
        <f t="shared" si="7"/>
        <v>3</v>
      </c>
      <c r="Q78">
        <f t="shared" si="8"/>
        <v>0.85</v>
      </c>
      <c r="R78">
        <f t="shared" si="9"/>
        <v>2000</v>
      </c>
      <c r="S78">
        <f t="shared" si="10"/>
        <v>1000</v>
      </c>
      <c r="T78">
        <f t="shared" si="11"/>
        <v>1000</v>
      </c>
      <c r="U78" s="115">
        <v>4</v>
      </c>
      <c r="V78" s="115" t="s">
        <v>230</v>
      </c>
    </row>
    <row r="79" spans="1:22" ht="20" customHeight="1" x14ac:dyDescent="0.2">
      <c r="A79">
        <v>78</v>
      </c>
      <c r="B79" t="s">
        <v>90</v>
      </c>
      <c r="C79">
        <v>2</v>
      </c>
      <c r="D79">
        <v>0.3</v>
      </c>
      <c r="E79">
        <v>1050</v>
      </c>
      <c r="F79">
        <v>100</v>
      </c>
      <c r="G79">
        <v>1904.7619047619046</v>
      </c>
      <c r="H79">
        <v>4</v>
      </c>
      <c r="I79" t="s">
        <v>224</v>
      </c>
      <c r="J79">
        <v>3</v>
      </c>
      <c r="N79">
        <v>19</v>
      </c>
      <c r="O79" t="str">
        <f t="shared" si="6"/>
        <v>JU397</v>
      </c>
      <c r="P79">
        <f t="shared" si="7"/>
        <v>3</v>
      </c>
      <c r="Q79">
        <f t="shared" si="8"/>
        <v>0.46</v>
      </c>
      <c r="R79">
        <f t="shared" si="9"/>
        <v>1702</v>
      </c>
      <c r="S79">
        <f t="shared" si="10"/>
        <v>1000</v>
      </c>
      <c r="T79">
        <f t="shared" si="11"/>
        <v>1175.0881316098707</v>
      </c>
      <c r="U79" s="115">
        <v>4</v>
      </c>
      <c r="V79" s="115" t="s">
        <v>231</v>
      </c>
    </row>
    <row r="80" spans="1:22" ht="20" customHeight="1" x14ac:dyDescent="0.2">
      <c r="A80">
        <v>79</v>
      </c>
      <c r="B80" t="s">
        <v>100</v>
      </c>
      <c r="C80">
        <v>2</v>
      </c>
      <c r="D80">
        <v>0.46</v>
      </c>
      <c r="E80">
        <v>1564</v>
      </c>
      <c r="F80">
        <v>1000</v>
      </c>
      <c r="G80">
        <v>1278.772378516624</v>
      </c>
      <c r="H80">
        <v>4</v>
      </c>
      <c r="I80" t="s">
        <v>224</v>
      </c>
      <c r="J80">
        <v>2</v>
      </c>
      <c r="N80">
        <v>34</v>
      </c>
      <c r="O80" t="str">
        <f t="shared" si="6"/>
        <v>JU2526</v>
      </c>
      <c r="P80">
        <f t="shared" si="7"/>
        <v>3</v>
      </c>
      <c r="Q80">
        <f t="shared" si="8"/>
        <v>2.2999999999999998</v>
      </c>
      <c r="R80">
        <f t="shared" si="9"/>
        <v>2000</v>
      </c>
      <c r="S80">
        <f t="shared" si="10"/>
        <v>1000</v>
      </c>
      <c r="T80">
        <f t="shared" si="11"/>
        <v>1000</v>
      </c>
      <c r="U80" s="115">
        <v>4</v>
      </c>
      <c r="V80" s="115" t="s">
        <v>232</v>
      </c>
    </row>
    <row r="81" spans="1:22" ht="20" customHeight="1" x14ac:dyDescent="0.2">
      <c r="A81">
        <v>80</v>
      </c>
      <c r="B81" t="s">
        <v>68</v>
      </c>
      <c r="C81">
        <v>2</v>
      </c>
      <c r="D81">
        <v>0.36</v>
      </c>
      <c r="E81">
        <v>1246</v>
      </c>
      <c r="F81">
        <v>1000</v>
      </c>
      <c r="G81">
        <v>1605.1364365971108</v>
      </c>
      <c r="H81">
        <v>4</v>
      </c>
      <c r="I81" t="s">
        <v>224</v>
      </c>
      <c r="J81">
        <v>4</v>
      </c>
      <c r="N81">
        <v>25</v>
      </c>
      <c r="O81" t="str">
        <f t="shared" si="6"/>
        <v>NIC262</v>
      </c>
      <c r="P81">
        <f t="shared" si="7"/>
        <v>3</v>
      </c>
      <c r="Q81">
        <f t="shared" si="8"/>
        <v>0.46</v>
      </c>
      <c r="R81">
        <f t="shared" si="9"/>
        <v>1380</v>
      </c>
      <c r="S81">
        <f t="shared" si="10"/>
        <v>1000</v>
      </c>
      <c r="T81">
        <f t="shared" si="11"/>
        <v>1449.2753623188407</v>
      </c>
      <c r="U81" s="115">
        <v>4</v>
      </c>
      <c r="V81" s="115" t="s">
        <v>233</v>
      </c>
    </row>
    <row r="82" spans="1:22" ht="20" customHeight="1" x14ac:dyDescent="0.2">
      <c r="A82">
        <v>81</v>
      </c>
      <c r="B82" t="s">
        <v>96</v>
      </c>
      <c r="C82">
        <v>2</v>
      </c>
      <c r="D82">
        <v>0.75</v>
      </c>
      <c r="E82">
        <v>2000</v>
      </c>
      <c r="F82">
        <v>50</v>
      </c>
      <c r="G82">
        <v>1000</v>
      </c>
      <c r="H82">
        <v>4</v>
      </c>
      <c r="I82" t="s">
        <v>224</v>
      </c>
      <c r="J82">
        <v>3</v>
      </c>
      <c r="N82">
        <v>6</v>
      </c>
      <c r="O82" t="str">
        <f t="shared" si="6"/>
        <v>NIC529</v>
      </c>
      <c r="P82">
        <f t="shared" si="7"/>
        <v>3</v>
      </c>
      <c r="Q82">
        <f t="shared" si="8"/>
        <v>0.23</v>
      </c>
      <c r="R82">
        <f t="shared" si="9"/>
        <v>641</v>
      </c>
      <c r="S82">
        <f t="shared" si="10"/>
        <v>1000</v>
      </c>
      <c r="T82" t="str">
        <f t="shared" si="11"/>
        <v>ALL</v>
      </c>
      <c r="U82" s="115">
        <v>4</v>
      </c>
      <c r="V82" s="115" t="s">
        <v>234</v>
      </c>
    </row>
    <row r="83" spans="1:22" ht="20" customHeight="1" x14ac:dyDescent="0.2">
      <c r="A83">
        <v>82</v>
      </c>
      <c r="B83" t="s">
        <v>36</v>
      </c>
      <c r="C83">
        <v>1</v>
      </c>
      <c r="D83">
        <v>1</v>
      </c>
      <c r="E83">
        <v>2000</v>
      </c>
      <c r="G83">
        <v>1000</v>
      </c>
      <c r="H83">
        <v>4</v>
      </c>
      <c r="I83" t="s">
        <v>224</v>
      </c>
      <c r="J83">
        <v>0</v>
      </c>
      <c r="N83">
        <v>42</v>
      </c>
      <c r="O83" t="str">
        <f t="shared" si="6"/>
        <v>JU1491</v>
      </c>
      <c r="P83">
        <f t="shared" si="7"/>
        <v>3</v>
      </c>
      <c r="Q83">
        <f t="shared" si="8"/>
        <v>0.43</v>
      </c>
      <c r="R83">
        <f t="shared" si="9"/>
        <v>1204</v>
      </c>
      <c r="S83">
        <f t="shared" si="10"/>
        <v>1000</v>
      </c>
      <c r="T83">
        <f t="shared" si="11"/>
        <v>1661.1295681063123</v>
      </c>
      <c r="U83" s="115">
        <v>4</v>
      </c>
      <c r="V83" s="115" t="s">
        <v>235</v>
      </c>
    </row>
    <row r="84" spans="1:22" ht="20" customHeight="1" x14ac:dyDescent="0.2">
      <c r="A84">
        <v>83</v>
      </c>
      <c r="B84" t="s">
        <v>111</v>
      </c>
      <c r="C84">
        <v>2</v>
      </c>
      <c r="D84">
        <v>1.43</v>
      </c>
      <c r="E84">
        <v>2000</v>
      </c>
      <c r="F84">
        <v>100</v>
      </c>
      <c r="G84">
        <v>1000</v>
      </c>
      <c r="H84">
        <v>4</v>
      </c>
      <c r="I84" t="s">
        <v>224</v>
      </c>
      <c r="J84">
        <v>1</v>
      </c>
      <c r="N84">
        <v>52</v>
      </c>
      <c r="O84" t="str">
        <f t="shared" si="6"/>
        <v>EG4724</v>
      </c>
      <c r="P84">
        <f t="shared" si="7"/>
        <v>3</v>
      </c>
      <c r="Q84">
        <f t="shared" si="8"/>
        <v>0.36</v>
      </c>
      <c r="R84">
        <f t="shared" si="9"/>
        <v>900</v>
      </c>
      <c r="S84">
        <f t="shared" si="10"/>
        <v>1000</v>
      </c>
      <c r="T84" t="str">
        <f t="shared" si="11"/>
        <v>ALL</v>
      </c>
      <c r="U84" s="115">
        <v>4</v>
      </c>
      <c r="V84" s="115" t="s">
        <v>236</v>
      </c>
    </row>
    <row r="85" spans="1:22" ht="20" customHeight="1" x14ac:dyDescent="0.2">
      <c r="A85">
        <v>84</v>
      </c>
      <c r="B85" t="s">
        <v>103</v>
      </c>
      <c r="C85">
        <v>2</v>
      </c>
      <c r="D85">
        <v>0.2</v>
      </c>
      <c r="E85">
        <v>700</v>
      </c>
      <c r="F85">
        <v>100</v>
      </c>
      <c r="G85" t="s">
        <v>218</v>
      </c>
      <c r="H85">
        <v>4</v>
      </c>
      <c r="I85" t="s">
        <v>224</v>
      </c>
      <c r="J85">
        <v>1</v>
      </c>
      <c r="N85">
        <v>4</v>
      </c>
      <c r="O85" t="str">
        <f t="shared" si="6"/>
        <v>JU642</v>
      </c>
      <c r="P85">
        <f t="shared" si="7"/>
        <v>3</v>
      </c>
      <c r="Q85">
        <f t="shared" si="8"/>
        <v>1.7</v>
      </c>
      <c r="R85">
        <f t="shared" si="9"/>
        <v>2000</v>
      </c>
      <c r="S85">
        <f t="shared" si="10"/>
        <v>1000</v>
      </c>
      <c r="T85">
        <f t="shared" si="11"/>
        <v>1000</v>
      </c>
      <c r="U85" s="115">
        <v>4</v>
      </c>
      <c r="V85" s="115" t="s">
        <v>237</v>
      </c>
    </row>
    <row r="86" spans="1:22" ht="20" customHeight="1" x14ac:dyDescent="0.2">
      <c r="A86">
        <v>85</v>
      </c>
      <c r="B86" t="s">
        <v>152</v>
      </c>
      <c r="C86">
        <v>3</v>
      </c>
      <c r="D86">
        <v>0.6</v>
      </c>
      <c r="E86">
        <v>2040</v>
      </c>
      <c r="F86">
        <v>300</v>
      </c>
      <c r="G86">
        <v>980.39215686274508</v>
      </c>
      <c r="H86">
        <v>4</v>
      </c>
      <c r="I86" t="s">
        <v>224</v>
      </c>
      <c r="J86">
        <v>3</v>
      </c>
      <c r="N86">
        <v>23</v>
      </c>
      <c r="O86" t="str">
        <f t="shared" si="6"/>
        <v>QX1792</v>
      </c>
      <c r="P86">
        <f t="shared" si="7"/>
        <v>3</v>
      </c>
      <c r="Q86">
        <f t="shared" si="8"/>
        <v>0.6</v>
      </c>
      <c r="R86">
        <f t="shared" si="9"/>
        <v>2160</v>
      </c>
      <c r="S86">
        <f t="shared" si="10"/>
        <v>1000</v>
      </c>
      <c r="T86">
        <f t="shared" si="11"/>
        <v>925.92592592592587</v>
      </c>
      <c r="U86" s="115">
        <v>4</v>
      </c>
      <c r="V86" s="115" t="s">
        <v>238</v>
      </c>
    </row>
    <row r="87" spans="1:22" ht="20" customHeight="1" x14ac:dyDescent="0.2">
      <c r="A87">
        <v>86</v>
      </c>
      <c r="B87" t="s">
        <v>27</v>
      </c>
      <c r="C87">
        <v>1</v>
      </c>
      <c r="D87">
        <v>0.875</v>
      </c>
      <c r="E87">
        <v>2000</v>
      </c>
      <c r="G87">
        <v>1000</v>
      </c>
      <c r="H87">
        <v>4</v>
      </c>
      <c r="I87" t="s">
        <v>224</v>
      </c>
      <c r="J87">
        <v>0</v>
      </c>
      <c r="N87">
        <v>11</v>
      </c>
      <c r="O87" t="str">
        <f t="shared" si="6"/>
        <v>JU2513</v>
      </c>
      <c r="P87">
        <f t="shared" si="7"/>
        <v>2</v>
      </c>
      <c r="Q87">
        <f t="shared" si="8"/>
        <v>1.2</v>
      </c>
      <c r="R87">
        <f t="shared" si="9"/>
        <v>2000</v>
      </c>
      <c r="S87">
        <f t="shared" si="10"/>
        <v>1000</v>
      </c>
      <c r="T87">
        <f t="shared" si="11"/>
        <v>1000</v>
      </c>
      <c r="U87" s="115">
        <v>4</v>
      </c>
      <c r="V87" s="115" t="s">
        <v>239</v>
      </c>
    </row>
    <row r="88" spans="1:22" ht="20" customHeight="1" x14ac:dyDescent="0.2">
      <c r="A88">
        <v>87</v>
      </c>
      <c r="B88" t="s">
        <v>48</v>
      </c>
      <c r="C88">
        <v>1</v>
      </c>
      <c r="D88">
        <v>0.3</v>
      </c>
      <c r="E88">
        <v>960</v>
      </c>
      <c r="F88">
        <v>300</v>
      </c>
      <c r="G88" t="s">
        <v>218</v>
      </c>
      <c r="H88">
        <v>4</v>
      </c>
      <c r="I88" t="s">
        <v>224</v>
      </c>
      <c r="J88">
        <v>1</v>
      </c>
      <c r="N88">
        <v>18</v>
      </c>
      <c r="O88" t="str">
        <f t="shared" si="6"/>
        <v>JU1212</v>
      </c>
      <c r="P88">
        <f t="shared" si="7"/>
        <v>2</v>
      </c>
      <c r="Q88">
        <f t="shared" si="8"/>
        <v>1.5</v>
      </c>
      <c r="R88">
        <f t="shared" si="9"/>
        <v>2000</v>
      </c>
      <c r="S88">
        <f t="shared" si="10"/>
        <v>1000</v>
      </c>
      <c r="T88">
        <f t="shared" si="11"/>
        <v>1000</v>
      </c>
      <c r="U88" s="115">
        <v>4</v>
      </c>
      <c r="V88" s="115" t="s">
        <v>240</v>
      </c>
    </row>
    <row r="89" spans="1:22" ht="20" customHeight="1" x14ac:dyDescent="0.2">
      <c r="A89">
        <v>88</v>
      </c>
      <c r="B89" t="s">
        <v>217</v>
      </c>
      <c r="C89">
        <v>4</v>
      </c>
      <c r="D89">
        <v>1.1599999999999999</v>
      </c>
      <c r="E89">
        <v>1082</v>
      </c>
      <c r="F89">
        <v>100</v>
      </c>
      <c r="G89">
        <v>1000</v>
      </c>
      <c r="H89">
        <v>4</v>
      </c>
      <c r="I89" t="s">
        <v>224</v>
      </c>
      <c r="J89">
        <v>3</v>
      </c>
      <c r="N89">
        <v>41</v>
      </c>
      <c r="O89" t="str">
        <f t="shared" si="6"/>
        <v>WN2002</v>
      </c>
      <c r="P89">
        <f t="shared" si="7"/>
        <v>1</v>
      </c>
      <c r="Q89">
        <f t="shared" si="8"/>
        <v>2.2000000000000002</v>
      </c>
      <c r="R89">
        <f t="shared" si="9"/>
        <v>2000</v>
      </c>
      <c r="S89">
        <f t="shared" si="10"/>
        <v>1000</v>
      </c>
      <c r="T89">
        <f t="shared" si="11"/>
        <v>1000</v>
      </c>
      <c r="U89" s="115">
        <v>4</v>
      </c>
      <c r="V89" s="115" t="s">
        <v>241</v>
      </c>
    </row>
    <row r="90" spans="1:22" ht="20" customHeight="1" x14ac:dyDescent="0.2">
      <c r="A90">
        <v>89</v>
      </c>
      <c r="B90" t="s">
        <v>5</v>
      </c>
      <c r="C90">
        <v>1</v>
      </c>
      <c r="D90">
        <v>0.36</v>
      </c>
      <c r="E90">
        <v>1000</v>
      </c>
      <c r="G90">
        <v>2000</v>
      </c>
      <c r="H90">
        <v>5</v>
      </c>
      <c r="I90" t="s">
        <v>225</v>
      </c>
      <c r="J90">
        <v>0</v>
      </c>
      <c r="N90">
        <v>85</v>
      </c>
      <c r="O90" t="str">
        <f t="shared" si="6"/>
        <v>QX1791</v>
      </c>
      <c r="P90">
        <f t="shared" si="7"/>
        <v>3</v>
      </c>
      <c r="Q90">
        <f t="shared" si="8"/>
        <v>0.6</v>
      </c>
      <c r="R90">
        <f t="shared" si="9"/>
        <v>2040</v>
      </c>
      <c r="S90">
        <f t="shared" si="10"/>
        <v>300</v>
      </c>
      <c r="T90">
        <f t="shared" si="11"/>
        <v>980.39215686274508</v>
      </c>
      <c r="U90" s="115">
        <v>4</v>
      </c>
      <c r="V90" s="115" t="s">
        <v>242</v>
      </c>
    </row>
    <row r="91" spans="1:22" ht="20" customHeight="1" x14ac:dyDescent="0.2">
      <c r="A91">
        <v>90</v>
      </c>
      <c r="B91" t="s">
        <v>149</v>
      </c>
      <c r="C91">
        <v>3</v>
      </c>
      <c r="D91">
        <v>0.23</v>
      </c>
      <c r="E91">
        <v>667</v>
      </c>
      <c r="G91" t="s">
        <v>218</v>
      </c>
      <c r="H91">
        <v>5</v>
      </c>
      <c r="I91" t="s">
        <v>225</v>
      </c>
      <c r="J91">
        <v>0</v>
      </c>
      <c r="N91">
        <v>12</v>
      </c>
      <c r="O91" t="str">
        <f t="shared" si="6"/>
        <v>NIC258</v>
      </c>
      <c r="P91">
        <f t="shared" si="7"/>
        <v>3</v>
      </c>
      <c r="Q91">
        <f t="shared" si="8"/>
        <v>0.83</v>
      </c>
      <c r="R91">
        <f t="shared" si="9"/>
        <v>1660</v>
      </c>
      <c r="S91">
        <f t="shared" si="10"/>
        <v>1000</v>
      </c>
      <c r="T91">
        <f t="shared" si="11"/>
        <v>1204.8192771084339</v>
      </c>
      <c r="U91" s="115">
        <v>4</v>
      </c>
      <c r="V91" s="115" t="s">
        <v>243</v>
      </c>
    </row>
    <row r="92" spans="1:22" ht="20" customHeight="1" x14ac:dyDescent="0.2">
      <c r="A92">
        <v>91</v>
      </c>
      <c r="B92" t="s">
        <v>110</v>
      </c>
      <c r="C92">
        <v>2</v>
      </c>
      <c r="D92">
        <v>0.86</v>
      </c>
      <c r="E92">
        <v>2000</v>
      </c>
      <c r="F92">
        <v>250</v>
      </c>
      <c r="G92">
        <v>1000</v>
      </c>
      <c r="H92">
        <v>5</v>
      </c>
      <c r="I92" t="s">
        <v>225</v>
      </c>
      <c r="J92">
        <v>2</v>
      </c>
      <c r="N92">
        <v>1</v>
      </c>
      <c r="O92" t="str">
        <f t="shared" si="6"/>
        <v>WN2001</v>
      </c>
      <c r="P92">
        <f t="shared" si="7"/>
        <v>3</v>
      </c>
      <c r="Q92">
        <f t="shared" si="8"/>
        <v>0.3</v>
      </c>
      <c r="R92">
        <f t="shared" si="9"/>
        <v>900</v>
      </c>
      <c r="S92">
        <f t="shared" si="10"/>
        <v>1000</v>
      </c>
      <c r="T92" t="str">
        <f t="shared" si="11"/>
        <v>ALL</v>
      </c>
      <c r="U92" s="115">
        <v>4</v>
      </c>
      <c r="V92" s="115" t="s">
        <v>244</v>
      </c>
    </row>
    <row r="93" spans="1:22" ht="20" customHeight="1" x14ac:dyDescent="0.2">
      <c r="A93">
        <v>92</v>
      </c>
      <c r="B93" t="s">
        <v>25</v>
      </c>
      <c r="C93">
        <v>1</v>
      </c>
      <c r="D93">
        <v>0.42499999999999999</v>
      </c>
      <c r="E93">
        <v>1230</v>
      </c>
      <c r="F93">
        <v>50</v>
      </c>
      <c r="G93">
        <v>1626.0162601626016</v>
      </c>
      <c r="H93">
        <v>5</v>
      </c>
      <c r="I93" t="s">
        <v>225</v>
      </c>
      <c r="J93">
        <v>2</v>
      </c>
      <c r="N93">
        <v>49</v>
      </c>
      <c r="O93" t="str">
        <f t="shared" si="6"/>
        <v>NIC231</v>
      </c>
      <c r="P93">
        <f t="shared" si="7"/>
        <v>3</v>
      </c>
      <c r="Q93">
        <f t="shared" si="8"/>
        <v>0.33</v>
      </c>
      <c r="R93">
        <f t="shared" si="9"/>
        <v>957</v>
      </c>
      <c r="S93">
        <f t="shared" si="10"/>
        <v>1000</v>
      </c>
      <c r="T93" t="str">
        <f t="shared" si="11"/>
        <v>ALL</v>
      </c>
      <c r="U93" s="115">
        <v>4</v>
      </c>
      <c r="V93" s="115" t="s">
        <v>245</v>
      </c>
    </row>
    <row r="94" spans="1:22" ht="20" customHeight="1" x14ac:dyDescent="0.2">
      <c r="A94">
        <v>93</v>
      </c>
      <c r="B94" t="s">
        <v>145</v>
      </c>
      <c r="C94">
        <v>3</v>
      </c>
      <c r="D94">
        <v>0.2</v>
      </c>
      <c r="E94">
        <v>600</v>
      </c>
      <c r="F94">
        <v>200</v>
      </c>
      <c r="G94" t="s">
        <v>218</v>
      </c>
      <c r="H94">
        <v>5</v>
      </c>
      <c r="I94" t="s">
        <v>225</v>
      </c>
      <c r="J94">
        <v>2</v>
      </c>
      <c r="N94">
        <v>20</v>
      </c>
      <c r="O94" t="str">
        <f t="shared" si="6"/>
        <v>JU561</v>
      </c>
      <c r="P94">
        <f t="shared" si="7"/>
        <v>3</v>
      </c>
      <c r="Q94">
        <f t="shared" si="8"/>
        <v>0.46</v>
      </c>
      <c r="R94">
        <f t="shared" si="9"/>
        <v>1265</v>
      </c>
      <c r="S94">
        <f t="shared" si="10"/>
        <v>1000</v>
      </c>
      <c r="T94">
        <f t="shared" si="11"/>
        <v>1581.0276679841897</v>
      </c>
      <c r="U94" s="115">
        <v>4</v>
      </c>
      <c r="V94" s="115" t="s">
        <v>246</v>
      </c>
    </row>
    <row r="95" spans="1:22" ht="20" customHeight="1" x14ac:dyDescent="0.2">
      <c r="A95">
        <v>94</v>
      </c>
      <c r="B95" t="s">
        <v>151</v>
      </c>
      <c r="C95">
        <v>3</v>
      </c>
      <c r="D95">
        <v>0.5</v>
      </c>
      <c r="E95">
        <v>1600</v>
      </c>
      <c r="F95">
        <v>200</v>
      </c>
      <c r="G95">
        <v>1250</v>
      </c>
      <c r="H95">
        <v>5</v>
      </c>
      <c r="I95" t="s">
        <v>225</v>
      </c>
      <c r="J95">
        <v>2</v>
      </c>
      <c r="N95">
        <v>35</v>
      </c>
      <c r="O95" t="str">
        <f t="shared" si="6"/>
        <v>NIC526</v>
      </c>
      <c r="P95">
        <f t="shared" si="7"/>
        <v>3</v>
      </c>
      <c r="Q95">
        <f t="shared" si="8"/>
        <v>0.5</v>
      </c>
      <c r="R95">
        <f t="shared" si="9"/>
        <v>1400</v>
      </c>
      <c r="S95">
        <f t="shared" si="10"/>
        <v>1000</v>
      </c>
      <c r="T95">
        <f t="shared" si="11"/>
        <v>1428.5714285714287</v>
      </c>
      <c r="U95" s="115">
        <v>4</v>
      </c>
      <c r="V95" s="115" t="s">
        <v>247</v>
      </c>
    </row>
    <row r="96" spans="1:22" ht="20" customHeight="1" x14ac:dyDescent="0.2">
      <c r="A96">
        <v>95</v>
      </c>
      <c r="B96" t="s">
        <v>137</v>
      </c>
      <c r="C96">
        <v>3</v>
      </c>
      <c r="D96">
        <v>2.4</v>
      </c>
      <c r="E96">
        <v>2000</v>
      </c>
      <c r="F96">
        <v>300</v>
      </c>
      <c r="G96">
        <v>1000</v>
      </c>
      <c r="H96">
        <v>5</v>
      </c>
      <c r="I96" t="s">
        <v>225</v>
      </c>
      <c r="J96">
        <v>3</v>
      </c>
      <c r="N96">
        <v>9</v>
      </c>
      <c r="O96" t="str">
        <f t="shared" si="6"/>
        <v>JU1395</v>
      </c>
      <c r="P96">
        <f t="shared" si="7"/>
        <v>3</v>
      </c>
      <c r="Q96">
        <f t="shared" si="8"/>
        <v>0.16</v>
      </c>
      <c r="R96">
        <f t="shared" si="9"/>
        <v>500</v>
      </c>
      <c r="S96">
        <f t="shared" si="10"/>
        <v>1000</v>
      </c>
      <c r="T96" t="str">
        <f t="shared" si="11"/>
        <v>ALL</v>
      </c>
      <c r="U96" s="115">
        <v>4</v>
      </c>
      <c r="V96" s="115" t="s">
        <v>248</v>
      </c>
    </row>
    <row r="97" spans="1:22" ht="20" customHeight="1" x14ac:dyDescent="0.2">
      <c r="A97">
        <v>96</v>
      </c>
      <c r="B97" t="s">
        <v>106</v>
      </c>
      <c r="C97">
        <v>2</v>
      </c>
      <c r="D97">
        <v>0.26</v>
      </c>
      <c r="E97">
        <v>600</v>
      </c>
      <c r="F97">
        <v>100</v>
      </c>
      <c r="G97" t="s">
        <v>218</v>
      </c>
      <c r="H97">
        <v>5</v>
      </c>
      <c r="I97" t="s">
        <v>225</v>
      </c>
      <c r="J97">
        <v>2</v>
      </c>
      <c r="N97">
        <v>107</v>
      </c>
      <c r="O97" t="str">
        <f t="shared" si="6"/>
        <v>GXW1</v>
      </c>
      <c r="P97">
        <f t="shared" si="7"/>
        <v>3</v>
      </c>
      <c r="Q97">
        <f t="shared" si="8"/>
        <v>0.16</v>
      </c>
      <c r="R97">
        <f t="shared" si="9"/>
        <v>576</v>
      </c>
      <c r="S97">
        <f t="shared" si="10"/>
        <v>150</v>
      </c>
      <c r="T97" t="str">
        <f t="shared" si="11"/>
        <v>ALL</v>
      </c>
      <c r="U97" s="115">
        <v>4</v>
      </c>
      <c r="V97" s="115" t="s">
        <v>249</v>
      </c>
    </row>
    <row r="98" spans="1:22" ht="20" customHeight="1" x14ac:dyDescent="0.2">
      <c r="A98">
        <v>97</v>
      </c>
      <c r="B98" t="s">
        <v>32</v>
      </c>
      <c r="C98">
        <v>1</v>
      </c>
      <c r="D98">
        <v>1</v>
      </c>
      <c r="E98">
        <v>2000</v>
      </c>
      <c r="F98" t="s">
        <v>250</v>
      </c>
      <c r="G98">
        <v>1000</v>
      </c>
      <c r="H98">
        <v>5</v>
      </c>
      <c r="I98" t="s">
        <v>225</v>
      </c>
      <c r="J98">
        <v>0</v>
      </c>
      <c r="K98" t="s">
        <v>251</v>
      </c>
      <c r="N98">
        <v>22</v>
      </c>
      <c r="O98" t="str">
        <f t="shared" si="6"/>
        <v>N2_3</v>
      </c>
      <c r="P98">
        <f t="shared" si="7"/>
        <v>4</v>
      </c>
      <c r="Q98">
        <f t="shared" si="8"/>
        <v>1.1599999999999999</v>
      </c>
      <c r="R98">
        <f t="shared" si="9"/>
        <v>1082</v>
      </c>
      <c r="S98">
        <f t="shared" si="10"/>
        <v>300</v>
      </c>
      <c r="T98">
        <f t="shared" si="11"/>
        <v>1000</v>
      </c>
      <c r="U98">
        <v>5</v>
      </c>
      <c r="V98" t="s">
        <v>254</v>
      </c>
    </row>
    <row r="99" spans="1:22" ht="20" customHeight="1" x14ac:dyDescent="0.2">
      <c r="A99">
        <v>98</v>
      </c>
      <c r="B99" t="s">
        <v>21</v>
      </c>
      <c r="C99">
        <v>1</v>
      </c>
      <c r="D99">
        <v>0.2</v>
      </c>
      <c r="E99">
        <v>550</v>
      </c>
      <c r="G99" t="s">
        <v>218</v>
      </c>
      <c r="H99">
        <v>5</v>
      </c>
      <c r="I99" t="s">
        <v>225</v>
      </c>
      <c r="J99">
        <v>0</v>
      </c>
      <c r="N99">
        <v>22</v>
      </c>
      <c r="O99" t="str">
        <f t="shared" si="6"/>
        <v>N2_3</v>
      </c>
      <c r="P99">
        <f t="shared" si="7"/>
        <v>4</v>
      </c>
      <c r="Q99">
        <f t="shared" si="8"/>
        <v>1.1599999999999999</v>
      </c>
      <c r="R99">
        <f t="shared" si="9"/>
        <v>1082</v>
      </c>
      <c r="S99">
        <f t="shared" si="10"/>
        <v>300</v>
      </c>
      <c r="T99">
        <f t="shared" si="11"/>
        <v>1000</v>
      </c>
      <c r="U99">
        <v>5</v>
      </c>
      <c r="V99" t="s">
        <v>255</v>
      </c>
    </row>
    <row r="100" spans="1:22" ht="20" customHeight="1" x14ac:dyDescent="0.2">
      <c r="A100">
        <v>99</v>
      </c>
      <c r="B100" t="s">
        <v>47</v>
      </c>
      <c r="C100">
        <v>1</v>
      </c>
      <c r="D100">
        <v>2</v>
      </c>
      <c r="E100">
        <v>2000</v>
      </c>
      <c r="F100">
        <v>350</v>
      </c>
      <c r="G100">
        <v>1000</v>
      </c>
      <c r="H100">
        <v>5</v>
      </c>
      <c r="I100" t="s">
        <v>225</v>
      </c>
      <c r="J100">
        <v>2</v>
      </c>
      <c r="N100">
        <v>22</v>
      </c>
      <c r="O100" t="str">
        <f t="shared" si="6"/>
        <v>N2_3</v>
      </c>
      <c r="P100">
        <f t="shared" si="7"/>
        <v>4</v>
      </c>
      <c r="Q100">
        <f t="shared" si="8"/>
        <v>1.1599999999999999</v>
      </c>
      <c r="R100">
        <f t="shared" si="9"/>
        <v>1082</v>
      </c>
      <c r="S100">
        <f t="shared" si="10"/>
        <v>300</v>
      </c>
      <c r="T100">
        <f t="shared" si="11"/>
        <v>1000</v>
      </c>
      <c r="U100">
        <v>5</v>
      </c>
      <c r="V100" t="s">
        <v>256</v>
      </c>
    </row>
    <row r="101" spans="1:22" ht="20" customHeight="1" x14ac:dyDescent="0.2">
      <c r="A101">
        <v>100</v>
      </c>
      <c r="B101" t="s">
        <v>80</v>
      </c>
      <c r="C101">
        <v>2</v>
      </c>
      <c r="D101">
        <v>0.16</v>
      </c>
      <c r="E101">
        <v>533</v>
      </c>
      <c r="F101">
        <v>300</v>
      </c>
      <c r="G101" t="s">
        <v>218</v>
      </c>
      <c r="H101">
        <v>5</v>
      </c>
      <c r="I101" t="s">
        <v>225</v>
      </c>
      <c r="J101">
        <v>2</v>
      </c>
      <c r="N101">
        <v>27</v>
      </c>
      <c r="O101" t="str">
        <f t="shared" si="6"/>
        <v>ED3077</v>
      </c>
      <c r="P101">
        <f t="shared" si="7"/>
        <v>2</v>
      </c>
      <c r="Q101">
        <f t="shared" si="8"/>
        <v>0.4</v>
      </c>
      <c r="R101">
        <f t="shared" si="9"/>
        <v>1200</v>
      </c>
      <c r="S101">
        <f t="shared" si="10"/>
        <v>300</v>
      </c>
      <c r="T101">
        <f t="shared" si="11"/>
        <v>1666.6666666666667</v>
      </c>
      <c r="U101">
        <v>5</v>
      </c>
      <c r="V101" t="s">
        <v>229</v>
      </c>
    </row>
    <row r="102" spans="1:22" ht="20" customHeight="1" x14ac:dyDescent="0.2">
      <c r="A102">
        <v>101</v>
      </c>
      <c r="B102" t="s">
        <v>114</v>
      </c>
      <c r="C102">
        <v>3</v>
      </c>
      <c r="D102">
        <v>0.53</v>
      </c>
      <c r="E102">
        <v>1537</v>
      </c>
      <c r="F102">
        <v>250</v>
      </c>
      <c r="G102">
        <v>1301.2361743656475</v>
      </c>
      <c r="H102">
        <v>5</v>
      </c>
      <c r="I102" t="s">
        <v>225</v>
      </c>
      <c r="J102">
        <v>2</v>
      </c>
      <c r="N102">
        <v>40</v>
      </c>
      <c r="O102" t="str">
        <f t="shared" si="6"/>
        <v>PB303</v>
      </c>
      <c r="P102">
        <f t="shared" si="7"/>
        <v>1</v>
      </c>
      <c r="Q102">
        <f t="shared" si="8"/>
        <v>2.1749999999999998</v>
      </c>
      <c r="R102">
        <f t="shared" si="9"/>
        <v>2000</v>
      </c>
      <c r="S102">
        <f t="shared" si="10"/>
        <v>1000</v>
      </c>
      <c r="T102">
        <f t="shared" si="11"/>
        <v>1000</v>
      </c>
      <c r="U102">
        <v>5</v>
      </c>
      <c r="V102" t="s">
        <v>230</v>
      </c>
    </row>
    <row r="103" spans="1:22" ht="20" customHeight="1" x14ac:dyDescent="0.2">
      <c r="A103">
        <v>102</v>
      </c>
      <c r="B103" t="s">
        <v>115</v>
      </c>
      <c r="C103">
        <v>3</v>
      </c>
      <c r="D103">
        <v>0.16</v>
      </c>
      <c r="E103">
        <v>533</v>
      </c>
      <c r="F103">
        <v>100</v>
      </c>
      <c r="G103" t="s">
        <v>218</v>
      </c>
      <c r="H103">
        <v>5</v>
      </c>
      <c r="I103" t="s">
        <v>225</v>
      </c>
      <c r="J103">
        <v>2</v>
      </c>
      <c r="N103">
        <v>79</v>
      </c>
      <c r="O103" t="str">
        <f t="shared" si="6"/>
        <v>NIC251</v>
      </c>
      <c r="P103">
        <f t="shared" si="7"/>
        <v>2</v>
      </c>
      <c r="Q103">
        <f t="shared" si="8"/>
        <v>0.46</v>
      </c>
      <c r="R103">
        <f t="shared" si="9"/>
        <v>1564</v>
      </c>
      <c r="S103">
        <f t="shared" si="10"/>
        <v>1000</v>
      </c>
      <c r="T103">
        <f t="shared" si="11"/>
        <v>1278.772378516624</v>
      </c>
      <c r="U103">
        <v>5</v>
      </c>
      <c r="V103" t="s">
        <v>231</v>
      </c>
    </row>
    <row r="104" spans="1:22" ht="20" customHeight="1" x14ac:dyDescent="0.2">
      <c r="A104">
        <v>103</v>
      </c>
      <c r="B104" t="s">
        <v>117</v>
      </c>
      <c r="C104">
        <v>3</v>
      </c>
      <c r="D104">
        <v>0.33</v>
      </c>
      <c r="E104">
        <v>1155</v>
      </c>
      <c r="F104">
        <v>300</v>
      </c>
      <c r="G104">
        <v>1731.6017316017317</v>
      </c>
      <c r="H104">
        <v>5</v>
      </c>
      <c r="I104" t="s">
        <v>225</v>
      </c>
      <c r="J104">
        <v>2</v>
      </c>
      <c r="N104">
        <v>110</v>
      </c>
      <c r="O104" t="str">
        <f t="shared" si="6"/>
        <v>N2_2</v>
      </c>
      <c r="P104">
        <f t="shared" si="7"/>
        <v>4</v>
      </c>
      <c r="Q104">
        <f t="shared" si="8"/>
        <v>1.1599999999999999</v>
      </c>
      <c r="R104">
        <f t="shared" si="9"/>
        <v>1082</v>
      </c>
      <c r="S104">
        <f t="shared" si="10"/>
        <v>100</v>
      </c>
      <c r="T104">
        <f t="shared" si="11"/>
        <v>1000</v>
      </c>
      <c r="U104">
        <v>5</v>
      </c>
      <c r="V104" t="s">
        <v>232</v>
      </c>
    </row>
    <row r="105" spans="1:22" ht="20" customHeight="1" x14ac:dyDescent="0.2">
      <c r="A105">
        <v>104</v>
      </c>
      <c r="B105" t="s">
        <v>118</v>
      </c>
      <c r="C105">
        <v>3</v>
      </c>
      <c r="D105">
        <v>1</v>
      </c>
      <c r="E105">
        <v>2000</v>
      </c>
      <c r="F105">
        <v>300</v>
      </c>
      <c r="G105">
        <v>1000</v>
      </c>
      <c r="H105">
        <v>5</v>
      </c>
      <c r="I105" t="s">
        <v>225</v>
      </c>
      <c r="J105">
        <v>2</v>
      </c>
      <c r="N105">
        <v>36</v>
      </c>
      <c r="O105" t="str">
        <f t="shared" si="6"/>
        <v>JU323</v>
      </c>
      <c r="P105">
        <f t="shared" si="7"/>
        <v>1</v>
      </c>
      <c r="Q105">
        <f t="shared" si="8"/>
        <v>1.3</v>
      </c>
      <c r="R105">
        <f t="shared" si="9"/>
        <v>2000</v>
      </c>
      <c r="S105">
        <f t="shared" si="10"/>
        <v>1000</v>
      </c>
      <c r="T105">
        <f t="shared" si="11"/>
        <v>1000</v>
      </c>
      <c r="U105">
        <v>5</v>
      </c>
      <c r="V105" t="s">
        <v>233</v>
      </c>
    </row>
    <row r="106" spans="1:22" ht="20" customHeight="1" x14ac:dyDescent="0.2">
      <c r="A106">
        <v>105</v>
      </c>
      <c r="B106" t="s">
        <v>124</v>
      </c>
      <c r="C106">
        <v>3</v>
      </c>
      <c r="D106">
        <v>0.76</v>
      </c>
      <c r="E106">
        <v>2000</v>
      </c>
      <c r="F106">
        <v>300</v>
      </c>
      <c r="G106">
        <v>1000</v>
      </c>
      <c r="H106">
        <v>5</v>
      </c>
      <c r="I106" t="s">
        <v>225</v>
      </c>
      <c r="J106">
        <v>3</v>
      </c>
      <c r="N106">
        <v>76</v>
      </c>
      <c r="O106" t="str">
        <f t="shared" si="6"/>
        <v>ED3011</v>
      </c>
      <c r="P106">
        <f t="shared" si="7"/>
        <v>3</v>
      </c>
      <c r="Q106">
        <f t="shared" si="8"/>
        <v>0.46</v>
      </c>
      <c r="R106">
        <f t="shared" si="9"/>
        <v>1265</v>
      </c>
      <c r="S106">
        <f t="shared" si="10"/>
        <v>1000</v>
      </c>
      <c r="T106">
        <f t="shared" si="11"/>
        <v>1581.0276679841897</v>
      </c>
      <c r="U106">
        <v>5</v>
      </c>
      <c r="V106" t="s">
        <v>234</v>
      </c>
    </row>
    <row r="107" spans="1:22" ht="20" customHeight="1" x14ac:dyDescent="0.2">
      <c r="A107">
        <v>106</v>
      </c>
      <c r="B107" t="s">
        <v>126</v>
      </c>
      <c r="C107">
        <v>3</v>
      </c>
      <c r="D107">
        <v>1</v>
      </c>
      <c r="E107">
        <v>2000</v>
      </c>
      <c r="F107">
        <v>400</v>
      </c>
      <c r="G107">
        <v>1000</v>
      </c>
      <c r="H107">
        <v>5</v>
      </c>
      <c r="I107" t="s">
        <v>225</v>
      </c>
      <c r="J107">
        <v>3</v>
      </c>
      <c r="N107">
        <v>106</v>
      </c>
      <c r="O107" t="str">
        <f t="shared" si="6"/>
        <v>EG4946</v>
      </c>
      <c r="P107">
        <f t="shared" si="7"/>
        <v>3</v>
      </c>
      <c r="Q107">
        <f t="shared" si="8"/>
        <v>1</v>
      </c>
      <c r="R107">
        <f t="shared" si="9"/>
        <v>2000</v>
      </c>
      <c r="S107">
        <f t="shared" si="10"/>
        <v>400</v>
      </c>
      <c r="T107">
        <f t="shared" si="11"/>
        <v>1000</v>
      </c>
      <c r="U107">
        <v>5</v>
      </c>
      <c r="V107" t="s">
        <v>235</v>
      </c>
    </row>
    <row r="108" spans="1:22" ht="20" customHeight="1" x14ac:dyDescent="0.2">
      <c r="A108">
        <v>107</v>
      </c>
      <c r="B108" t="s">
        <v>127</v>
      </c>
      <c r="C108">
        <v>3</v>
      </c>
      <c r="D108">
        <v>0.16</v>
      </c>
      <c r="E108">
        <v>576</v>
      </c>
      <c r="F108">
        <v>150</v>
      </c>
      <c r="G108" t="s">
        <v>218</v>
      </c>
      <c r="H108">
        <v>5</v>
      </c>
      <c r="I108" t="s">
        <v>225</v>
      </c>
      <c r="J108">
        <v>3</v>
      </c>
      <c r="N108">
        <v>66</v>
      </c>
      <c r="O108" t="str">
        <f t="shared" si="6"/>
        <v>N2_1</v>
      </c>
      <c r="P108">
        <f t="shared" si="7"/>
        <v>4</v>
      </c>
      <c r="Q108">
        <f t="shared" si="8"/>
        <v>1.1599999999999999</v>
      </c>
      <c r="R108">
        <f t="shared" si="9"/>
        <v>1082</v>
      </c>
      <c r="S108">
        <f t="shared" si="10"/>
        <v>50</v>
      </c>
      <c r="T108">
        <f t="shared" si="11"/>
        <v>1000</v>
      </c>
      <c r="U108">
        <v>5</v>
      </c>
      <c r="V108" t="s">
        <v>236</v>
      </c>
    </row>
    <row r="109" spans="1:22" ht="20" customHeight="1" x14ac:dyDescent="0.2">
      <c r="A109">
        <v>108</v>
      </c>
      <c r="B109" t="s">
        <v>144</v>
      </c>
      <c r="C109">
        <v>3</v>
      </c>
      <c r="D109">
        <v>0.76</v>
      </c>
      <c r="E109">
        <v>2000</v>
      </c>
      <c r="F109">
        <v>300</v>
      </c>
      <c r="G109">
        <v>1000</v>
      </c>
      <c r="H109">
        <v>5</v>
      </c>
      <c r="I109" t="s">
        <v>225</v>
      </c>
      <c r="J109">
        <v>3</v>
      </c>
      <c r="N109">
        <v>39</v>
      </c>
      <c r="O109" t="str">
        <f t="shared" si="6"/>
        <v>RC301</v>
      </c>
      <c r="P109">
        <f t="shared" si="7"/>
        <v>3</v>
      </c>
      <c r="Q109">
        <f t="shared" si="8"/>
        <v>0.16</v>
      </c>
      <c r="R109">
        <f t="shared" si="9"/>
        <v>512</v>
      </c>
      <c r="S109">
        <f t="shared" si="10"/>
        <v>1000</v>
      </c>
      <c r="T109" t="str">
        <f t="shared" si="11"/>
        <v>ALL</v>
      </c>
      <c r="U109">
        <v>5</v>
      </c>
      <c r="V109" t="s">
        <v>237</v>
      </c>
    </row>
    <row r="110" spans="1:22" ht="20" customHeight="1" x14ac:dyDescent="0.2">
      <c r="A110">
        <v>109</v>
      </c>
      <c r="B110" t="s">
        <v>147</v>
      </c>
      <c r="C110">
        <v>3</v>
      </c>
      <c r="D110">
        <v>0.56000000000000005</v>
      </c>
      <c r="E110">
        <v>1540</v>
      </c>
      <c r="F110">
        <v>150</v>
      </c>
      <c r="G110">
        <v>1298.7012987012986</v>
      </c>
      <c r="H110">
        <v>5</v>
      </c>
      <c r="I110" t="s">
        <v>225</v>
      </c>
      <c r="J110">
        <v>2</v>
      </c>
      <c r="N110">
        <v>47</v>
      </c>
      <c r="O110" t="str">
        <f t="shared" si="6"/>
        <v>ED3046</v>
      </c>
      <c r="P110">
        <f t="shared" si="7"/>
        <v>2</v>
      </c>
      <c r="Q110">
        <f t="shared" si="8"/>
        <v>1</v>
      </c>
      <c r="R110">
        <f t="shared" si="9"/>
        <v>2000</v>
      </c>
      <c r="S110">
        <f t="shared" si="10"/>
        <v>150</v>
      </c>
      <c r="T110">
        <f t="shared" si="11"/>
        <v>1000</v>
      </c>
      <c r="U110">
        <v>5</v>
      </c>
      <c r="V110" t="s">
        <v>238</v>
      </c>
    </row>
    <row r="111" spans="1:22" ht="20" customHeight="1" x14ac:dyDescent="0.2">
      <c r="A111">
        <v>110</v>
      </c>
      <c r="B111" t="s">
        <v>213</v>
      </c>
      <c r="C111">
        <v>4</v>
      </c>
      <c r="D111">
        <v>1.1599999999999999</v>
      </c>
      <c r="E111">
        <v>1082</v>
      </c>
      <c r="F111">
        <v>100</v>
      </c>
      <c r="G111">
        <v>1000</v>
      </c>
      <c r="H111">
        <v>5</v>
      </c>
      <c r="I111" t="s">
        <v>225</v>
      </c>
      <c r="J111">
        <v>3</v>
      </c>
      <c r="N111">
        <v>103</v>
      </c>
      <c r="O111" t="str">
        <f t="shared" si="6"/>
        <v>CX11262</v>
      </c>
      <c r="P111">
        <f t="shared" si="7"/>
        <v>3</v>
      </c>
      <c r="Q111">
        <f t="shared" si="8"/>
        <v>0.33</v>
      </c>
      <c r="R111">
        <f t="shared" si="9"/>
        <v>1155</v>
      </c>
      <c r="S111">
        <f t="shared" si="10"/>
        <v>300</v>
      </c>
      <c r="T111">
        <f t="shared" si="11"/>
        <v>1731.6017316017317</v>
      </c>
      <c r="U111">
        <v>5</v>
      </c>
      <c r="V111" t="s">
        <v>239</v>
      </c>
    </row>
    <row r="112" spans="1:22" ht="20" customHeight="1" x14ac:dyDescent="0.2">
      <c r="A112">
        <v>111</v>
      </c>
      <c r="B112" t="s">
        <v>31</v>
      </c>
      <c r="C112">
        <v>1</v>
      </c>
      <c r="D112">
        <v>7.4999999999999997E-2</v>
      </c>
      <c r="E112">
        <v>280</v>
      </c>
      <c r="G112" t="s">
        <v>218</v>
      </c>
      <c r="H112">
        <v>6</v>
      </c>
      <c r="I112" t="s">
        <v>224</v>
      </c>
      <c r="J112">
        <v>0</v>
      </c>
      <c r="N112">
        <v>46</v>
      </c>
      <c r="O112" t="str">
        <f t="shared" si="6"/>
        <v>CX11315</v>
      </c>
      <c r="P112">
        <f t="shared" si="7"/>
        <v>3</v>
      </c>
      <c r="Q112">
        <f t="shared" si="8"/>
        <v>0.3</v>
      </c>
      <c r="R112">
        <f t="shared" si="9"/>
        <v>990</v>
      </c>
      <c r="S112">
        <f t="shared" si="10"/>
        <v>100</v>
      </c>
      <c r="T112" t="str">
        <f t="shared" si="11"/>
        <v>ALL</v>
      </c>
      <c r="U112">
        <v>5</v>
      </c>
      <c r="V112" t="s">
        <v>240</v>
      </c>
    </row>
    <row r="113" spans="1:22" ht="20" customHeight="1" x14ac:dyDescent="0.2">
      <c r="A113">
        <v>112</v>
      </c>
      <c r="B113" t="s">
        <v>73</v>
      </c>
      <c r="C113">
        <v>2</v>
      </c>
      <c r="D113">
        <v>0.1</v>
      </c>
      <c r="E113" s="113">
        <v>360</v>
      </c>
      <c r="G113" t="s">
        <v>218</v>
      </c>
      <c r="H113">
        <v>6</v>
      </c>
      <c r="I113" t="s">
        <v>224</v>
      </c>
      <c r="J113">
        <v>0</v>
      </c>
      <c r="N113">
        <v>105</v>
      </c>
      <c r="O113" t="str">
        <f t="shared" si="6"/>
        <v>EG4347</v>
      </c>
      <c r="P113">
        <f t="shared" si="7"/>
        <v>3</v>
      </c>
      <c r="Q113">
        <f t="shared" si="8"/>
        <v>0.76</v>
      </c>
      <c r="R113">
        <f t="shared" si="9"/>
        <v>2000</v>
      </c>
      <c r="S113">
        <f t="shared" si="10"/>
        <v>300</v>
      </c>
      <c r="T113">
        <f t="shared" si="11"/>
        <v>1000</v>
      </c>
      <c r="U113">
        <v>5</v>
      </c>
      <c r="V113" t="s">
        <v>241</v>
      </c>
    </row>
    <row r="114" spans="1:22" ht="20" customHeight="1" x14ac:dyDescent="0.2">
      <c r="A114">
        <v>113</v>
      </c>
      <c r="B114" t="s">
        <v>74</v>
      </c>
      <c r="C114">
        <v>2</v>
      </c>
      <c r="D114">
        <v>0.06</v>
      </c>
      <c r="E114">
        <v>200</v>
      </c>
      <c r="G114" t="s">
        <v>218</v>
      </c>
      <c r="H114">
        <v>6</v>
      </c>
      <c r="I114" t="s">
        <v>224</v>
      </c>
      <c r="J114">
        <v>0</v>
      </c>
      <c r="N114">
        <v>75</v>
      </c>
      <c r="O114" t="str">
        <f t="shared" si="6"/>
        <v>NIC259</v>
      </c>
      <c r="P114">
        <f t="shared" si="7"/>
        <v>3</v>
      </c>
      <c r="Q114">
        <f t="shared" si="8"/>
        <v>0.63</v>
      </c>
      <c r="R114">
        <f t="shared" si="9"/>
        <v>1836</v>
      </c>
      <c r="S114">
        <f t="shared" si="10"/>
        <v>1000</v>
      </c>
      <c r="T114">
        <f t="shared" si="11"/>
        <v>1089.3246187363834</v>
      </c>
      <c r="U114">
        <v>5</v>
      </c>
      <c r="V114" t="s">
        <v>242</v>
      </c>
    </row>
    <row r="115" spans="1:22" ht="20" customHeight="1" x14ac:dyDescent="0.2">
      <c r="A115">
        <v>114</v>
      </c>
      <c r="B115" t="s">
        <v>79</v>
      </c>
      <c r="C115">
        <v>2</v>
      </c>
      <c r="D115">
        <v>0.13</v>
      </c>
      <c r="E115">
        <v>440</v>
      </c>
      <c r="F115">
        <v>1000</v>
      </c>
      <c r="G115" t="s">
        <v>218</v>
      </c>
      <c r="H115">
        <v>6</v>
      </c>
      <c r="I115" t="s">
        <v>224</v>
      </c>
      <c r="J115">
        <v>2</v>
      </c>
      <c r="N115">
        <v>56</v>
      </c>
      <c r="O115" t="str">
        <f t="shared" si="6"/>
        <v>QX1794</v>
      </c>
      <c r="P115">
        <f t="shared" si="7"/>
        <v>1</v>
      </c>
      <c r="Q115">
        <f t="shared" si="8"/>
        <v>0.7</v>
      </c>
      <c r="R115">
        <f t="shared" si="9"/>
        <v>2100</v>
      </c>
      <c r="S115">
        <f t="shared" si="10"/>
        <v>1000</v>
      </c>
      <c r="T115">
        <f t="shared" si="11"/>
        <v>952.38095238095229</v>
      </c>
      <c r="U115">
        <v>5</v>
      </c>
      <c r="V115" t="s">
        <v>243</v>
      </c>
    </row>
    <row r="116" spans="1:22" ht="20" customHeight="1" x14ac:dyDescent="0.2">
      <c r="A116">
        <v>115</v>
      </c>
      <c r="B116" t="s">
        <v>86</v>
      </c>
      <c r="C116">
        <v>2</v>
      </c>
      <c r="D116">
        <v>0.16</v>
      </c>
      <c r="E116">
        <v>480</v>
      </c>
      <c r="G116" t="s">
        <v>218</v>
      </c>
      <c r="H116">
        <v>6</v>
      </c>
      <c r="I116" t="s">
        <v>224</v>
      </c>
      <c r="J116">
        <v>0</v>
      </c>
      <c r="N116">
        <v>124</v>
      </c>
      <c r="O116" t="str">
        <f t="shared" si="6"/>
        <v>CX11292</v>
      </c>
      <c r="P116">
        <f t="shared" si="7"/>
        <v>3</v>
      </c>
      <c r="Q116">
        <f t="shared" si="8"/>
        <v>0.03</v>
      </c>
      <c r="R116">
        <f t="shared" si="9"/>
        <v>120</v>
      </c>
      <c r="S116">
        <f t="shared" si="10"/>
        <v>50</v>
      </c>
      <c r="T116" t="str">
        <f t="shared" si="11"/>
        <v>ALL</v>
      </c>
      <c r="U116">
        <v>5</v>
      </c>
      <c r="V116" t="s">
        <v>244</v>
      </c>
    </row>
    <row r="117" spans="1:22" ht="20" customHeight="1" x14ac:dyDescent="0.2">
      <c r="A117">
        <v>116</v>
      </c>
      <c r="B117" t="s">
        <v>89</v>
      </c>
      <c r="C117">
        <v>2</v>
      </c>
      <c r="D117">
        <v>0.03</v>
      </c>
      <c r="E117">
        <v>108</v>
      </c>
      <c r="G117" t="s">
        <v>218</v>
      </c>
      <c r="H117">
        <v>6</v>
      </c>
      <c r="I117" t="s">
        <v>224</v>
      </c>
      <c r="J117">
        <v>0</v>
      </c>
      <c r="N117">
        <v>70</v>
      </c>
      <c r="O117" t="str">
        <f t="shared" si="6"/>
        <v>JU1896</v>
      </c>
      <c r="P117">
        <f t="shared" si="7"/>
        <v>3</v>
      </c>
      <c r="Q117">
        <f t="shared" si="8"/>
        <v>0.2</v>
      </c>
      <c r="R117">
        <f t="shared" si="9"/>
        <v>700</v>
      </c>
      <c r="S117">
        <f t="shared" si="10"/>
        <v>1000</v>
      </c>
      <c r="T117" t="str">
        <f t="shared" si="11"/>
        <v>ALL</v>
      </c>
      <c r="U117">
        <v>5</v>
      </c>
      <c r="V117" t="s">
        <v>245</v>
      </c>
    </row>
    <row r="118" spans="1:22" ht="20" customHeight="1" x14ac:dyDescent="0.2">
      <c r="A118">
        <v>117</v>
      </c>
      <c r="B118" t="s">
        <v>94</v>
      </c>
      <c r="C118">
        <v>2</v>
      </c>
      <c r="D118">
        <v>0.16</v>
      </c>
      <c r="E118">
        <v>480</v>
      </c>
      <c r="G118" t="s">
        <v>218</v>
      </c>
      <c r="H118">
        <v>6</v>
      </c>
      <c r="I118" t="s">
        <v>224</v>
      </c>
      <c r="J118">
        <v>0</v>
      </c>
      <c r="N118">
        <v>17</v>
      </c>
      <c r="O118" t="str">
        <f t="shared" si="6"/>
        <v>ED3048</v>
      </c>
      <c r="P118">
        <f t="shared" si="7"/>
        <v>1</v>
      </c>
      <c r="Q118">
        <f t="shared" si="8"/>
        <v>0.5</v>
      </c>
      <c r="R118">
        <f t="shared" si="9"/>
        <v>1500</v>
      </c>
      <c r="S118">
        <f t="shared" si="10"/>
        <v>1000</v>
      </c>
      <c r="T118">
        <f t="shared" si="11"/>
        <v>1333.3333333333333</v>
      </c>
      <c r="U118">
        <v>5</v>
      </c>
      <c r="V118" t="s">
        <v>246</v>
      </c>
    </row>
    <row r="119" spans="1:22" ht="20" customHeight="1" x14ac:dyDescent="0.2">
      <c r="A119">
        <v>118</v>
      </c>
      <c r="B119" t="s">
        <v>97</v>
      </c>
      <c r="C119">
        <v>2</v>
      </c>
      <c r="D119">
        <v>0.06</v>
      </c>
      <c r="E119">
        <v>204</v>
      </c>
      <c r="G119" t="s">
        <v>218</v>
      </c>
      <c r="H119">
        <v>6</v>
      </c>
      <c r="I119" t="s">
        <v>224</v>
      </c>
      <c r="J119">
        <v>0</v>
      </c>
      <c r="N119">
        <v>93</v>
      </c>
      <c r="O119" t="str">
        <f t="shared" si="6"/>
        <v>NIC268</v>
      </c>
      <c r="P119">
        <f t="shared" si="7"/>
        <v>3</v>
      </c>
      <c r="Q119">
        <f t="shared" si="8"/>
        <v>0.2</v>
      </c>
      <c r="R119">
        <f t="shared" si="9"/>
        <v>600</v>
      </c>
      <c r="S119">
        <f t="shared" si="10"/>
        <v>200</v>
      </c>
      <c r="T119" t="str">
        <f t="shared" si="11"/>
        <v>ALL</v>
      </c>
      <c r="U119">
        <v>5</v>
      </c>
      <c r="V119" t="s">
        <v>247</v>
      </c>
    </row>
    <row r="120" spans="1:22" ht="20" customHeight="1" x14ac:dyDescent="0.2">
      <c r="A120">
        <v>119</v>
      </c>
      <c r="B120" t="s">
        <v>99</v>
      </c>
      <c r="C120">
        <v>2</v>
      </c>
      <c r="D120">
        <v>0.13</v>
      </c>
      <c r="E120">
        <v>455</v>
      </c>
      <c r="G120" t="s">
        <v>218</v>
      </c>
      <c r="H120">
        <v>6</v>
      </c>
      <c r="I120" t="s">
        <v>224</v>
      </c>
      <c r="J120">
        <v>0</v>
      </c>
      <c r="N120">
        <v>95</v>
      </c>
      <c r="O120" t="str">
        <f t="shared" si="6"/>
        <v>JU751</v>
      </c>
      <c r="P120">
        <f t="shared" si="7"/>
        <v>3</v>
      </c>
      <c r="Q120">
        <f t="shared" si="8"/>
        <v>2.4</v>
      </c>
      <c r="R120">
        <f t="shared" si="9"/>
        <v>2000</v>
      </c>
      <c r="S120">
        <f t="shared" si="10"/>
        <v>300</v>
      </c>
      <c r="T120">
        <f t="shared" si="11"/>
        <v>1000</v>
      </c>
      <c r="U120">
        <v>5</v>
      </c>
      <c r="V120" t="s">
        <v>248</v>
      </c>
    </row>
    <row r="121" spans="1:22" ht="20" customHeight="1" x14ac:dyDescent="0.2">
      <c r="A121">
        <v>120</v>
      </c>
      <c r="B121" t="s">
        <v>101</v>
      </c>
      <c r="C121">
        <v>2</v>
      </c>
      <c r="D121">
        <v>0.13</v>
      </c>
      <c r="E121">
        <v>390</v>
      </c>
      <c r="G121" t="s">
        <v>218</v>
      </c>
      <c r="H121">
        <v>6</v>
      </c>
      <c r="I121" t="s">
        <v>224</v>
      </c>
      <c r="J121">
        <v>0</v>
      </c>
      <c r="N121">
        <v>108</v>
      </c>
      <c r="O121" t="str">
        <f t="shared" si="6"/>
        <v>NIC267</v>
      </c>
      <c r="P121">
        <f t="shared" si="7"/>
        <v>3</v>
      </c>
      <c r="Q121">
        <f t="shared" si="8"/>
        <v>0.76</v>
      </c>
      <c r="R121">
        <f t="shared" si="9"/>
        <v>2000</v>
      </c>
      <c r="S121">
        <f t="shared" si="10"/>
        <v>300</v>
      </c>
      <c r="T121">
        <f t="shared" si="11"/>
        <v>1000</v>
      </c>
      <c r="U121">
        <v>5</v>
      </c>
      <c r="V121" t="s">
        <v>249</v>
      </c>
    </row>
    <row r="122" spans="1:22" ht="20" customHeight="1" x14ac:dyDescent="0.2">
      <c r="A122">
        <v>121</v>
      </c>
      <c r="B122" t="s">
        <v>102</v>
      </c>
      <c r="C122">
        <v>2</v>
      </c>
      <c r="D122">
        <v>0.1</v>
      </c>
      <c r="E122">
        <v>300</v>
      </c>
      <c r="G122" t="s">
        <v>218</v>
      </c>
      <c r="H122">
        <v>6</v>
      </c>
      <c r="I122" t="s">
        <v>224</v>
      </c>
      <c r="J122">
        <v>0</v>
      </c>
      <c r="N122">
        <v>22</v>
      </c>
      <c r="O122" t="str">
        <f t="shared" si="6"/>
        <v>N2_3</v>
      </c>
      <c r="P122">
        <f t="shared" si="7"/>
        <v>4</v>
      </c>
      <c r="Q122">
        <f t="shared" si="8"/>
        <v>1.1599999999999999</v>
      </c>
      <c r="R122">
        <f t="shared" si="9"/>
        <v>1082</v>
      </c>
      <c r="S122">
        <f t="shared" si="10"/>
        <v>300</v>
      </c>
      <c r="T122">
        <f t="shared" si="11"/>
        <v>1000</v>
      </c>
      <c r="U122">
        <v>6</v>
      </c>
      <c r="V122" t="s">
        <v>254</v>
      </c>
    </row>
    <row r="123" spans="1:22" ht="20" customHeight="1" x14ac:dyDescent="0.2">
      <c r="A123">
        <v>122</v>
      </c>
      <c r="B123" t="s">
        <v>107</v>
      </c>
      <c r="C123">
        <v>2</v>
      </c>
      <c r="D123">
        <v>0.13</v>
      </c>
      <c r="E123">
        <v>429</v>
      </c>
      <c r="G123" t="s">
        <v>218</v>
      </c>
      <c r="H123">
        <v>6</v>
      </c>
      <c r="I123" t="s">
        <v>224</v>
      </c>
      <c r="J123">
        <v>0</v>
      </c>
      <c r="N123">
        <v>22</v>
      </c>
      <c r="O123" t="str">
        <f t="shared" si="6"/>
        <v>N2_3</v>
      </c>
      <c r="P123">
        <f t="shared" si="7"/>
        <v>4</v>
      </c>
      <c r="Q123">
        <f t="shared" si="8"/>
        <v>1.1599999999999999</v>
      </c>
      <c r="R123">
        <f t="shared" si="9"/>
        <v>1082</v>
      </c>
      <c r="S123">
        <f t="shared" si="10"/>
        <v>300</v>
      </c>
      <c r="T123">
        <f t="shared" si="11"/>
        <v>1000</v>
      </c>
      <c r="U123">
        <v>6</v>
      </c>
      <c r="V123" t="s">
        <v>255</v>
      </c>
    </row>
    <row r="124" spans="1:22" ht="20" customHeight="1" x14ac:dyDescent="0.2">
      <c r="A124">
        <v>123</v>
      </c>
      <c r="B124" t="s">
        <v>109</v>
      </c>
      <c r="C124">
        <v>2</v>
      </c>
      <c r="D124">
        <v>0.13</v>
      </c>
      <c r="E124">
        <v>390</v>
      </c>
      <c r="G124" t="s">
        <v>218</v>
      </c>
      <c r="H124">
        <v>6</v>
      </c>
      <c r="I124" t="s">
        <v>224</v>
      </c>
      <c r="J124">
        <v>0</v>
      </c>
      <c r="N124">
        <v>22</v>
      </c>
      <c r="O124" t="str">
        <f t="shared" si="6"/>
        <v>N2_3</v>
      </c>
      <c r="P124">
        <f t="shared" si="7"/>
        <v>4</v>
      </c>
      <c r="Q124">
        <f t="shared" si="8"/>
        <v>1.1599999999999999</v>
      </c>
      <c r="R124">
        <f t="shared" si="9"/>
        <v>1082</v>
      </c>
      <c r="S124">
        <f t="shared" si="10"/>
        <v>300</v>
      </c>
      <c r="T124">
        <f t="shared" si="11"/>
        <v>1000</v>
      </c>
      <c r="U124">
        <v>6</v>
      </c>
      <c r="V124" t="s">
        <v>256</v>
      </c>
    </row>
    <row r="125" spans="1:22" ht="20" customHeight="1" x14ac:dyDescent="0.2">
      <c r="A125">
        <v>124</v>
      </c>
      <c r="B125" t="s">
        <v>119</v>
      </c>
      <c r="C125">
        <v>3</v>
      </c>
      <c r="D125">
        <v>0.03</v>
      </c>
      <c r="E125">
        <v>120</v>
      </c>
      <c r="F125">
        <v>50</v>
      </c>
      <c r="G125" t="s">
        <v>218</v>
      </c>
      <c r="H125">
        <v>6</v>
      </c>
      <c r="I125" t="s">
        <v>224</v>
      </c>
      <c r="J125">
        <v>3</v>
      </c>
      <c r="N125">
        <v>70</v>
      </c>
      <c r="O125" t="str">
        <f t="shared" si="6"/>
        <v>JU1896</v>
      </c>
      <c r="P125">
        <f t="shared" si="7"/>
        <v>3</v>
      </c>
      <c r="Q125">
        <f t="shared" si="8"/>
        <v>0.2</v>
      </c>
      <c r="R125">
        <f t="shared" si="9"/>
        <v>700</v>
      </c>
      <c r="S125">
        <f t="shared" si="10"/>
        <v>1000</v>
      </c>
      <c r="T125" t="str">
        <f t="shared" si="11"/>
        <v>ALL</v>
      </c>
      <c r="U125">
        <v>6</v>
      </c>
      <c r="V125" t="s">
        <v>229</v>
      </c>
    </row>
    <row r="126" spans="1:22" ht="20" customHeight="1" x14ac:dyDescent="0.2">
      <c r="A126">
        <v>125</v>
      </c>
      <c r="B126" t="s">
        <v>123</v>
      </c>
      <c r="C126">
        <v>3</v>
      </c>
      <c r="D126">
        <v>0.03</v>
      </c>
      <c r="E126">
        <v>75</v>
      </c>
      <c r="F126">
        <v>150</v>
      </c>
      <c r="G126" t="s">
        <v>218</v>
      </c>
      <c r="H126">
        <v>6</v>
      </c>
      <c r="I126" t="s">
        <v>224</v>
      </c>
      <c r="J126">
        <v>3</v>
      </c>
      <c r="N126">
        <v>103</v>
      </c>
      <c r="O126" t="str">
        <f t="shared" si="6"/>
        <v>CX11262</v>
      </c>
      <c r="P126">
        <f t="shared" si="7"/>
        <v>3</v>
      </c>
      <c r="Q126">
        <f t="shared" si="8"/>
        <v>0.33</v>
      </c>
      <c r="R126">
        <f t="shared" si="9"/>
        <v>1155</v>
      </c>
      <c r="S126">
        <f t="shared" si="10"/>
        <v>300</v>
      </c>
      <c r="T126">
        <f t="shared" si="11"/>
        <v>1731.6017316017317</v>
      </c>
      <c r="U126">
        <v>6</v>
      </c>
      <c r="V126" t="s">
        <v>230</v>
      </c>
    </row>
    <row r="127" spans="1:22" ht="20" customHeight="1" x14ac:dyDescent="0.2">
      <c r="A127">
        <v>126</v>
      </c>
      <c r="B127" t="s">
        <v>139</v>
      </c>
      <c r="C127">
        <v>3</v>
      </c>
      <c r="D127">
        <v>0.13</v>
      </c>
      <c r="E127">
        <v>377</v>
      </c>
      <c r="F127">
        <v>50</v>
      </c>
      <c r="G127" t="s">
        <v>218</v>
      </c>
      <c r="H127">
        <v>6</v>
      </c>
      <c r="I127" t="s">
        <v>224</v>
      </c>
      <c r="J127">
        <v>2</v>
      </c>
      <c r="N127">
        <v>110</v>
      </c>
      <c r="O127" t="str">
        <f t="shared" si="6"/>
        <v>N2_2</v>
      </c>
      <c r="P127">
        <f t="shared" si="7"/>
        <v>4</v>
      </c>
      <c r="Q127">
        <f t="shared" si="8"/>
        <v>1.1599999999999999</v>
      </c>
      <c r="R127">
        <f t="shared" si="9"/>
        <v>1082</v>
      </c>
      <c r="S127">
        <f t="shared" si="10"/>
        <v>100</v>
      </c>
      <c r="T127">
        <f t="shared" si="11"/>
        <v>1000</v>
      </c>
      <c r="U127">
        <v>6</v>
      </c>
      <c r="V127" t="s">
        <v>231</v>
      </c>
    </row>
    <row r="128" spans="1:22" ht="20" customHeight="1" x14ac:dyDescent="0.2">
      <c r="A128">
        <v>127</v>
      </c>
      <c r="B128" t="s">
        <v>146</v>
      </c>
      <c r="C128">
        <v>3</v>
      </c>
      <c r="D128">
        <v>0.13</v>
      </c>
      <c r="E128">
        <v>468</v>
      </c>
      <c r="F128">
        <v>0</v>
      </c>
      <c r="G128" t="s">
        <v>218</v>
      </c>
      <c r="H128">
        <v>6</v>
      </c>
      <c r="I128" t="s">
        <v>224</v>
      </c>
      <c r="J128">
        <v>1</v>
      </c>
      <c r="N128">
        <v>47</v>
      </c>
      <c r="O128" t="str">
        <f t="shared" si="6"/>
        <v>ED3046</v>
      </c>
      <c r="P128">
        <f t="shared" si="7"/>
        <v>2</v>
      </c>
      <c r="Q128">
        <f t="shared" si="8"/>
        <v>1</v>
      </c>
      <c r="R128">
        <f t="shared" si="9"/>
        <v>2000</v>
      </c>
      <c r="S128">
        <f t="shared" si="10"/>
        <v>150</v>
      </c>
      <c r="T128">
        <f t="shared" si="11"/>
        <v>1000</v>
      </c>
      <c r="U128">
        <v>6</v>
      </c>
      <c r="V128" t="s">
        <v>232</v>
      </c>
    </row>
    <row r="129" spans="1:22" ht="20" customHeight="1" x14ac:dyDescent="0.2">
      <c r="A129">
        <v>128</v>
      </c>
      <c r="B129" t="s">
        <v>148</v>
      </c>
      <c r="C129">
        <v>3</v>
      </c>
      <c r="D129">
        <v>0.16</v>
      </c>
      <c r="E129">
        <v>480</v>
      </c>
      <c r="F129">
        <v>500</v>
      </c>
      <c r="G129" t="s">
        <v>218</v>
      </c>
      <c r="H129">
        <v>6</v>
      </c>
      <c r="I129" t="s">
        <v>224</v>
      </c>
      <c r="J129">
        <v>2</v>
      </c>
      <c r="N129">
        <v>108</v>
      </c>
      <c r="O129" t="str">
        <f t="shared" si="6"/>
        <v>NIC267</v>
      </c>
      <c r="P129">
        <f t="shared" si="7"/>
        <v>3</v>
      </c>
      <c r="Q129">
        <f t="shared" si="8"/>
        <v>0.76</v>
      </c>
      <c r="R129">
        <f t="shared" si="9"/>
        <v>2000</v>
      </c>
      <c r="S129">
        <f t="shared" si="10"/>
        <v>300</v>
      </c>
      <c r="T129">
        <f t="shared" si="11"/>
        <v>1000</v>
      </c>
      <c r="U129">
        <v>6</v>
      </c>
      <c r="V129" t="s">
        <v>233</v>
      </c>
    </row>
    <row r="130" spans="1:22" ht="20" customHeight="1" x14ac:dyDescent="0.2">
      <c r="A130">
        <v>129</v>
      </c>
      <c r="B130" t="s">
        <v>157</v>
      </c>
      <c r="C130">
        <v>3</v>
      </c>
      <c r="D130">
        <v>0.03</v>
      </c>
      <c r="E130">
        <v>114</v>
      </c>
      <c r="F130">
        <v>100</v>
      </c>
      <c r="G130" t="s">
        <v>218</v>
      </c>
      <c r="H130">
        <v>6</v>
      </c>
      <c r="I130" t="s">
        <v>224</v>
      </c>
      <c r="J130">
        <v>1</v>
      </c>
      <c r="N130">
        <v>75</v>
      </c>
      <c r="O130" t="str">
        <f t="shared" si="6"/>
        <v>NIC259</v>
      </c>
      <c r="P130">
        <f t="shared" si="7"/>
        <v>3</v>
      </c>
      <c r="Q130">
        <f t="shared" si="8"/>
        <v>0.63</v>
      </c>
      <c r="R130">
        <f t="shared" si="9"/>
        <v>1836</v>
      </c>
      <c r="S130">
        <f t="shared" si="10"/>
        <v>1000</v>
      </c>
      <c r="T130">
        <f t="shared" si="11"/>
        <v>1089.3246187363834</v>
      </c>
      <c r="U130">
        <v>6</v>
      </c>
      <c r="V130" t="s">
        <v>234</v>
      </c>
    </row>
    <row r="131" spans="1:22" ht="20" customHeight="1" x14ac:dyDescent="0.2">
      <c r="A131">
        <v>130</v>
      </c>
      <c r="B131" t="s">
        <v>216</v>
      </c>
      <c r="C131">
        <v>4</v>
      </c>
      <c r="D131">
        <v>1.1599999999999999</v>
      </c>
      <c r="E131">
        <v>1082</v>
      </c>
      <c r="F131">
        <v>200</v>
      </c>
      <c r="G131">
        <v>1000</v>
      </c>
      <c r="H131">
        <v>6</v>
      </c>
      <c r="I131" t="s">
        <v>224</v>
      </c>
      <c r="J131">
        <v>4</v>
      </c>
      <c r="N131">
        <v>66</v>
      </c>
      <c r="O131" t="str">
        <f t="shared" ref="O131:O194" si="12">VLOOKUP(N131, $A$2:$G$131, 2, FALSE)</f>
        <v>N2_1</v>
      </c>
      <c r="P131">
        <f t="shared" ref="P131:P194" si="13">VLOOKUP(N131, $A$2:$G$131, 3, FALSE)</f>
        <v>4</v>
      </c>
      <c r="Q131">
        <f t="shared" ref="Q131:Q194" si="14">VLOOKUP(N131, $A$2:$G$131, 4, FALSE)</f>
        <v>1.1599999999999999</v>
      </c>
      <c r="R131">
        <f t="shared" ref="R131:R194" si="15">VLOOKUP(N131, $A$2:$G$131, 5, FALSE)</f>
        <v>1082</v>
      </c>
      <c r="S131">
        <f t="shared" ref="S131:S194" si="16">VLOOKUP(N131, $A$2:$G$131, 6, FALSE)</f>
        <v>50</v>
      </c>
      <c r="T131">
        <f t="shared" ref="T131:T194" si="17">VLOOKUP(N131, $A$2:$G$131, 7, FALSE)</f>
        <v>1000</v>
      </c>
      <c r="U131">
        <v>6</v>
      </c>
      <c r="V131" t="s">
        <v>235</v>
      </c>
    </row>
    <row r="132" spans="1:22" x14ac:dyDescent="0.2">
      <c r="A132" t="s">
        <v>227</v>
      </c>
      <c r="B132" t="s">
        <v>226</v>
      </c>
      <c r="F132">
        <v>200</v>
      </c>
      <c r="H132">
        <v>5</v>
      </c>
      <c r="I132" t="s">
        <v>225</v>
      </c>
      <c r="J132">
        <v>2</v>
      </c>
      <c r="N132">
        <v>105</v>
      </c>
      <c r="O132" t="str">
        <f t="shared" si="12"/>
        <v>EG4347</v>
      </c>
      <c r="P132">
        <f t="shared" si="13"/>
        <v>3</v>
      </c>
      <c r="Q132">
        <f t="shared" si="14"/>
        <v>0.76</v>
      </c>
      <c r="R132">
        <f t="shared" si="15"/>
        <v>2000</v>
      </c>
      <c r="S132">
        <f t="shared" si="16"/>
        <v>300</v>
      </c>
      <c r="T132">
        <f t="shared" si="17"/>
        <v>1000</v>
      </c>
      <c r="U132">
        <v>6</v>
      </c>
      <c r="V132" t="s">
        <v>236</v>
      </c>
    </row>
    <row r="133" spans="1:22" x14ac:dyDescent="0.2">
      <c r="N133">
        <v>39</v>
      </c>
      <c r="O133" t="str">
        <f t="shared" si="12"/>
        <v>RC301</v>
      </c>
      <c r="P133">
        <f t="shared" si="13"/>
        <v>3</v>
      </c>
      <c r="Q133">
        <f t="shared" si="14"/>
        <v>0.16</v>
      </c>
      <c r="R133">
        <f t="shared" si="15"/>
        <v>512</v>
      </c>
      <c r="S133">
        <f t="shared" si="16"/>
        <v>1000</v>
      </c>
      <c r="T133" t="str">
        <f t="shared" si="17"/>
        <v>ALL</v>
      </c>
      <c r="U133">
        <v>6</v>
      </c>
      <c r="V133" t="s">
        <v>237</v>
      </c>
    </row>
    <row r="134" spans="1:22" x14ac:dyDescent="0.2">
      <c r="N134">
        <v>36</v>
      </c>
      <c r="O134" t="str">
        <f t="shared" si="12"/>
        <v>JU323</v>
      </c>
      <c r="P134">
        <f t="shared" si="13"/>
        <v>1</v>
      </c>
      <c r="Q134">
        <f t="shared" si="14"/>
        <v>1.3</v>
      </c>
      <c r="R134">
        <f t="shared" si="15"/>
        <v>2000</v>
      </c>
      <c r="S134">
        <f t="shared" si="16"/>
        <v>1000</v>
      </c>
      <c r="T134">
        <f t="shared" si="17"/>
        <v>1000</v>
      </c>
      <c r="U134">
        <v>6</v>
      </c>
      <c r="V134" t="s">
        <v>238</v>
      </c>
    </row>
    <row r="135" spans="1:22" x14ac:dyDescent="0.2">
      <c r="N135">
        <v>56</v>
      </c>
      <c r="O135" t="str">
        <f t="shared" si="12"/>
        <v>QX1794</v>
      </c>
      <c r="P135">
        <f t="shared" si="13"/>
        <v>1</v>
      </c>
      <c r="Q135">
        <f t="shared" si="14"/>
        <v>0.7</v>
      </c>
      <c r="R135">
        <f t="shared" si="15"/>
        <v>2100</v>
      </c>
      <c r="S135">
        <f t="shared" si="16"/>
        <v>1000</v>
      </c>
      <c r="T135">
        <f t="shared" si="17"/>
        <v>952.38095238095229</v>
      </c>
      <c r="U135">
        <v>6</v>
      </c>
      <c r="V135" t="s">
        <v>239</v>
      </c>
    </row>
    <row r="136" spans="1:22" x14ac:dyDescent="0.2">
      <c r="N136">
        <v>95</v>
      </c>
      <c r="O136" t="str">
        <f t="shared" si="12"/>
        <v>JU751</v>
      </c>
      <c r="P136">
        <f t="shared" si="13"/>
        <v>3</v>
      </c>
      <c r="Q136">
        <f t="shared" si="14"/>
        <v>2.4</v>
      </c>
      <c r="R136">
        <f t="shared" si="15"/>
        <v>2000</v>
      </c>
      <c r="S136">
        <f t="shared" si="16"/>
        <v>300</v>
      </c>
      <c r="T136">
        <f t="shared" si="17"/>
        <v>1000</v>
      </c>
      <c r="U136">
        <v>6</v>
      </c>
      <c r="V136" t="s">
        <v>240</v>
      </c>
    </row>
    <row r="137" spans="1:22" x14ac:dyDescent="0.2">
      <c r="N137">
        <v>27</v>
      </c>
      <c r="O137" t="str">
        <f t="shared" si="12"/>
        <v>ED3077</v>
      </c>
      <c r="P137">
        <f t="shared" si="13"/>
        <v>2</v>
      </c>
      <c r="Q137">
        <f t="shared" si="14"/>
        <v>0.4</v>
      </c>
      <c r="R137">
        <f t="shared" si="15"/>
        <v>1200</v>
      </c>
      <c r="S137">
        <f t="shared" si="16"/>
        <v>300</v>
      </c>
      <c r="T137">
        <f t="shared" si="17"/>
        <v>1666.6666666666667</v>
      </c>
      <c r="U137">
        <v>6</v>
      </c>
      <c r="V137" t="s">
        <v>241</v>
      </c>
    </row>
    <row r="138" spans="1:22" x14ac:dyDescent="0.2">
      <c r="N138">
        <v>46</v>
      </c>
      <c r="O138" t="str">
        <f t="shared" si="12"/>
        <v>CX11315</v>
      </c>
      <c r="P138">
        <f t="shared" si="13"/>
        <v>3</v>
      </c>
      <c r="Q138">
        <f t="shared" si="14"/>
        <v>0.3</v>
      </c>
      <c r="R138">
        <f t="shared" si="15"/>
        <v>990</v>
      </c>
      <c r="S138">
        <f t="shared" si="16"/>
        <v>100</v>
      </c>
      <c r="T138" t="str">
        <f t="shared" si="17"/>
        <v>ALL</v>
      </c>
      <c r="U138">
        <v>6</v>
      </c>
      <c r="V138" t="s">
        <v>242</v>
      </c>
    </row>
    <row r="139" spans="1:22" x14ac:dyDescent="0.2">
      <c r="N139">
        <v>106</v>
      </c>
      <c r="O139" t="str">
        <f t="shared" si="12"/>
        <v>EG4946</v>
      </c>
      <c r="P139">
        <f t="shared" si="13"/>
        <v>3</v>
      </c>
      <c r="Q139">
        <f t="shared" si="14"/>
        <v>1</v>
      </c>
      <c r="R139">
        <f t="shared" si="15"/>
        <v>2000</v>
      </c>
      <c r="S139">
        <f t="shared" si="16"/>
        <v>400</v>
      </c>
      <c r="T139">
        <f t="shared" si="17"/>
        <v>1000</v>
      </c>
      <c r="U139">
        <v>6</v>
      </c>
      <c r="V139" t="s">
        <v>243</v>
      </c>
    </row>
    <row r="140" spans="1:22" x14ac:dyDescent="0.2">
      <c r="N140">
        <v>124</v>
      </c>
      <c r="O140" t="str">
        <f t="shared" si="12"/>
        <v>CX11292</v>
      </c>
      <c r="P140">
        <f t="shared" si="13"/>
        <v>3</v>
      </c>
      <c r="Q140">
        <f t="shared" si="14"/>
        <v>0.03</v>
      </c>
      <c r="R140">
        <f t="shared" si="15"/>
        <v>120</v>
      </c>
      <c r="S140">
        <f t="shared" si="16"/>
        <v>50</v>
      </c>
      <c r="T140" t="str">
        <f t="shared" si="17"/>
        <v>ALL</v>
      </c>
      <c r="U140">
        <v>6</v>
      </c>
      <c r="V140" t="s">
        <v>244</v>
      </c>
    </row>
    <row r="141" spans="1:22" x14ac:dyDescent="0.2">
      <c r="N141">
        <v>17</v>
      </c>
      <c r="O141" t="str">
        <f t="shared" si="12"/>
        <v>ED3048</v>
      </c>
      <c r="P141">
        <f t="shared" si="13"/>
        <v>1</v>
      </c>
      <c r="Q141">
        <f t="shared" si="14"/>
        <v>0.5</v>
      </c>
      <c r="R141">
        <f t="shared" si="15"/>
        <v>1500</v>
      </c>
      <c r="S141">
        <f t="shared" si="16"/>
        <v>1000</v>
      </c>
      <c r="T141">
        <f t="shared" si="17"/>
        <v>1333.3333333333333</v>
      </c>
      <c r="U141">
        <v>6</v>
      </c>
      <c r="V141" t="s">
        <v>245</v>
      </c>
    </row>
    <row r="142" spans="1:22" x14ac:dyDescent="0.2">
      <c r="N142">
        <v>40</v>
      </c>
      <c r="O142" t="str">
        <f t="shared" si="12"/>
        <v>PB303</v>
      </c>
      <c r="P142">
        <f t="shared" si="13"/>
        <v>1</v>
      </c>
      <c r="Q142">
        <f t="shared" si="14"/>
        <v>2.1749999999999998</v>
      </c>
      <c r="R142">
        <f t="shared" si="15"/>
        <v>2000</v>
      </c>
      <c r="S142">
        <f t="shared" si="16"/>
        <v>1000</v>
      </c>
      <c r="T142">
        <f t="shared" si="17"/>
        <v>1000</v>
      </c>
      <c r="U142">
        <v>6</v>
      </c>
      <c r="V142" t="s">
        <v>246</v>
      </c>
    </row>
    <row r="143" spans="1:22" x14ac:dyDescent="0.2">
      <c r="N143">
        <v>93</v>
      </c>
      <c r="O143" t="str">
        <f t="shared" si="12"/>
        <v>NIC268</v>
      </c>
      <c r="P143">
        <f t="shared" si="13"/>
        <v>3</v>
      </c>
      <c r="Q143">
        <f t="shared" si="14"/>
        <v>0.2</v>
      </c>
      <c r="R143">
        <f t="shared" si="15"/>
        <v>600</v>
      </c>
      <c r="S143">
        <f t="shared" si="16"/>
        <v>200</v>
      </c>
      <c r="T143" t="str">
        <f t="shared" si="17"/>
        <v>ALL</v>
      </c>
      <c r="U143">
        <v>6</v>
      </c>
      <c r="V143" t="s">
        <v>247</v>
      </c>
    </row>
    <row r="144" spans="1:22" x14ac:dyDescent="0.2">
      <c r="N144">
        <v>79</v>
      </c>
      <c r="O144" t="str">
        <f t="shared" si="12"/>
        <v>NIC251</v>
      </c>
      <c r="P144">
        <f t="shared" si="13"/>
        <v>2</v>
      </c>
      <c r="Q144">
        <f t="shared" si="14"/>
        <v>0.46</v>
      </c>
      <c r="R144">
        <f t="shared" si="15"/>
        <v>1564</v>
      </c>
      <c r="S144">
        <f t="shared" si="16"/>
        <v>1000</v>
      </c>
      <c r="T144">
        <f t="shared" si="17"/>
        <v>1278.772378516624</v>
      </c>
      <c r="U144">
        <v>6</v>
      </c>
      <c r="V144" t="s">
        <v>248</v>
      </c>
    </row>
    <row r="145" spans="14:22" x14ac:dyDescent="0.2">
      <c r="N145">
        <v>76</v>
      </c>
      <c r="O145" t="str">
        <f t="shared" si="12"/>
        <v>ED3011</v>
      </c>
      <c r="P145">
        <f t="shared" si="13"/>
        <v>3</v>
      </c>
      <c r="Q145">
        <f t="shared" si="14"/>
        <v>0.46</v>
      </c>
      <c r="R145">
        <f t="shared" si="15"/>
        <v>1265</v>
      </c>
      <c r="S145">
        <f t="shared" si="16"/>
        <v>1000</v>
      </c>
      <c r="T145">
        <f t="shared" si="17"/>
        <v>1581.0276679841897</v>
      </c>
      <c r="U145">
        <v>6</v>
      </c>
      <c r="V145" t="s">
        <v>249</v>
      </c>
    </row>
    <row r="146" spans="14:22" x14ac:dyDescent="0.2">
      <c r="N146">
        <v>22</v>
      </c>
      <c r="O146" t="str">
        <f t="shared" si="12"/>
        <v>N2_3</v>
      </c>
      <c r="P146">
        <f t="shared" si="13"/>
        <v>4</v>
      </c>
      <c r="Q146">
        <f t="shared" si="14"/>
        <v>1.1599999999999999</v>
      </c>
      <c r="R146">
        <f t="shared" si="15"/>
        <v>1082</v>
      </c>
      <c r="S146">
        <f t="shared" si="16"/>
        <v>300</v>
      </c>
      <c r="T146">
        <f t="shared" si="17"/>
        <v>1000</v>
      </c>
      <c r="U146" s="115">
        <v>7</v>
      </c>
      <c r="V146" s="115" t="s">
        <v>254</v>
      </c>
    </row>
    <row r="147" spans="14:22" x14ac:dyDescent="0.2">
      <c r="N147">
        <v>22</v>
      </c>
      <c r="O147" t="str">
        <f t="shared" si="12"/>
        <v>N2_3</v>
      </c>
      <c r="P147">
        <f t="shared" si="13"/>
        <v>4</v>
      </c>
      <c r="Q147">
        <f t="shared" si="14"/>
        <v>1.1599999999999999</v>
      </c>
      <c r="R147">
        <f t="shared" si="15"/>
        <v>1082</v>
      </c>
      <c r="S147">
        <f t="shared" si="16"/>
        <v>300</v>
      </c>
      <c r="T147">
        <f t="shared" si="17"/>
        <v>1000</v>
      </c>
      <c r="U147" s="115">
        <v>7</v>
      </c>
      <c r="V147" s="115" t="s">
        <v>255</v>
      </c>
    </row>
    <row r="148" spans="14:22" x14ac:dyDescent="0.2">
      <c r="N148">
        <v>22</v>
      </c>
      <c r="O148" t="str">
        <f t="shared" si="12"/>
        <v>N2_3</v>
      </c>
      <c r="P148">
        <f t="shared" si="13"/>
        <v>4</v>
      </c>
      <c r="Q148">
        <f t="shared" si="14"/>
        <v>1.1599999999999999</v>
      </c>
      <c r="R148">
        <f t="shared" si="15"/>
        <v>1082</v>
      </c>
      <c r="S148">
        <f t="shared" si="16"/>
        <v>300</v>
      </c>
      <c r="T148">
        <f t="shared" si="17"/>
        <v>1000</v>
      </c>
      <c r="U148" s="115">
        <v>7</v>
      </c>
      <c r="V148" s="115" t="s">
        <v>256</v>
      </c>
    </row>
    <row r="149" spans="14:22" x14ac:dyDescent="0.2">
      <c r="N149">
        <v>39</v>
      </c>
      <c r="O149" t="str">
        <f t="shared" si="12"/>
        <v>RC301</v>
      </c>
      <c r="P149">
        <f t="shared" si="13"/>
        <v>3</v>
      </c>
      <c r="Q149">
        <f t="shared" si="14"/>
        <v>0.16</v>
      </c>
      <c r="R149">
        <f t="shared" si="15"/>
        <v>512</v>
      </c>
      <c r="S149">
        <f t="shared" si="16"/>
        <v>1000</v>
      </c>
      <c r="T149" t="str">
        <f t="shared" si="17"/>
        <v>ALL</v>
      </c>
      <c r="U149" s="115">
        <v>7</v>
      </c>
      <c r="V149" s="115" t="s">
        <v>229</v>
      </c>
    </row>
    <row r="150" spans="14:22" x14ac:dyDescent="0.2">
      <c r="N150">
        <v>93</v>
      </c>
      <c r="O150" t="str">
        <f t="shared" si="12"/>
        <v>NIC268</v>
      </c>
      <c r="P150">
        <f t="shared" si="13"/>
        <v>3</v>
      </c>
      <c r="Q150">
        <f t="shared" si="14"/>
        <v>0.2</v>
      </c>
      <c r="R150">
        <f t="shared" si="15"/>
        <v>600</v>
      </c>
      <c r="S150">
        <f t="shared" si="16"/>
        <v>200</v>
      </c>
      <c r="T150" t="str">
        <f t="shared" si="17"/>
        <v>ALL</v>
      </c>
      <c r="U150" s="115">
        <v>7</v>
      </c>
      <c r="V150" s="115" t="s">
        <v>230</v>
      </c>
    </row>
    <row r="151" spans="14:22" x14ac:dyDescent="0.2">
      <c r="N151">
        <v>124</v>
      </c>
      <c r="O151" t="str">
        <f t="shared" si="12"/>
        <v>CX11292</v>
      </c>
      <c r="P151">
        <f t="shared" si="13"/>
        <v>3</v>
      </c>
      <c r="Q151">
        <f t="shared" si="14"/>
        <v>0.03</v>
      </c>
      <c r="R151">
        <f t="shared" si="15"/>
        <v>120</v>
      </c>
      <c r="S151">
        <f t="shared" si="16"/>
        <v>50</v>
      </c>
      <c r="T151" t="str">
        <f t="shared" si="17"/>
        <v>ALL</v>
      </c>
      <c r="U151" s="115">
        <v>7</v>
      </c>
      <c r="V151" s="115" t="s">
        <v>231</v>
      </c>
    </row>
    <row r="152" spans="14:22" x14ac:dyDescent="0.2">
      <c r="N152">
        <v>106</v>
      </c>
      <c r="O152" t="str">
        <f t="shared" si="12"/>
        <v>EG4946</v>
      </c>
      <c r="P152">
        <f t="shared" si="13"/>
        <v>3</v>
      </c>
      <c r="Q152">
        <f t="shared" si="14"/>
        <v>1</v>
      </c>
      <c r="R152">
        <f t="shared" si="15"/>
        <v>2000</v>
      </c>
      <c r="S152">
        <f t="shared" si="16"/>
        <v>400</v>
      </c>
      <c r="T152">
        <f t="shared" si="17"/>
        <v>1000</v>
      </c>
      <c r="U152" s="115">
        <v>7</v>
      </c>
      <c r="V152" s="115" t="s">
        <v>232</v>
      </c>
    </row>
    <row r="153" spans="14:22" x14ac:dyDescent="0.2">
      <c r="N153">
        <v>103</v>
      </c>
      <c r="O153" t="str">
        <f t="shared" si="12"/>
        <v>CX11262</v>
      </c>
      <c r="P153">
        <f t="shared" si="13"/>
        <v>3</v>
      </c>
      <c r="Q153">
        <f t="shared" si="14"/>
        <v>0.33</v>
      </c>
      <c r="R153">
        <f t="shared" si="15"/>
        <v>1155</v>
      </c>
      <c r="S153">
        <f t="shared" si="16"/>
        <v>300</v>
      </c>
      <c r="T153">
        <f t="shared" si="17"/>
        <v>1731.6017316017317</v>
      </c>
      <c r="U153" s="115">
        <v>7</v>
      </c>
      <c r="V153" s="115" t="s">
        <v>233</v>
      </c>
    </row>
    <row r="154" spans="14:22" x14ac:dyDescent="0.2">
      <c r="N154">
        <v>79</v>
      </c>
      <c r="O154" t="str">
        <f t="shared" si="12"/>
        <v>NIC251</v>
      </c>
      <c r="P154">
        <f t="shared" si="13"/>
        <v>2</v>
      </c>
      <c r="Q154">
        <f t="shared" si="14"/>
        <v>0.46</v>
      </c>
      <c r="R154">
        <f t="shared" si="15"/>
        <v>1564</v>
      </c>
      <c r="S154">
        <f t="shared" si="16"/>
        <v>1000</v>
      </c>
      <c r="T154">
        <f t="shared" si="17"/>
        <v>1278.772378516624</v>
      </c>
      <c r="U154" s="115">
        <v>7</v>
      </c>
      <c r="V154" s="115" t="s">
        <v>234</v>
      </c>
    </row>
    <row r="155" spans="14:22" x14ac:dyDescent="0.2">
      <c r="N155">
        <v>46</v>
      </c>
      <c r="O155" t="str">
        <f t="shared" si="12"/>
        <v>CX11315</v>
      </c>
      <c r="P155">
        <f t="shared" si="13"/>
        <v>3</v>
      </c>
      <c r="Q155">
        <f t="shared" si="14"/>
        <v>0.3</v>
      </c>
      <c r="R155">
        <f t="shared" si="15"/>
        <v>990</v>
      </c>
      <c r="S155">
        <f t="shared" si="16"/>
        <v>100</v>
      </c>
      <c r="T155" t="str">
        <f t="shared" si="17"/>
        <v>ALL</v>
      </c>
      <c r="U155" s="115">
        <v>7</v>
      </c>
      <c r="V155" s="115" t="s">
        <v>235</v>
      </c>
    </row>
    <row r="156" spans="14:22" x14ac:dyDescent="0.2">
      <c r="N156">
        <v>76</v>
      </c>
      <c r="O156" t="str">
        <f t="shared" si="12"/>
        <v>ED3011</v>
      </c>
      <c r="P156">
        <f t="shared" si="13"/>
        <v>3</v>
      </c>
      <c r="Q156">
        <f t="shared" si="14"/>
        <v>0.46</v>
      </c>
      <c r="R156">
        <f t="shared" si="15"/>
        <v>1265</v>
      </c>
      <c r="S156">
        <f t="shared" si="16"/>
        <v>1000</v>
      </c>
      <c r="T156">
        <f t="shared" si="17"/>
        <v>1581.0276679841897</v>
      </c>
      <c r="U156" s="115">
        <v>7</v>
      </c>
      <c r="V156" s="115" t="s">
        <v>236</v>
      </c>
    </row>
    <row r="157" spans="14:22" x14ac:dyDescent="0.2">
      <c r="N157">
        <v>70</v>
      </c>
      <c r="O157" t="str">
        <f t="shared" si="12"/>
        <v>JU1896</v>
      </c>
      <c r="P157">
        <f t="shared" si="13"/>
        <v>3</v>
      </c>
      <c r="Q157">
        <f t="shared" si="14"/>
        <v>0.2</v>
      </c>
      <c r="R157">
        <f t="shared" si="15"/>
        <v>700</v>
      </c>
      <c r="S157">
        <f t="shared" si="16"/>
        <v>1000</v>
      </c>
      <c r="T157" t="str">
        <f t="shared" si="17"/>
        <v>ALL</v>
      </c>
      <c r="U157" s="115">
        <v>7</v>
      </c>
      <c r="V157" s="115" t="s">
        <v>237</v>
      </c>
    </row>
    <row r="158" spans="14:22" x14ac:dyDescent="0.2">
      <c r="N158">
        <v>105</v>
      </c>
      <c r="O158" t="str">
        <f t="shared" si="12"/>
        <v>EG4347</v>
      </c>
      <c r="P158">
        <f t="shared" si="13"/>
        <v>3</v>
      </c>
      <c r="Q158">
        <f t="shared" si="14"/>
        <v>0.76</v>
      </c>
      <c r="R158">
        <f t="shared" si="15"/>
        <v>2000</v>
      </c>
      <c r="S158">
        <f t="shared" si="16"/>
        <v>300</v>
      </c>
      <c r="T158">
        <f t="shared" si="17"/>
        <v>1000</v>
      </c>
      <c r="U158" s="115">
        <v>7</v>
      </c>
      <c r="V158" s="115" t="s">
        <v>238</v>
      </c>
    </row>
    <row r="159" spans="14:22" x14ac:dyDescent="0.2">
      <c r="N159">
        <v>27</v>
      </c>
      <c r="O159" t="str">
        <f t="shared" si="12"/>
        <v>ED3077</v>
      </c>
      <c r="P159">
        <f t="shared" si="13"/>
        <v>2</v>
      </c>
      <c r="Q159">
        <f t="shared" si="14"/>
        <v>0.4</v>
      </c>
      <c r="R159">
        <f t="shared" si="15"/>
        <v>1200</v>
      </c>
      <c r="S159">
        <f t="shared" si="16"/>
        <v>300</v>
      </c>
      <c r="T159">
        <f t="shared" si="17"/>
        <v>1666.6666666666667</v>
      </c>
      <c r="U159" s="115">
        <v>7</v>
      </c>
      <c r="V159" s="115" t="s">
        <v>239</v>
      </c>
    </row>
    <row r="160" spans="14:22" x14ac:dyDescent="0.2">
      <c r="N160">
        <v>56</v>
      </c>
      <c r="O160" t="str">
        <f t="shared" si="12"/>
        <v>QX1794</v>
      </c>
      <c r="P160">
        <f t="shared" si="13"/>
        <v>1</v>
      </c>
      <c r="Q160">
        <f t="shared" si="14"/>
        <v>0.7</v>
      </c>
      <c r="R160">
        <f t="shared" si="15"/>
        <v>2100</v>
      </c>
      <c r="S160">
        <f t="shared" si="16"/>
        <v>1000</v>
      </c>
      <c r="T160">
        <f t="shared" si="17"/>
        <v>952.38095238095229</v>
      </c>
      <c r="U160" s="115">
        <v>7</v>
      </c>
      <c r="V160" s="115" t="s">
        <v>240</v>
      </c>
    </row>
    <row r="161" spans="14:22" x14ac:dyDescent="0.2">
      <c r="N161">
        <v>110</v>
      </c>
      <c r="O161" t="str">
        <f t="shared" si="12"/>
        <v>N2_2</v>
      </c>
      <c r="P161">
        <f t="shared" si="13"/>
        <v>4</v>
      </c>
      <c r="Q161">
        <f t="shared" si="14"/>
        <v>1.1599999999999999</v>
      </c>
      <c r="R161">
        <f t="shared" si="15"/>
        <v>1082</v>
      </c>
      <c r="S161">
        <f t="shared" si="16"/>
        <v>100</v>
      </c>
      <c r="T161">
        <f t="shared" si="17"/>
        <v>1000</v>
      </c>
      <c r="U161" s="115">
        <v>7</v>
      </c>
      <c r="V161" s="115" t="s">
        <v>241</v>
      </c>
    </row>
    <row r="162" spans="14:22" x14ac:dyDescent="0.2">
      <c r="N162">
        <v>17</v>
      </c>
      <c r="O162" t="str">
        <f t="shared" si="12"/>
        <v>ED3048</v>
      </c>
      <c r="P162">
        <f t="shared" si="13"/>
        <v>1</v>
      </c>
      <c r="Q162">
        <f t="shared" si="14"/>
        <v>0.5</v>
      </c>
      <c r="R162">
        <f t="shared" si="15"/>
        <v>1500</v>
      </c>
      <c r="S162">
        <f t="shared" si="16"/>
        <v>1000</v>
      </c>
      <c r="T162">
        <f t="shared" si="17"/>
        <v>1333.3333333333333</v>
      </c>
      <c r="U162" s="115">
        <v>7</v>
      </c>
      <c r="V162" s="115" t="s">
        <v>242</v>
      </c>
    </row>
    <row r="163" spans="14:22" x14ac:dyDescent="0.2">
      <c r="N163">
        <v>36</v>
      </c>
      <c r="O163" t="str">
        <f t="shared" si="12"/>
        <v>JU323</v>
      </c>
      <c r="P163">
        <f t="shared" si="13"/>
        <v>1</v>
      </c>
      <c r="Q163">
        <f t="shared" si="14"/>
        <v>1.3</v>
      </c>
      <c r="R163">
        <f t="shared" si="15"/>
        <v>2000</v>
      </c>
      <c r="S163">
        <f t="shared" si="16"/>
        <v>1000</v>
      </c>
      <c r="T163">
        <f t="shared" si="17"/>
        <v>1000</v>
      </c>
      <c r="U163" s="115">
        <v>7</v>
      </c>
      <c r="V163" s="115" t="s">
        <v>243</v>
      </c>
    </row>
    <row r="164" spans="14:22" x14ac:dyDescent="0.2">
      <c r="N164">
        <v>40</v>
      </c>
      <c r="O164" t="str">
        <f t="shared" si="12"/>
        <v>PB303</v>
      </c>
      <c r="P164">
        <f t="shared" si="13"/>
        <v>1</v>
      </c>
      <c r="Q164">
        <f t="shared" si="14"/>
        <v>2.1749999999999998</v>
      </c>
      <c r="R164">
        <f t="shared" si="15"/>
        <v>2000</v>
      </c>
      <c r="S164">
        <f t="shared" si="16"/>
        <v>1000</v>
      </c>
      <c r="T164">
        <f t="shared" si="17"/>
        <v>1000</v>
      </c>
      <c r="U164" s="115">
        <v>7</v>
      </c>
      <c r="V164" s="115" t="s">
        <v>244</v>
      </c>
    </row>
    <row r="165" spans="14:22" x14ac:dyDescent="0.2">
      <c r="N165">
        <v>66</v>
      </c>
      <c r="O165" t="str">
        <f t="shared" si="12"/>
        <v>N2_1</v>
      </c>
      <c r="P165">
        <f t="shared" si="13"/>
        <v>4</v>
      </c>
      <c r="Q165">
        <f t="shared" si="14"/>
        <v>1.1599999999999999</v>
      </c>
      <c r="R165">
        <f t="shared" si="15"/>
        <v>1082</v>
      </c>
      <c r="S165">
        <f t="shared" si="16"/>
        <v>50</v>
      </c>
      <c r="T165">
        <f t="shared" si="17"/>
        <v>1000</v>
      </c>
      <c r="U165" s="115">
        <v>7</v>
      </c>
      <c r="V165" s="115" t="s">
        <v>245</v>
      </c>
    </row>
    <row r="166" spans="14:22" x14ac:dyDescent="0.2">
      <c r="N166">
        <v>95</v>
      </c>
      <c r="O166" t="str">
        <f t="shared" si="12"/>
        <v>JU751</v>
      </c>
      <c r="P166">
        <f t="shared" si="13"/>
        <v>3</v>
      </c>
      <c r="Q166">
        <f t="shared" si="14"/>
        <v>2.4</v>
      </c>
      <c r="R166">
        <f t="shared" si="15"/>
        <v>2000</v>
      </c>
      <c r="S166">
        <f t="shared" si="16"/>
        <v>300</v>
      </c>
      <c r="T166">
        <f t="shared" si="17"/>
        <v>1000</v>
      </c>
      <c r="U166" s="115">
        <v>7</v>
      </c>
      <c r="V166" s="115" t="s">
        <v>246</v>
      </c>
    </row>
    <row r="167" spans="14:22" x14ac:dyDescent="0.2">
      <c r="N167">
        <v>47</v>
      </c>
      <c r="O167" t="str">
        <f t="shared" si="12"/>
        <v>ED3046</v>
      </c>
      <c r="P167">
        <f t="shared" si="13"/>
        <v>2</v>
      </c>
      <c r="Q167">
        <f t="shared" si="14"/>
        <v>1</v>
      </c>
      <c r="R167">
        <f t="shared" si="15"/>
        <v>2000</v>
      </c>
      <c r="S167">
        <f t="shared" si="16"/>
        <v>150</v>
      </c>
      <c r="T167">
        <f t="shared" si="17"/>
        <v>1000</v>
      </c>
      <c r="U167" s="115">
        <v>7</v>
      </c>
      <c r="V167" s="115" t="s">
        <v>247</v>
      </c>
    </row>
    <row r="168" spans="14:22" x14ac:dyDescent="0.2">
      <c r="N168">
        <v>75</v>
      </c>
      <c r="O168" t="str">
        <f t="shared" si="12"/>
        <v>NIC259</v>
      </c>
      <c r="P168">
        <f t="shared" si="13"/>
        <v>3</v>
      </c>
      <c r="Q168">
        <f t="shared" si="14"/>
        <v>0.63</v>
      </c>
      <c r="R168">
        <f t="shared" si="15"/>
        <v>1836</v>
      </c>
      <c r="S168">
        <f t="shared" si="16"/>
        <v>1000</v>
      </c>
      <c r="T168">
        <f t="shared" si="17"/>
        <v>1089.3246187363834</v>
      </c>
      <c r="U168" s="115">
        <v>7</v>
      </c>
      <c r="V168" s="115" t="s">
        <v>248</v>
      </c>
    </row>
    <row r="169" spans="14:22" x14ac:dyDescent="0.2">
      <c r="N169">
        <v>108</v>
      </c>
      <c r="O169" t="str">
        <f t="shared" si="12"/>
        <v>NIC267</v>
      </c>
      <c r="P169">
        <f t="shared" si="13"/>
        <v>3</v>
      </c>
      <c r="Q169">
        <f t="shared" si="14"/>
        <v>0.76</v>
      </c>
      <c r="R169">
        <f t="shared" si="15"/>
        <v>2000</v>
      </c>
      <c r="S169">
        <f t="shared" si="16"/>
        <v>300</v>
      </c>
      <c r="T169">
        <f t="shared" si="17"/>
        <v>1000</v>
      </c>
      <c r="U169" s="115">
        <v>7</v>
      </c>
      <c r="V169" s="115" t="s">
        <v>249</v>
      </c>
    </row>
    <row r="170" spans="14:22" x14ac:dyDescent="0.2">
      <c r="N170">
        <v>22</v>
      </c>
      <c r="O170" t="str">
        <f t="shared" si="12"/>
        <v>N2_3</v>
      </c>
      <c r="P170">
        <f t="shared" si="13"/>
        <v>4</v>
      </c>
      <c r="Q170">
        <f t="shared" si="14"/>
        <v>1.1599999999999999</v>
      </c>
      <c r="R170">
        <f t="shared" si="15"/>
        <v>1082</v>
      </c>
      <c r="S170">
        <f t="shared" si="16"/>
        <v>300</v>
      </c>
      <c r="T170">
        <f t="shared" si="17"/>
        <v>1000</v>
      </c>
      <c r="U170" s="115">
        <v>8</v>
      </c>
      <c r="V170" s="115" t="s">
        <v>254</v>
      </c>
    </row>
    <row r="171" spans="14:22" x14ac:dyDescent="0.2">
      <c r="N171">
        <v>22</v>
      </c>
      <c r="O171" t="str">
        <f t="shared" si="12"/>
        <v>N2_3</v>
      </c>
      <c r="P171">
        <f t="shared" si="13"/>
        <v>4</v>
      </c>
      <c r="Q171">
        <f t="shared" si="14"/>
        <v>1.1599999999999999</v>
      </c>
      <c r="R171">
        <f t="shared" si="15"/>
        <v>1082</v>
      </c>
      <c r="S171">
        <f t="shared" si="16"/>
        <v>300</v>
      </c>
      <c r="T171">
        <f t="shared" si="17"/>
        <v>1000</v>
      </c>
      <c r="U171" s="115">
        <v>8</v>
      </c>
      <c r="V171" s="115" t="s">
        <v>255</v>
      </c>
    </row>
    <row r="172" spans="14:22" x14ac:dyDescent="0.2">
      <c r="N172">
        <v>22</v>
      </c>
      <c r="O172" t="str">
        <f t="shared" si="12"/>
        <v>N2_3</v>
      </c>
      <c r="P172">
        <f t="shared" si="13"/>
        <v>4</v>
      </c>
      <c r="Q172">
        <f t="shared" si="14"/>
        <v>1.1599999999999999</v>
      </c>
      <c r="R172">
        <f t="shared" si="15"/>
        <v>1082</v>
      </c>
      <c r="S172">
        <f t="shared" si="16"/>
        <v>300</v>
      </c>
      <c r="T172">
        <f t="shared" si="17"/>
        <v>1000</v>
      </c>
      <c r="U172" s="115">
        <v>8</v>
      </c>
      <c r="V172" s="115" t="s">
        <v>256</v>
      </c>
    </row>
    <row r="173" spans="14:22" x14ac:dyDescent="0.2">
      <c r="N173">
        <v>56</v>
      </c>
      <c r="O173" t="str">
        <f t="shared" si="12"/>
        <v>QX1794</v>
      </c>
      <c r="P173">
        <f t="shared" si="13"/>
        <v>1</v>
      </c>
      <c r="Q173">
        <f t="shared" si="14"/>
        <v>0.7</v>
      </c>
      <c r="R173">
        <f t="shared" si="15"/>
        <v>2100</v>
      </c>
      <c r="S173">
        <f t="shared" si="16"/>
        <v>1000</v>
      </c>
      <c r="T173">
        <f t="shared" si="17"/>
        <v>952.38095238095229</v>
      </c>
      <c r="U173" s="115">
        <v>8</v>
      </c>
      <c r="V173" s="115" t="s">
        <v>229</v>
      </c>
    </row>
    <row r="174" spans="14:22" x14ac:dyDescent="0.2">
      <c r="N174">
        <v>108</v>
      </c>
      <c r="O174" t="str">
        <f t="shared" si="12"/>
        <v>NIC267</v>
      </c>
      <c r="P174">
        <f t="shared" si="13"/>
        <v>3</v>
      </c>
      <c r="Q174">
        <f t="shared" si="14"/>
        <v>0.76</v>
      </c>
      <c r="R174">
        <f t="shared" si="15"/>
        <v>2000</v>
      </c>
      <c r="S174">
        <f t="shared" si="16"/>
        <v>300</v>
      </c>
      <c r="T174">
        <f t="shared" si="17"/>
        <v>1000</v>
      </c>
      <c r="U174" s="115">
        <v>8</v>
      </c>
      <c r="V174" s="115" t="s">
        <v>230</v>
      </c>
    </row>
    <row r="175" spans="14:22" x14ac:dyDescent="0.2">
      <c r="N175">
        <v>39</v>
      </c>
      <c r="O175" t="str">
        <f t="shared" si="12"/>
        <v>RC301</v>
      </c>
      <c r="P175">
        <f t="shared" si="13"/>
        <v>3</v>
      </c>
      <c r="Q175">
        <f t="shared" si="14"/>
        <v>0.16</v>
      </c>
      <c r="R175">
        <f t="shared" si="15"/>
        <v>512</v>
      </c>
      <c r="S175">
        <f t="shared" si="16"/>
        <v>1000</v>
      </c>
      <c r="T175" t="str">
        <f t="shared" si="17"/>
        <v>ALL</v>
      </c>
      <c r="U175" s="115">
        <v>8</v>
      </c>
      <c r="V175" s="115" t="s">
        <v>231</v>
      </c>
    </row>
    <row r="176" spans="14:22" x14ac:dyDescent="0.2">
      <c r="N176">
        <v>79</v>
      </c>
      <c r="O176" t="str">
        <f t="shared" si="12"/>
        <v>NIC251</v>
      </c>
      <c r="P176">
        <f t="shared" si="13"/>
        <v>2</v>
      </c>
      <c r="Q176">
        <f t="shared" si="14"/>
        <v>0.46</v>
      </c>
      <c r="R176">
        <f t="shared" si="15"/>
        <v>1564</v>
      </c>
      <c r="S176">
        <f t="shared" si="16"/>
        <v>1000</v>
      </c>
      <c r="T176">
        <f t="shared" si="17"/>
        <v>1278.772378516624</v>
      </c>
      <c r="U176" s="115">
        <v>8</v>
      </c>
      <c r="V176" s="115" t="s">
        <v>232</v>
      </c>
    </row>
    <row r="177" spans="14:22" x14ac:dyDescent="0.2">
      <c r="N177">
        <v>110</v>
      </c>
      <c r="O177" t="str">
        <f t="shared" si="12"/>
        <v>N2_2</v>
      </c>
      <c r="P177">
        <f t="shared" si="13"/>
        <v>4</v>
      </c>
      <c r="Q177">
        <f t="shared" si="14"/>
        <v>1.1599999999999999</v>
      </c>
      <c r="R177">
        <f t="shared" si="15"/>
        <v>1082</v>
      </c>
      <c r="S177">
        <f t="shared" si="16"/>
        <v>100</v>
      </c>
      <c r="T177">
        <f t="shared" si="17"/>
        <v>1000</v>
      </c>
      <c r="U177" s="115">
        <v>8</v>
      </c>
      <c r="V177" s="115" t="s">
        <v>233</v>
      </c>
    </row>
    <row r="178" spans="14:22" x14ac:dyDescent="0.2">
      <c r="N178">
        <v>27</v>
      </c>
      <c r="O178" t="str">
        <f t="shared" si="12"/>
        <v>ED3077</v>
      </c>
      <c r="P178">
        <f t="shared" si="13"/>
        <v>2</v>
      </c>
      <c r="Q178">
        <f t="shared" si="14"/>
        <v>0.4</v>
      </c>
      <c r="R178">
        <f t="shared" si="15"/>
        <v>1200</v>
      </c>
      <c r="S178">
        <f t="shared" si="16"/>
        <v>300</v>
      </c>
      <c r="T178">
        <f t="shared" si="17"/>
        <v>1666.6666666666667</v>
      </c>
      <c r="U178" s="115">
        <v>8</v>
      </c>
      <c r="V178" s="115" t="s">
        <v>234</v>
      </c>
    </row>
    <row r="179" spans="14:22" x14ac:dyDescent="0.2">
      <c r="N179">
        <v>66</v>
      </c>
      <c r="O179" t="str">
        <f t="shared" si="12"/>
        <v>N2_1</v>
      </c>
      <c r="P179">
        <f t="shared" si="13"/>
        <v>4</v>
      </c>
      <c r="Q179">
        <f t="shared" si="14"/>
        <v>1.1599999999999999</v>
      </c>
      <c r="R179">
        <f t="shared" si="15"/>
        <v>1082</v>
      </c>
      <c r="S179">
        <f t="shared" si="16"/>
        <v>50</v>
      </c>
      <c r="T179">
        <f t="shared" si="17"/>
        <v>1000</v>
      </c>
      <c r="U179" s="115">
        <v>8</v>
      </c>
      <c r="V179" s="115" t="s">
        <v>235</v>
      </c>
    </row>
    <row r="180" spans="14:22" x14ac:dyDescent="0.2">
      <c r="N180">
        <v>46</v>
      </c>
      <c r="O180" t="str">
        <f t="shared" si="12"/>
        <v>CX11315</v>
      </c>
      <c r="P180">
        <f t="shared" si="13"/>
        <v>3</v>
      </c>
      <c r="Q180">
        <f t="shared" si="14"/>
        <v>0.3</v>
      </c>
      <c r="R180">
        <f t="shared" si="15"/>
        <v>990</v>
      </c>
      <c r="S180">
        <f t="shared" si="16"/>
        <v>100</v>
      </c>
      <c r="T180" t="str">
        <f t="shared" si="17"/>
        <v>ALL</v>
      </c>
      <c r="U180" s="115">
        <v>8</v>
      </c>
      <c r="V180" s="115" t="s">
        <v>236</v>
      </c>
    </row>
    <row r="181" spans="14:22" x14ac:dyDescent="0.2">
      <c r="N181">
        <v>95</v>
      </c>
      <c r="O181" t="str">
        <f t="shared" si="12"/>
        <v>JU751</v>
      </c>
      <c r="P181">
        <f t="shared" si="13"/>
        <v>3</v>
      </c>
      <c r="Q181">
        <f t="shared" si="14"/>
        <v>2.4</v>
      </c>
      <c r="R181">
        <f t="shared" si="15"/>
        <v>2000</v>
      </c>
      <c r="S181">
        <f t="shared" si="16"/>
        <v>300</v>
      </c>
      <c r="T181">
        <f t="shared" si="17"/>
        <v>1000</v>
      </c>
      <c r="U181" s="115">
        <v>8</v>
      </c>
      <c r="V181" s="115" t="s">
        <v>237</v>
      </c>
    </row>
    <row r="182" spans="14:22" x14ac:dyDescent="0.2">
      <c r="N182">
        <v>93</v>
      </c>
      <c r="O182" t="str">
        <f t="shared" si="12"/>
        <v>NIC268</v>
      </c>
      <c r="P182">
        <f t="shared" si="13"/>
        <v>3</v>
      </c>
      <c r="Q182">
        <f t="shared" si="14"/>
        <v>0.2</v>
      </c>
      <c r="R182">
        <f t="shared" si="15"/>
        <v>600</v>
      </c>
      <c r="S182">
        <f t="shared" si="16"/>
        <v>200</v>
      </c>
      <c r="T182" t="str">
        <f t="shared" si="17"/>
        <v>ALL</v>
      </c>
      <c r="U182" s="115">
        <v>8</v>
      </c>
      <c r="V182" s="115" t="s">
        <v>238</v>
      </c>
    </row>
    <row r="183" spans="14:22" x14ac:dyDescent="0.2">
      <c r="N183">
        <v>76</v>
      </c>
      <c r="O183" t="str">
        <f t="shared" si="12"/>
        <v>ED3011</v>
      </c>
      <c r="P183">
        <f t="shared" si="13"/>
        <v>3</v>
      </c>
      <c r="Q183">
        <f t="shared" si="14"/>
        <v>0.46</v>
      </c>
      <c r="R183">
        <f t="shared" si="15"/>
        <v>1265</v>
      </c>
      <c r="S183">
        <f t="shared" si="16"/>
        <v>1000</v>
      </c>
      <c r="T183">
        <f t="shared" si="17"/>
        <v>1581.0276679841897</v>
      </c>
      <c r="U183" s="115">
        <v>8</v>
      </c>
      <c r="V183" s="115" t="s">
        <v>239</v>
      </c>
    </row>
    <row r="184" spans="14:22" x14ac:dyDescent="0.2">
      <c r="N184">
        <v>70</v>
      </c>
      <c r="O184" t="str">
        <f t="shared" si="12"/>
        <v>JU1896</v>
      </c>
      <c r="P184">
        <f t="shared" si="13"/>
        <v>3</v>
      </c>
      <c r="Q184">
        <f t="shared" si="14"/>
        <v>0.2</v>
      </c>
      <c r="R184">
        <f t="shared" si="15"/>
        <v>700</v>
      </c>
      <c r="S184">
        <f t="shared" si="16"/>
        <v>1000</v>
      </c>
      <c r="T184" t="str">
        <f t="shared" si="17"/>
        <v>ALL</v>
      </c>
      <c r="U184" s="115">
        <v>8</v>
      </c>
      <c r="V184" s="115" t="s">
        <v>240</v>
      </c>
    </row>
    <row r="185" spans="14:22" x14ac:dyDescent="0.2">
      <c r="N185">
        <v>105</v>
      </c>
      <c r="O185" t="str">
        <f t="shared" si="12"/>
        <v>EG4347</v>
      </c>
      <c r="P185">
        <f t="shared" si="13"/>
        <v>3</v>
      </c>
      <c r="Q185">
        <f t="shared" si="14"/>
        <v>0.76</v>
      </c>
      <c r="R185">
        <f t="shared" si="15"/>
        <v>2000</v>
      </c>
      <c r="S185">
        <f t="shared" si="16"/>
        <v>300</v>
      </c>
      <c r="T185">
        <f t="shared" si="17"/>
        <v>1000</v>
      </c>
      <c r="U185" s="115">
        <v>8</v>
      </c>
      <c r="V185" s="115" t="s">
        <v>241</v>
      </c>
    </row>
    <row r="186" spans="14:22" x14ac:dyDescent="0.2">
      <c r="N186">
        <v>106</v>
      </c>
      <c r="O186" t="str">
        <f t="shared" si="12"/>
        <v>EG4946</v>
      </c>
      <c r="P186">
        <f t="shared" si="13"/>
        <v>3</v>
      </c>
      <c r="Q186">
        <f t="shared" si="14"/>
        <v>1</v>
      </c>
      <c r="R186">
        <f t="shared" si="15"/>
        <v>2000</v>
      </c>
      <c r="S186">
        <f t="shared" si="16"/>
        <v>400</v>
      </c>
      <c r="T186">
        <f t="shared" si="17"/>
        <v>1000</v>
      </c>
      <c r="U186" s="115">
        <v>8</v>
      </c>
      <c r="V186" s="115" t="s">
        <v>242</v>
      </c>
    </row>
    <row r="187" spans="14:22" x14ac:dyDescent="0.2">
      <c r="N187">
        <v>40</v>
      </c>
      <c r="O187" t="str">
        <f t="shared" si="12"/>
        <v>PB303</v>
      </c>
      <c r="P187">
        <f t="shared" si="13"/>
        <v>1</v>
      </c>
      <c r="Q187">
        <f t="shared" si="14"/>
        <v>2.1749999999999998</v>
      </c>
      <c r="R187">
        <f t="shared" si="15"/>
        <v>2000</v>
      </c>
      <c r="S187">
        <f t="shared" si="16"/>
        <v>1000</v>
      </c>
      <c r="T187">
        <f t="shared" si="17"/>
        <v>1000</v>
      </c>
      <c r="U187" s="115">
        <v>8</v>
      </c>
      <c r="V187" s="115" t="s">
        <v>243</v>
      </c>
    </row>
    <row r="188" spans="14:22" x14ac:dyDescent="0.2">
      <c r="N188">
        <v>47</v>
      </c>
      <c r="O188" t="str">
        <f t="shared" si="12"/>
        <v>ED3046</v>
      </c>
      <c r="P188">
        <f t="shared" si="13"/>
        <v>2</v>
      </c>
      <c r="Q188">
        <f t="shared" si="14"/>
        <v>1</v>
      </c>
      <c r="R188">
        <f t="shared" si="15"/>
        <v>2000</v>
      </c>
      <c r="S188">
        <f t="shared" si="16"/>
        <v>150</v>
      </c>
      <c r="T188">
        <f t="shared" si="17"/>
        <v>1000</v>
      </c>
      <c r="U188" s="115">
        <v>8</v>
      </c>
      <c r="V188" s="115" t="s">
        <v>244</v>
      </c>
    </row>
    <row r="189" spans="14:22" x14ac:dyDescent="0.2">
      <c r="N189">
        <v>17</v>
      </c>
      <c r="O189" t="str">
        <f t="shared" si="12"/>
        <v>ED3048</v>
      </c>
      <c r="P189">
        <f t="shared" si="13"/>
        <v>1</v>
      </c>
      <c r="Q189">
        <f t="shared" si="14"/>
        <v>0.5</v>
      </c>
      <c r="R189">
        <f t="shared" si="15"/>
        <v>1500</v>
      </c>
      <c r="S189">
        <f t="shared" si="16"/>
        <v>1000</v>
      </c>
      <c r="T189">
        <f t="shared" si="17"/>
        <v>1333.3333333333333</v>
      </c>
      <c r="U189" s="115">
        <v>8</v>
      </c>
      <c r="V189" s="115" t="s">
        <v>245</v>
      </c>
    </row>
    <row r="190" spans="14:22" x14ac:dyDescent="0.2">
      <c r="N190">
        <v>75</v>
      </c>
      <c r="O190" t="str">
        <f t="shared" si="12"/>
        <v>NIC259</v>
      </c>
      <c r="P190">
        <f t="shared" si="13"/>
        <v>3</v>
      </c>
      <c r="Q190">
        <f t="shared" si="14"/>
        <v>0.63</v>
      </c>
      <c r="R190">
        <f t="shared" si="15"/>
        <v>1836</v>
      </c>
      <c r="S190">
        <f t="shared" si="16"/>
        <v>1000</v>
      </c>
      <c r="T190">
        <f t="shared" si="17"/>
        <v>1089.3246187363834</v>
      </c>
      <c r="U190" s="115">
        <v>8</v>
      </c>
      <c r="V190" s="115" t="s">
        <v>246</v>
      </c>
    </row>
    <row r="191" spans="14:22" x14ac:dyDescent="0.2">
      <c r="N191">
        <v>103</v>
      </c>
      <c r="O191" t="str">
        <f t="shared" si="12"/>
        <v>CX11262</v>
      </c>
      <c r="P191">
        <f t="shared" si="13"/>
        <v>3</v>
      </c>
      <c r="Q191">
        <f t="shared" si="14"/>
        <v>0.33</v>
      </c>
      <c r="R191">
        <f t="shared" si="15"/>
        <v>1155</v>
      </c>
      <c r="S191">
        <f t="shared" si="16"/>
        <v>300</v>
      </c>
      <c r="T191">
        <f t="shared" si="17"/>
        <v>1731.6017316017317</v>
      </c>
      <c r="U191" s="115">
        <v>8</v>
      </c>
      <c r="V191" s="115" t="s">
        <v>247</v>
      </c>
    </row>
    <row r="192" spans="14:22" x14ac:dyDescent="0.2">
      <c r="N192">
        <v>36</v>
      </c>
      <c r="O192" t="str">
        <f t="shared" si="12"/>
        <v>JU323</v>
      </c>
      <c r="P192">
        <f t="shared" si="13"/>
        <v>1</v>
      </c>
      <c r="Q192">
        <f t="shared" si="14"/>
        <v>1.3</v>
      </c>
      <c r="R192">
        <f t="shared" si="15"/>
        <v>2000</v>
      </c>
      <c r="S192">
        <f t="shared" si="16"/>
        <v>1000</v>
      </c>
      <c r="T192">
        <f t="shared" si="17"/>
        <v>1000</v>
      </c>
      <c r="U192" s="115">
        <v>8</v>
      </c>
      <c r="V192" s="115" t="s">
        <v>248</v>
      </c>
    </row>
    <row r="193" spans="14:23" x14ac:dyDescent="0.2">
      <c r="N193">
        <v>124</v>
      </c>
      <c r="O193" t="str">
        <f t="shared" si="12"/>
        <v>CX11292</v>
      </c>
      <c r="P193">
        <f t="shared" si="13"/>
        <v>3</v>
      </c>
      <c r="Q193">
        <f t="shared" si="14"/>
        <v>0.03</v>
      </c>
      <c r="R193">
        <f t="shared" si="15"/>
        <v>120</v>
      </c>
      <c r="S193">
        <f t="shared" si="16"/>
        <v>50</v>
      </c>
      <c r="T193" t="str">
        <f t="shared" si="17"/>
        <v>ALL</v>
      </c>
      <c r="U193" s="115">
        <v>8</v>
      </c>
      <c r="V193" s="115" t="s">
        <v>249</v>
      </c>
    </row>
    <row r="194" spans="14:23" x14ac:dyDescent="0.2">
      <c r="N194">
        <v>130</v>
      </c>
      <c r="O194" t="str">
        <f t="shared" si="12"/>
        <v>N2_5</v>
      </c>
      <c r="P194">
        <f t="shared" si="13"/>
        <v>4</v>
      </c>
      <c r="Q194">
        <f t="shared" si="14"/>
        <v>1.1599999999999999</v>
      </c>
      <c r="R194">
        <f t="shared" si="15"/>
        <v>1082</v>
      </c>
      <c r="S194">
        <f t="shared" si="16"/>
        <v>200</v>
      </c>
      <c r="T194">
        <f t="shared" si="17"/>
        <v>1000</v>
      </c>
      <c r="U194">
        <v>9</v>
      </c>
      <c r="V194" t="s">
        <v>254</v>
      </c>
    </row>
    <row r="195" spans="14:23" x14ac:dyDescent="0.2">
      <c r="N195" t="s">
        <v>257</v>
      </c>
      <c r="O195" t="e">
        <f t="shared" ref="O195:O258" si="18">VLOOKUP(N195, $A$2:$G$131, 2, FALSE)</f>
        <v>#N/A</v>
      </c>
      <c r="P195" t="e">
        <f t="shared" ref="P195:P258" si="19">VLOOKUP(N195, $A$2:$G$131, 3, FALSE)</f>
        <v>#N/A</v>
      </c>
      <c r="Q195" t="e">
        <f t="shared" ref="Q195:Q258" si="20">VLOOKUP(N195, $A$2:$G$131, 4, FALSE)</f>
        <v>#N/A</v>
      </c>
      <c r="R195" t="e">
        <f t="shared" ref="R195:R258" si="21">VLOOKUP(N195, $A$2:$G$131, 5, FALSE)</f>
        <v>#N/A</v>
      </c>
      <c r="S195" t="e">
        <f t="shared" ref="S195:S258" si="22">VLOOKUP(N195, $A$2:$G$131, 6, FALSE)</f>
        <v>#N/A</v>
      </c>
      <c r="T195" t="e">
        <f t="shared" ref="T195:T258" si="23">VLOOKUP(N195, $A$2:$G$131, 7, FALSE)</f>
        <v>#N/A</v>
      </c>
      <c r="U195">
        <v>9</v>
      </c>
      <c r="V195" t="s">
        <v>255</v>
      </c>
      <c r="W195" t="s">
        <v>258</v>
      </c>
    </row>
    <row r="196" spans="14:23" x14ac:dyDescent="0.2">
      <c r="N196" t="s">
        <v>257</v>
      </c>
      <c r="O196" t="e">
        <f t="shared" si="18"/>
        <v>#N/A</v>
      </c>
      <c r="P196" t="e">
        <f t="shared" si="19"/>
        <v>#N/A</v>
      </c>
      <c r="Q196" t="e">
        <f t="shared" si="20"/>
        <v>#N/A</v>
      </c>
      <c r="R196" t="e">
        <f t="shared" si="21"/>
        <v>#N/A</v>
      </c>
      <c r="S196" t="e">
        <f t="shared" si="22"/>
        <v>#N/A</v>
      </c>
      <c r="T196" t="e">
        <f t="shared" si="23"/>
        <v>#N/A</v>
      </c>
      <c r="U196">
        <v>9</v>
      </c>
      <c r="V196" t="s">
        <v>256</v>
      </c>
      <c r="W196" t="s">
        <v>258</v>
      </c>
    </row>
    <row r="197" spans="14:23" x14ac:dyDescent="0.2">
      <c r="N197">
        <v>7</v>
      </c>
      <c r="O197" t="str">
        <f t="shared" si="18"/>
        <v>NIC271</v>
      </c>
      <c r="P197">
        <f t="shared" si="19"/>
        <v>2</v>
      </c>
      <c r="Q197">
        <f t="shared" si="20"/>
        <v>0.16</v>
      </c>
      <c r="R197">
        <f t="shared" si="21"/>
        <v>560</v>
      </c>
      <c r="S197" t="str">
        <f t="shared" si="22"/>
        <v>few</v>
      </c>
      <c r="T197" t="str">
        <f t="shared" si="23"/>
        <v>ALL</v>
      </c>
      <c r="U197">
        <v>9</v>
      </c>
      <c r="V197" t="s">
        <v>229</v>
      </c>
    </row>
    <row r="198" spans="14:23" x14ac:dyDescent="0.2">
      <c r="N198">
        <v>81</v>
      </c>
      <c r="O198" t="str">
        <f t="shared" si="18"/>
        <v>NIC195</v>
      </c>
      <c r="P198">
        <f t="shared" si="19"/>
        <v>2</v>
      </c>
      <c r="Q198">
        <f t="shared" si="20"/>
        <v>0.75</v>
      </c>
      <c r="R198">
        <f t="shared" si="21"/>
        <v>2000</v>
      </c>
      <c r="S198">
        <f t="shared" si="22"/>
        <v>50</v>
      </c>
      <c r="T198">
        <f t="shared" si="23"/>
        <v>1000</v>
      </c>
      <c r="U198">
        <v>9</v>
      </c>
      <c r="V198" t="s">
        <v>230</v>
      </c>
    </row>
    <row r="199" spans="14:23" x14ac:dyDescent="0.2">
      <c r="N199">
        <v>91</v>
      </c>
      <c r="O199" t="str">
        <f t="shared" si="18"/>
        <v>QW947</v>
      </c>
      <c r="P199">
        <f t="shared" si="19"/>
        <v>2</v>
      </c>
      <c r="Q199">
        <f t="shared" si="20"/>
        <v>0.86</v>
      </c>
      <c r="R199">
        <f t="shared" si="21"/>
        <v>2000</v>
      </c>
      <c r="S199">
        <f t="shared" si="22"/>
        <v>250</v>
      </c>
      <c r="T199">
        <f t="shared" si="23"/>
        <v>1000</v>
      </c>
      <c r="U199">
        <v>9</v>
      </c>
      <c r="V199" t="s">
        <v>231</v>
      </c>
    </row>
    <row r="200" spans="14:23" x14ac:dyDescent="0.2">
      <c r="N200">
        <v>10</v>
      </c>
      <c r="O200" t="str">
        <f t="shared" si="18"/>
        <v>NIC236</v>
      </c>
      <c r="P200">
        <f t="shared" si="19"/>
        <v>2</v>
      </c>
      <c r="Q200">
        <f t="shared" si="20"/>
        <v>0.16</v>
      </c>
      <c r="R200">
        <f t="shared" si="21"/>
        <v>560</v>
      </c>
      <c r="S200" t="str">
        <f t="shared" si="22"/>
        <v>few</v>
      </c>
      <c r="T200" t="str">
        <f t="shared" si="23"/>
        <v>ALL</v>
      </c>
      <c r="U200">
        <v>9</v>
      </c>
      <c r="V200" t="s">
        <v>232</v>
      </c>
      <c r="W200" t="s">
        <v>258</v>
      </c>
    </row>
    <row r="201" spans="14:23" x14ac:dyDescent="0.2">
      <c r="N201">
        <v>129</v>
      </c>
      <c r="O201" t="str">
        <f t="shared" si="18"/>
        <v>NIC527</v>
      </c>
      <c r="P201">
        <f t="shared" si="19"/>
        <v>3</v>
      </c>
      <c r="Q201">
        <f t="shared" si="20"/>
        <v>0.03</v>
      </c>
      <c r="R201">
        <f t="shared" si="21"/>
        <v>114</v>
      </c>
      <c r="S201">
        <f t="shared" si="22"/>
        <v>100</v>
      </c>
      <c r="T201" t="str">
        <f t="shared" si="23"/>
        <v>ALL</v>
      </c>
      <c r="U201">
        <v>9</v>
      </c>
      <c r="V201" t="s">
        <v>233</v>
      </c>
    </row>
    <row r="202" spans="14:23" x14ac:dyDescent="0.2">
      <c r="N202">
        <v>128</v>
      </c>
      <c r="O202" t="str">
        <f t="shared" si="18"/>
        <v>QG536</v>
      </c>
      <c r="P202">
        <f t="shared" si="19"/>
        <v>3</v>
      </c>
      <c r="Q202">
        <f t="shared" si="20"/>
        <v>0.16</v>
      </c>
      <c r="R202">
        <f t="shared" si="21"/>
        <v>480</v>
      </c>
      <c r="S202">
        <f t="shared" si="22"/>
        <v>500</v>
      </c>
      <c r="T202" t="str">
        <f t="shared" si="23"/>
        <v>ALL</v>
      </c>
      <c r="U202">
        <v>9</v>
      </c>
      <c r="V202" t="s">
        <v>234</v>
      </c>
    </row>
    <row r="203" spans="14:23" x14ac:dyDescent="0.2">
      <c r="N203">
        <v>38</v>
      </c>
      <c r="O203" t="str">
        <f t="shared" si="18"/>
        <v>CX11276</v>
      </c>
      <c r="P203">
        <f t="shared" si="19"/>
        <v>1</v>
      </c>
      <c r="Q203">
        <f t="shared" si="20"/>
        <v>1</v>
      </c>
      <c r="R203">
        <f t="shared" si="21"/>
        <v>2000</v>
      </c>
      <c r="S203">
        <f t="shared" si="22"/>
        <v>1000</v>
      </c>
      <c r="T203">
        <f t="shared" si="23"/>
        <v>1000</v>
      </c>
      <c r="U203">
        <v>9</v>
      </c>
      <c r="V203" t="s">
        <v>235</v>
      </c>
    </row>
    <row r="204" spans="14:23" x14ac:dyDescent="0.2">
      <c r="N204">
        <v>114</v>
      </c>
      <c r="O204" t="str">
        <f t="shared" si="18"/>
        <v>JU1580</v>
      </c>
      <c r="P204">
        <f t="shared" si="19"/>
        <v>2</v>
      </c>
      <c r="Q204">
        <f t="shared" si="20"/>
        <v>0.13</v>
      </c>
      <c r="R204">
        <f t="shared" si="21"/>
        <v>440</v>
      </c>
      <c r="S204">
        <f t="shared" si="22"/>
        <v>1000</v>
      </c>
      <c r="T204" t="str">
        <f t="shared" si="23"/>
        <v>ALL</v>
      </c>
      <c r="U204">
        <v>9</v>
      </c>
      <c r="V204" t="s">
        <v>236</v>
      </c>
    </row>
    <row r="205" spans="14:23" x14ac:dyDescent="0.2">
      <c r="N205">
        <v>5</v>
      </c>
      <c r="O205" t="str">
        <f t="shared" si="18"/>
        <v>NIC256</v>
      </c>
      <c r="P205">
        <f t="shared" si="19"/>
        <v>1</v>
      </c>
      <c r="Q205">
        <f t="shared" si="20"/>
        <v>2.2999999999999998</v>
      </c>
      <c r="R205">
        <f t="shared" si="21"/>
        <v>2000</v>
      </c>
      <c r="S205">
        <f t="shared" si="22"/>
        <v>1000</v>
      </c>
      <c r="T205">
        <f t="shared" si="23"/>
        <v>1000</v>
      </c>
      <c r="U205">
        <v>9</v>
      </c>
      <c r="V205" t="s">
        <v>237</v>
      </c>
    </row>
    <row r="206" spans="14:23" x14ac:dyDescent="0.2">
      <c r="N206">
        <v>78</v>
      </c>
      <c r="O206" t="str">
        <f t="shared" si="18"/>
        <v>JU778</v>
      </c>
      <c r="P206">
        <f t="shared" si="19"/>
        <v>2</v>
      </c>
      <c r="Q206">
        <f t="shared" si="20"/>
        <v>0.3</v>
      </c>
      <c r="R206">
        <f t="shared" si="21"/>
        <v>1050</v>
      </c>
      <c r="S206">
        <f t="shared" si="22"/>
        <v>100</v>
      </c>
      <c r="T206">
        <f t="shared" si="23"/>
        <v>1904.7619047619046</v>
      </c>
      <c r="U206">
        <v>9</v>
      </c>
      <c r="V206" t="s">
        <v>238</v>
      </c>
    </row>
    <row r="207" spans="14:23" x14ac:dyDescent="0.2">
      <c r="N207">
        <v>83</v>
      </c>
      <c r="O207" t="str">
        <f t="shared" si="18"/>
        <v>QX1212</v>
      </c>
      <c r="P207">
        <f t="shared" si="19"/>
        <v>2</v>
      </c>
      <c r="Q207">
        <f t="shared" si="20"/>
        <v>1.43</v>
      </c>
      <c r="R207">
        <f t="shared" si="21"/>
        <v>2000</v>
      </c>
      <c r="S207">
        <f t="shared" si="22"/>
        <v>100</v>
      </c>
      <c r="T207">
        <f t="shared" si="23"/>
        <v>1000</v>
      </c>
      <c r="U207">
        <v>9</v>
      </c>
      <c r="V207" t="s">
        <v>239</v>
      </c>
    </row>
    <row r="208" spans="14:23" x14ac:dyDescent="0.2">
      <c r="N208">
        <v>62</v>
      </c>
      <c r="O208" t="str">
        <f t="shared" si="18"/>
        <v>NIC261</v>
      </c>
      <c r="P208">
        <f t="shared" si="19"/>
        <v>1</v>
      </c>
      <c r="Q208">
        <f t="shared" si="20"/>
        <v>0.86</v>
      </c>
      <c r="R208">
        <f t="shared" si="21"/>
        <v>2000</v>
      </c>
      <c r="S208">
        <f t="shared" si="22"/>
        <v>100</v>
      </c>
      <c r="T208">
        <f t="shared" si="23"/>
        <v>1000</v>
      </c>
      <c r="U208">
        <v>9</v>
      </c>
      <c r="V208" t="s">
        <v>240</v>
      </c>
    </row>
    <row r="209" spans="14:23" x14ac:dyDescent="0.2">
      <c r="N209">
        <v>94</v>
      </c>
      <c r="O209" t="str">
        <f t="shared" si="18"/>
        <v>QX1233</v>
      </c>
      <c r="P209">
        <f t="shared" si="19"/>
        <v>3</v>
      </c>
      <c r="Q209">
        <f t="shared" si="20"/>
        <v>0.5</v>
      </c>
      <c r="R209">
        <f t="shared" si="21"/>
        <v>1600</v>
      </c>
      <c r="S209">
        <f t="shared" si="22"/>
        <v>200</v>
      </c>
      <c r="T209">
        <f t="shared" si="23"/>
        <v>1250</v>
      </c>
      <c r="U209">
        <v>9</v>
      </c>
      <c r="V209" t="s">
        <v>241</v>
      </c>
    </row>
    <row r="210" spans="14:23" x14ac:dyDescent="0.2">
      <c r="N210">
        <v>102</v>
      </c>
      <c r="O210" t="str">
        <f t="shared" si="18"/>
        <v>ECA252</v>
      </c>
      <c r="P210">
        <f t="shared" si="19"/>
        <v>3</v>
      </c>
      <c r="Q210">
        <f t="shared" si="20"/>
        <v>0.16</v>
      </c>
      <c r="R210">
        <f t="shared" si="21"/>
        <v>533</v>
      </c>
      <c r="S210">
        <f t="shared" si="22"/>
        <v>100</v>
      </c>
      <c r="T210" t="str">
        <f t="shared" si="23"/>
        <v>ALL</v>
      </c>
      <c r="U210">
        <v>9</v>
      </c>
      <c r="V210" t="s">
        <v>242</v>
      </c>
      <c r="W210" t="s">
        <v>258</v>
      </c>
    </row>
    <row r="211" spans="14:23" x14ac:dyDescent="0.2">
      <c r="N211">
        <v>80</v>
      </c>
      <c r="O211" t="str">
        <f t="shared" si="18"/>
        <v>CB4932</v>
      </c>
      <c r="P211">
        <f t="shared" si="19"/>
        <v>2</v>
      </c>
      <c r="Q211">
        <f t="shared" si="20"/>
        <v>0.36</v>
      </c>
      <c r="R211">
        <f t="shared" si="21"/>
        <v>1246</v>
      </c>
      <c r="S211">
        <f t="shared" si="22"/>
        <v>1000</v>
      </c>
      <c r="T211">
        <f t="shared" si="23"/>
        <v>1605.1364365971108</v>
      </c>
      <c r="U211">
        <v>9</v>
      </c>
      <c r="V211" t="s">
        <v>243</v>
      </c>
    </row>
    <row r="212" spans="14:23" x14ac:dyDescent="0.2">
      <c r="N212">
        <v>71</v>
      </c>
      <c r="O212" t="str">
        <f t="shared" si="18"/>
        <v>QX1793</v>
      </c>
      <c r="P212">
        <f t="shared" si="19"/>
        <v>3</v>
      </c>
      <c r="Q212">
        <f t="shared" si="20"/>
        <v>0.26</v>
      </c>
      <c r="R212">
        <f t="shared" si="21"/>
        <v>780</v>
      </c>
      <c r="S212">
        <f t="shared" si="22"/>
        <v>1000</v>
      </c>
      <c r="T212" t="str">
        <f t="shared" si="23"/>
        <v>ALL</v>
      </c>
      <c r="U212">
        <v>9</v>
      </c>
      <c r="V212" t="s">
        <v>244</v>
      </c>
    </row>
    <row r="213" spans="14:23" x14ac:dyDescent="0.2">
      <c r="N213">
        <v>14</v>
      </c>
      <c r="O213" t="str">
        <f t="shared" si="18"/>
        <v>NIC1</v>
      </c>
      <c r="P213">
        <f t="shared" si="19"/>
        <v>1</v>
      </c>
      <c r="Q213">
        <f t="shared" si="20"/>
        <v>1.875</v>
      </c>
      <c r="R213">
        <f t="shared" si="21"/>
        <v>2000</v>
      </c>
      <c r="S213">
        <f t="shared" si="22"/>
        <v>1000</v>
      </c>
      <c r="T213">
        <f t="shared" si="23"/>
        <v>1000</v>
      </c>
      <c r="U213">
        <v>9</v>
      </c>
      <c r="V213" t="s">
        <v>245</v>
      </c>
    </row>
    <row r="214" spans="14:23" x14ac:dyDescent="0.2">
      <c r="N214">
        <v>73</v>
      </c>
      <c r="O214" t="str">
        <f t="shared" si="18"/>
        <v>MY1</v>
      </c>
      <c r="P214">
        <f t="shared" si="19"/>
        <v>1</v>
      </c>
      <c r="Q214">
        <f t="shared" si="20"/>
        <v>1.75</v>
      </c>
      <c r="R214">
        <f t="shared" si="21"/>
        <v>2000</v>
      </c>
      <c r="S214">
        <f t="shared" si="22"/>
        <v>500</v>
      </c>
      <c r="T214">
        <f t="shared" si="23"/>
        <v>1000</v>
      </c>
      <c r="U214">
        <v>9</v>
      </c>
      <c r="V214" t="s">
        <v>246</v>
      </c>
    </row>
    <row r="215" spans="14:23" x14ac:dyDescent="0.2">
      <c r="N215">
        <v>28</v>
      </c>
      <c r="O215" t="str">
        <f t="shared" si="18"/>
        <v>CB4854</v>
      </c>
      <c r="P215">
        <f t="shared" si="19"/>
        <v>2</v>
      </c>
      <c r="Q215">
        <f t="shared" si="20"/>
        <v>0.36</v>
      </c>
      <c r="R215">
        <f t="shared" si="21"/>
        <v>1296</v>
      </c>
      <c r="S215">
        <f t="shared" si="22"/>
        <v>300</v>
      </c>
      <c r="T215">
        <f t="shared" si="23"/>
        <v>1543.2098765432099</v>
      </c>
      <c r="U215">
        <v>9</v>
      </c>
      <c r="V215" t="s">
        <v>247</v>
      </c>
    </row>
    <row r="216" spans="14:23" x14ac:dyDescent="0.2">
      <c r="N216">
        <v>45</v>
      </c>
      <c r="O216" t="str">
        <f t="shared" si="18"/>
        <v>QG2075</v>
      </c>
      <c r="P216">
        <f t="shared" si="19"/>
        <v>1</v>
      </c>
      <c r="Q216">
        <f t="shared" si="20"/>
        <v>0.875</v>
      </c>
      <c r="R216">
        <f t="shared" si="21"/>
        <v>2000</v>
      </c>
      <c r="S216">
        <f t="shared" si="22"/>
        <v>25</v>
      </c>
      <c r="T216">
        <f t="shared" si="23"/>
        <v>1000</v>
      </c>
      <c r="U216">
        <v>9</v>
      </c>
      <c r="V216" t="s">
        <v>248</v>
      </c>
    </row>
    <row r="217" spans="14:23" x14ac:dyDescent="0.2">
      <c r="N217">
        <v>101</v>
      </c>
      <c r="O217" t="str">
        <f t="shared" si="18"/>
        <v>ECA250</v>
      </c>
      <c r="P217">
        <f t="shared" si="19"/>
        <v>3</v>
      </c>
      <c r="Q217">
        <f t="shared" si="20"/>
        <v>0.53</v>
      </c>
      <c r="R217">
        <f t="shared" si="21"/>
        <v>1537</v>
      </c>
      <c r="S217">
        <f t="shared" si="22"/>
        <v>250</v>
      </c>
      <c r="T217">
        <f t="shared" si="23"/>
        <v>1301.2361743656475</v>
      </c>
      <c r="U217">
        <v>9</v>
      </c>
      <c r="V217" t="s">
        <v>249</v>
      </c>
    </row>
    <row r="218" spans="14:23" x14ac:dyDescent="0.2">
      <c r="N218">
        <v>130</v>
      </c>
      <c r="O218" t="str">
        <f t="shared" si="18"/>
        <v>N2_5</v>
      </c>
      <c r="P218">
        <f t="shared" si="19"/>
        <v>4</v>
      </c>
      <c r="Q218">
        <f t="shared" si="20"/>
        <v>1.1599999999999999</v>
      </c>
      <c r="R218">
        <f t="shared" si="21"/>
        <v>1082</v>
      </c>
      <c r="S218">
        <f t="shared" si="22"/>
        <v>200</v>
      </c>
      <c r="T218">
        <f t="shared" si="23"/>
        <v>1000</v>
      </c>
      <c r="U218">
        <v>10</v>
      </c>
      <c r="V218" t="s">
        <v>254</v>
      </c>
    </row>
    <row r="219" spans="14:23" x14ac:dyDescent="0.2">
      <c r="N219" t="s">
        <v>257</v>
      </c>
      <c r="O219" t="e">
        <f t="shared" si="18"/>
        <v>#N/A</v>
      </c>
      <c r="P219" t="e">
        <f t="shared" si="19"/>
        <v>#N/A</v>
      </c>
      <c r="Q219" t="e">
        <f t="shared" si="20"/>
        <v>#N/A</v>
      </c>
      <c r="R219" t="e">
        <f t="shared" si="21"/>
        <v>#N/A</v>
      </c>
      <c r="S219" t="e">
        <f t="shared" si="22"/>
        <v>#N/A</v>
      </c>
      <c r="T219" t="e">
        <f t="shared" si="23"/>
        <v>#N/A</v>
      </c>
      <c r="U219">
        <v>10</v>
      </c>
      <c r="V219" t="s">
        <v>255</v>
      </c>
      <c r="W219" t="s">
        <v>258</v>
      </c>
    </row>
    <row r="220" spans="14:23" x14ac:dyDescent="0.2">
      <c r="N220" t="s">
        <v>257</v>
      </c>
      <c r="O220" t="e">
        <f t="shared" si="18"/>
        <v>#N/A</v>
      </c>
      <c r="P220" t="e">
        <f t="shared" si="19"/>
        <v>#N/A</v>
      </c>
      <c r="Q220" t="e">
        <f t="shared" si="20"/>
        <v>#N/A</v>
      </c>
      <c r="R220" t="e">
        <f t="shared" si="21"/>
        <v>#N/A</v>
      </c>
      <c r="S220" t="e">
        <f t="shared" si="22"/>
        <v>#N/A</v>
      </c>
      <c r="T220" t="e">
        <f t="shared" si="23"/>
        <v>#N/A</v>
      </c>
      <c r="U220">
        <v>10</v>
      </c>
      <c r="V220" t="s">
        <v>256</v>
      </c>
      <c r="W220" t="s">
        <v>258</v>
      </c>
    </row>
    <row r="221" spans="14:23" x14ac:dyDescent="0.2">
      <c r="N221">
        <v>71</v>
      </c>
      <c r="O221" t="str">
        <f t="shared" si="18"/>
        <v>QX1793</v>
      </c>
      <c r="P221">
        <f t="shared" si="19"/>
        <v>3</v>
      </c>
      <c r="Q221">
        <f t="shared" si="20"/>
        <v>0.26</v>
      </c>
      <c r="R221">
        <f t="shared" si="21"/>
        <v>780</v>
      </c>
      <c r="S221">
        <f t="shared" si="22"/>
        <v>1000</v>
      </c>
      <c r="T221" t="str">
        <f t="shared" si="23"/>
        <v>ALL</v>
      </c>
      <c r="U221">
        <v>10</v>
      </c>
      <c r="V221" t="s">
        <v>229</v>
      </c>
    </row>
    <row r="222" spans="14:23" x14ac:dyDescent="0.2">
      <c r="N222">
        <v>5</v>
      </c>
      <c r="O222" t="str">
        <f t="shared" si="18"/>
        <v>NIC256</v>
      </c>
      <c r="P222">
        <f t="shared" si="19"/>
        <v>1</v>
      </c>
      <c r="Q222">
        <f t="shared" si="20"/>
        <v>2.2999999999999998</v>
      </c>
      <c r="R222">
        <f t="shared" si="21"/>
        <v>2000</v>
      </c>
      <c r="S222">
        <f t="shared" si="22"/>
        <v>1000</v>
      </c>
      <c r="T222">
        <f t="shared" si="23"/>
        <v>1000</v>
      </c>
      <c r="U222">
        <v>10</v>
      </c>
      <c r="V222" t="s">
        <v>230</v>
      </c>
    </row>
    <row r="223" spans="14:23" x14ac:dyDescent="0.2">
      <c r="N223">
        <v>10</v>
      </c>
      <c r="O223" t="str">
        <f t="shared" si="18"/>
        <v>NIC236</v>
      </c>
      <c r="P223">
        <f t="shared" si="19"/>
        <v>2</v>
      </c>
      <c r="Q223">
        <f t="shared" si="20"/>
        <v>0.16</v>
      </c>
      <c r="R223">
        <f t="shared" si="21"/>
        <v>560</v>
      </c>
      <c r="S223" t="str">
        <f t="shared" si="22"/>
        <v>few</v>
      </c>
      <c r="T223" t="str">
        <f t="shared" si="23"/>
        <v>ALL</v>
      </c>
      <c r="U223">
        <v>10</v>
      </c>
      <c r="V223" t="s">
        <v>231</v>
      </c>
      <c r="W223" t="s">
        <v>258</v>
      </c>
    </row>
    <row r="224" spans="14:23" x14ac:dyDescent="0.2">
      <c r="N224">
        <v>7</v>
      </c>
      <c r="O224" t="str">
        <f t="shared" si="18"/>
        <v>NIC271</v>
      </c>
      <c r="P224">
        <f t="shared" si="19"/>
        <v>2</v>
      </c>
      <c r="Q224">
        <f t="shared" si="20"/>
        <v>0.16</v>
      </c>
      <c r="R224">
        <f t="shared" si="21"/>
        <v>560</v>
      </c>
      <c r="S224" t="str">
        <f t="shared" si="22"/>
        <v>few</v>
      </c>
      <c r="T224" t="str">
        <f t="shared" si="23"/>
        <v>ALL</v>
      </c>
      <c r="U224">
        <v>10</v>
      </c>
      <c r="V224" t="s">
        <v>232</v>
      </c>
    </row>
    <row r="225" spans="14:23" x14ac:dyDescent="0.2">
      <c r="N225">
        <v>114</v>
      </c>
      <c r="O225" t="str">
        <f t="shared" si="18"/>
        <v>JU1580</v>
      </c>
      <c r="P225">
        <f t="shared" si="19"/>
        <v>2</v>
      </c>
      <c r="Q225">
        <f t="shared" si="20"/>
        <v>0.13</v>
      </c>
      <c r="R225">
        <f t="shared" si="21"/>
        <v>440</v>
      </c>
      <c r="S225">
        <f t="shared" si="22"/>
        <v>1000</v>
      </c>
      <c r="T225" t="str">
        <f t="shared" si="23"/>
        <v>ALL</v>
      </c>
      <c r="U225">
        <v>10</v>
      </c>
      <c r="V225" t="s">
        <v>233</v>
      </c>
    </row>
    <row r="226" spans="14:23" x14ac:dyDescent="0.2">
      <c r="N226">
        <v>38</v>
      </c>
      <c r="O226" t="str">
        <f t="shared" si="18"/>
        <v>CX11276</v>
      </c>
      <c r="P226">
        <f t="shared" si="19"/>
        <v>1</v>
      </c>
      <c r="Q226">
        <f t="shared" si="20"/>
        <v>1</v>
      </c>
      <c r="R226">
        <f t="shared" si="21"/>
        <v>2000</v>
      </c>
      <c r="S226">
        <f t="shared" si="22"/>
        <v>1000</v>
      </c>
      <c r="T226">
        <f t="shared" si="23"/>
        <v>1000</v>
      </c>
      <c r="U226">
        <v>10</v>
      </c>
      <c r="V226" t="s">
        <v>234</v>
      </c>
    </row>
    <row r="227" spans="14:23" x14ac:dyDescent="0.2">
      <c r="N227">
        <v>102</v>
      </c>
      <c r="O227" t="str">
        <f t="shared" si="18"/>
        <v>ECA252</v>
      </c>
      <c r="P227">
        <f t="shared" si="19"/>
        <v>3</v>
      </c>
      <c r="Q227">
        <f t="shared" si="20"/>
        <v>0.16</v>
      </c>
      <c r="R227">
        <f t="shared" si="21"/>
        <v>533</v>
      </c>
      <c r="S227">
        <f t="shared" si="22"/>
        <v>100</v>
      </c>
      <c r="T227" t="str">
        <f t="shared" si="23"/>
        <v>ALL</v>
      </c>
      <c r="U227">
        <v>10</v>
      </c>
      <c r="V227" t="s">
        <v>235</v>
      </c>
      <c r="W227" t="s">
        <v>258</v>
      </c>
    </row>
    <row r="228" spans="14:23" x14ac:dyDescent="0.2">
      <c r="N228">
        <v>28</v>
      </c>
      <c r="O228" t="str">
        <f t="shared" si="18"/>
        <v>CB4854</v>
      </c>
      <c r="P228">
        <f t="shared" si="19"/>
        <v>2</v>
      </c>
      <c r="Q228">
        <f t="shared" si="20"/>
        <v>0.36</v>
      </c>
      <c r="R228">
        <f t="shared" si="21"/>
        <v>1296</v>
      </c>
      <c r="S228">
        <f t="shared" si="22"/>
        <v>300</v>
      </c>
      <c r="T228">
        <f t="shared" si="23"/>
        <v>1543.2098765432099</v>
      </c>
      <c r="U228">
        <v>10</v>
      </c>
      <c r="V228" t="s">
        <v>236</v>
      </c>
    </row>
    <row r="229" spans="14:23" x14ac:dyDescent="0.2">
      <c r="N229">
        <v>73</v>
      </c>
      <c r="O229" t="str">
        <f t="shared" si="18"/>
        <v>MY1</v>
      </c>
      <c r="P229">
        <f t="shared" si="19"/>
        <v>1</v>
      </c>
      <c r="Q229">
        <f t="shared" si="20"/>
        <v>1.75</v>
      </c>
      <c r="R229">
        <f t="shared" si="21"/>
        <v>2000</v>
      </c>
      <c r="S229">
        <f t="shared" si="22"/>
        <v>500</v>
      </c>
      <c r="T229">
        <f t="shared" si="23"/>
        <v>1000</v>
      </c>
      <c r="U229">
        <v>10</v>
      </c>
      <c r="V229" t="s">
        <v>237</v>
      </c>
    </row>
    <row r="230" spans="14:23" x14ac:dyDescent="0.2">
      <c r="N230">
        <v>94</v>
      </c>
      <c r="O230" t="str">
        <f t="shared" si="18"/>
        <v>QX1233</v>
      </c>
      <c r="P230">
        <f t="shared" si="19"/>
        <v>3</v>
      </c>
      <c r="Q230">
        <f t="shared" si="20"/>
        <v>0.5</v>
      </c>
      <c r="R230">
        <f t="shared" si="21"/>
        <v>1600</v>
      </c>
      <c r="S230">
        <f t="shared" si="22"/>
        <v>200</v>
      </c>
      <c r="T230">
        <f t="shared" si="23"/>
        <v>1250</v>
      </c>
      <c r="U230">
        <v>10</v>
      </c>
      <c r="V230" t="s">
        <v>238</v>
      </c>
    </row>
    <row r="231" spans="14:23" x14ac:dyDescent="0.2">
      <c r="N231">
        <v>91</v>
      </c>
      <c r="O231" t="str">
        <f t="shared" si="18"/>
        <v>QW947</v>
      </c>
      <c r="P231">
        <f t="shared" si="19"/>
        <v>2</v>
      </c>
      <c r="Q231">
        <f t="shared" si="20"/>
        <v>0.86</v>
      </c>
      <c r="R231">
        <f t="shared" si="21"/>
        <v>2000</v>
      </c>
      <c r="S231">
        <f t="shared" si="22"/>
        <v>250</v>
      </c>
      <c r="T231">
        <f t="shared" si="23"/>
        <v>1000</v>
      </c>
      <c r="U231">
        <v>10</v>
      </c>
      <c r="V231" t="s">
        <v>239</v>
      </c>
    </row>
    <row r="232" spans="14:23" x14ac:dyDescent="0.2">
      <c r="N232">
        <v>81</v>
      </c>
      <c r="O232" t="str">
        <f t="shared" si="18"/>
        <v>NIC195</v>
      </c>
      <c r="P232">
        <f t="shared" si="19"/>
        <v>2</v>
      </c>
      <c r="Q232">
        <f t="shared" si="20"/>
        <v>0.75</v>
      </c>
      <c r="R232">
        <f t="shared" si="21"/>
        <v>2000</v>
      </c>
      <c r="S232">
        <f t="shared" si="22"/>
        <v>50</v>
      </c>
      <c r="T232">
        <f t="shared" si="23"/>
        <v>1000</v>
      </c>
      <c r="U232">
        <v>10</v>
      </c>
      <c r="V232" t="s">
        <v>240</v>
      </c>
    </row>
    <row r="233" spans="14:23" x14ac:dyDescent="0.2">
      <c r="N233">
        <v>45</v>
      </c>
      <c r="O233" t="str">
        <f t="shared" si="18"/>
        <v>QG2075</v>
      </c>
      <c r="P233">
        <f t="shared" si="19"/>
        <v>1</v>
      </c>
      <c r="Q233">
        <f t="shared" si="20"/>
        <v>0.875</v>
      </c>
      <c r="R233">
        <f t="shared" si="21"/>
        <v>2000</v>
      </c>
      <c r="S233">
        <f t="shared" si="22"/>
        <v>25</v>
      </c>
      <c r="T233">
        <f t="shared" si="23"/>
        <v>1000</v>
      </c>
      <c r="U233">
        <v>10</v>
      </c>
      <c r="V233" t="s">
        <v>241</v>
      </c>
    </row>
    <row r="234" spans="14:23" x14ac:dyDescent="0.2">
      <c r="N234">
        <v>83</v>
      </c>
      <c r="O234" t="str">
        <f t="shared" si="18"/>
        <v>QX1212</v>
      </c>
      <c r="P234">
        <f t="shared" si="19"/>
        <v>2</v>
      </c>
      <c r="Q234">
        <f t="shared" si="20"/>
        <v>1.43</v>
      </c>
      <c r="R234">
        <f t="shared" si="21"/>
        <v>2000</v>
      </c>
      <c r="S234">
        <f t="shared" si="22"/>
        <v>100</v>
      </c>
      <c r="T234">
        <f t="shared" si="23"/>
        <v>1000</v>
      </c>
      <c r="U234">
        <v>10</v>
      </c>
      <c r="V234" t="s">
        <v>242</v>
      </c>
    </row>
    <row r="235" spans="14:23" x14ac:dyDescent="0.2">
      <c r="N235">
        <v>62</v>
      </c>
      <c r="O235" t="str">
        <f t="shared" si="18"/>
        <v>NIC261</v>
      </c>
      <c r="P235">
        <f t="shared" si="19"/>
        <v>1</v>
      </c>
      <c r="Q235">
        <f t="shared" si="20"/>
        <v>0.86</v>
      </c>
      <c r="R235">
        <f t="shared" si="21"/>
        <v>2000</v>
      </c>
      <c r="S235">
        <f t="shared" si="22"/>
        <v>100</v>
      </c>
      <c r="T235">
        <f t="shared" si="23"/>
        <v>1000</v>
      </c>
      <c r="U235">
        <v>10</v>
      </c>
      <c r="V235" t="s">
        <v>243</v>
      </c>
    </row>
    <row r="236" spans="14:23" x14ac:dyDescent="0.2">
      <c r="N236">
        <v>80</v>
      </c>
      <c r="O236" t="str">
        <f t="shared" si="18"/>
        <v>CB4932</v>
      </c>
      <c r="P236">
        <f t="shared" si="19"/>
        <v>2</v>
      </c>
      <c r="Q236">
        <f t="shared" si="20"/>
        <v>0.36</v>
      </c>
      <c r="R236">
        <f t="shared" si="21"/>
        <v>1246</v>
      </c>
      <c r="S236">
        <f t="shared" si="22"/>
        <v>1000</v>
      </c>
      <c r="T236">
        <f t="shared" si="23"/>
        <v>1605.1364365971108</v>
      </c>
      <c r="U236">
        <v>10</v>
      </c>
      <c r="V236" t="s">
        <v>244</v>
      </c>
    </row>
    <row r="237" spans="14:23" x14ac:dyDescent="0.2">
      <c r="N237">
        <v>101</v>
      </c>
      <c r="O237" t="str">
        <f t="shared" si="18"/>
        <v>ECA250</v>
      </c>
      <c r="P237">
        <f t="shared" si="19"/>
        <v>3</v>
      </c>
      <c r="Q237">
        <f t="shared" si="20"/>
        <v>0.53</v>
      </c>
      <c r="R237">
        <f t="shared" si="21"/>
        <v>1537</v>
      </c>
      <c r="S237">
        <f t="shared" si="22"/>
        <v>250</v>
      </c>
      <c r="T237">
        <f t="shared" si="23"/>
        <v>1301.2361743656475</v>
      </c>
      <c r="U237">
        <v>10</v>
      </c>
      <c r="V237" t="s">
        <v>245</v>
      </c>
    </row>
    <row r="238" spans="14:23" x14ac:dyDescent="0.2">
      <c r="N238">
        <v>129</v>
      </c>
      <c r="O238" t="str">
        <f t="shared" si="18"/>
        <v>NIC527</v>
      </c>
      <c r="P238">
        <f t="shared" si="19"/>
        <v>3</v>
      </c>
      <c r="Q238">
        <f t="shared" si="20"/>
        <v>0.03</v>
      </c>
      <c r="R238">
        <f t="shared" si="21"/>
        <v>114</v>
      </c>
      <c r="S238">
        <f t="shared" si="22"/>
        <v>100</v>
      </c>
      <c r="T238" t="str">
        <f t="shared" si="23"/>
        <v>ALL</v>
      </c>
      <c r="U238">
        <v>10</v>
      </c>
      <c r="V238" t="s">
        <v>246</v>
      </c>
    </row>
    <row r="239" spans="14:23" x14ac:dyDescent="0.2">
      <c r="N239">
        <v>14</v>
      </c>
      <c r="O239" t="str">
        <f t="shared" si="18"/>
        <v>NIC1</v>
      </c>
      <c r="P239">
        <f t="shared" si="19"/>
        <v>1</v>
      </c>
      <c r="Q239">
        <f t="shared" si="20"/>
        <v>1.875</v>
      </c>
      <c r="R239">
        <f t="shared" si="21"/>
        <v>2000</v>
      </c>
      <c r="S239">
        <f t="shared" si="22"/>
        <v>1000</v>
      </c>
      <c r="T239">
        <f t="shared" si="23"/>
        <v>1000</v>
      </c>
      <c r="U239">
        <v>10</v>
      </c>
      <c r="V239" t="s">
        <v>247</v>
      </c>
    </row>
    <row r="240" spans="14:23" x14ac:dyDescent="0.2">
      <c r="N240">
        <v>128</v>
      </c>
      <c r="O240" t="str">
        <f t="shared" si="18"/>
        <v>QG536</v>
      </c>
      <c r="P240">
        <f t="shared" si="19"/>
        <v>3</v>
      </c>
      <c r="Q240">
        <f t="shared" si="20"/>
        <v>0.16</v>
      </c>
      <c r="R240">
        <f t="shared" si="21"/>
        <v>480</v>
      </c>
      <c r="S240">
        <f t="shared" si="22"/>
        <v>500</v>
      </c>
      <c r="T240" t="str">
        <f t="shared" si="23"/>
        <v>ALL</v>
      </c>
      <c r="U240">
        <v>10</v>
      </c>
      <c r="V240" t="s">
        <v>248</v>
      </c>
    </row>
    <row r="241" spans="14:23" x14ac:dyDescent="0.2">
      <c r="N241">
        <v>78</v>
      </c>
      <c r="O241" t="str">
        <f t="shared" si="18"/>
        <v>JU778</v>
      </c>
      <c r="P241">
        <f t="shared" si="19"/>
        <v>2</v>
      </c>
      <c r="Q241">
        <f t="shared" si="20"/>
        <v>0.3</v>
      </c>
      <c r="R241">
        <f t="shared" si="21"/>
        <v>1050</v>
      </c>
      <c r="S241">
        <f t="shared" si="22"/>
        <v>100</v>
      </c>
      <c r="T241">
        <f t="shared" si="23"/>
        <v>1904.7619047619046</v>
      </c>
      <c r="U241">
        <v>10</v>
      </c>
      <c r="V241" t="s">
        <v>249</v>
      </c>
    </row>
    <row r="242" spans="14:23" x14ac:dyDescent="0.2">
      <c r="N242">
        <v>130</v>
      </c>
      <c r="O242" t="str">
        <f t="shared" si="18"/>
        <v>N2_5</v>
      </c>
      <c r="P242">
        <f t="shared" si="19"/>
        <v>4</v>
      </c>
      <c r="Q242">
        <f t="shared" si="20"/>
        <v>1.1599999999999999</v>
      </c>
      <c r="R242">
        <f t="shared" si="21"/>
        <v>1082</v>
      </c>
      <c r="S242">
        <f t="shared" si="22"/>
        <v>200</v>
      </c>
      <c r="T242">
        <f t="shared" si="23"/>
        <v>1000</v>
      </c>
      <c r="U242" s="115">
        <v>11</v>
      </c>
      <c r="V242" s="115" t="s">
        <v>254</v>
      </c>
    </row>
    <row r="243" spans="14:23" x14ac:dyDescent="0.2">
      <c r="N243" t="s">
        <v>257</v>
      </c>
      <c r="O243" t="e">
        <f t="shared" si="18"/>
        <v>#N/A</v>
      </c>
      <c r="P243" t="e">
        <f t="shared" si="19"/>
        <v>#N/A</v>
      </c>
      <c r="Q243" t="e">
        <f t="shared" si="20"/>
        <v>#N/A</v>
      </c>
      <c r="R243" t="e">
        <f t="shared" si="21"/>
        <v>#N/A</v>
      </c>
      <c r="S243" t="e">
        <f t="shared" si="22"/>
        <v>#N/A</v>
      </c>
      <c r="T243" t="e">
        <f t="shared" si="23"/>
        <v>#N/A</v>
      </c>
      <c r="U243" s="115">
        <v>11</v>
      </c>
      <c r="V243" s="115" t="s">
        <v>255</v>
      </c>
      <c r="W243" t="s">
        <v>258</v>
      </c>
    </row>
    <row r="244" spans="14:23" x14ac:dyDescent="0.2">
      <c r="N244" t="s">
        <v>257</v>
      </c>
      <c r="O244" t="e">
        <f t="shared" si="18"/>
        <v>#N/A</v>
      </c>
      <c r="P244" t="e">
        <f t="shared" si="19"/>
        <v>#N/A</v>
      </c>
      <c r="Q244" t="e">
        <f t="shared" si="20"/>
        <v>#N/A</v>
      </c>
      <c r="R244" t="e">
        <f t="shared" si="21"/>
        <v>#N/A</v>
      </c>
      <c r="S244" t="e">
        <f t="shared" si="22"/>
        <v>#N/A</v>
      </c>
      <c r="T244" t="e">
        <f t="shared" si="23"/>
        <v>#N/A</v>
      </c>
      <c r="U244" s="115">
        <v>11</v>
      </c>
      <c r="V244" s="115" t="s">
        <v>256</v>
      </c>
      <c r="W244" t="s">
        <v>258</v>
      </c>
    </row>
    <row r="245" spans="14:23" x14ac:dyDescent="0.2">
      <c r="N245">
        <v>128</v>
      </c>
      <c r="O245" t="str">
        <f t="shared" si="18"/>
        <v>QG536</v>
      </c>
      <c r="P245">
        <f t="shared" si="19"/>
        <v>3</v>
      </c>
      <c r="Q245">
        <f t="shared" si="20"/>
        <v>0.16</v>
      </c>
      <c r="R245">
        <f t="shared" si="21"/>
        <v>480</v>
      </c>
      <c r="S245">
        <f t="shared" si="22"/>
        <v>500</v>
      </c>
      <c r="T245" t="str">
        <f t="shared" si="23"/>
        <v>ALL</v>
      </c>
      <c r="U245" s="115">
        <v>11</v>
      </c>
      <c r="V245" s="115" t="s">
        <v>229</v>
      </c>
    </row>
    <row r="246" spans="14:23" x14ac:dyDescent="0.2">
      <c r="N246">
        <v>80</v>
      </c>
      <c r="O246" t="str">
        <f t="shared" si="18"/>
        <v>CB4932</v>
      </c>
      <c r="P246">
        <f t="shared" si="19"/>
        <v>2</v>
      </c>
      <c r="Q246">
        <f t="shared" si="20"/>
        <v>0.36</v>
      </c>
      <c r="R246">
        <f t="shared" si="21"/>
        <v>1246</v>
      </c>
      <c r="S246">
        <f t="shared" si="22"/>
        <v>1000</v>
      </c>
      <c r="T246">
        <f t="shared" si="23"/>
        <v>1605.1364365971108</v>
      </c>
      <c r="U246" s="115">
        <v>11</v>
      </c>
      <c r="V246" s="115" t="s">
        <v>230</v>
      </c>
    </row>
    <row r="247" spans="14:23" x14ac:dyDescent="0.2">
      <c r="N247">
        <v>73</v>
      </c>
      <c r="O247" t="str">
        <f t="shared" si="18"/>
        <v>MY1</v>
      </c>
      <c r="P247">
        <f t="shared" si="19"/>
        <v>1</v>
      </c>
      <c r="Q247">
        <f t="shared" si="20"/>
        <v>1.75</v>
      </c>
      <c r="R247">
        <f t="shared" si="21"/>
        <v>2000</v>
      </c>
      <c r="S247">
        <f t="shared" si="22"/>
        <v>500</v>
      </c>
      <c r="T247">
        <f t="shared" si="23"/>
        <v>1000</v>
      </c>
      <c r="U247" s="115">
        <v>11</v>
      </c>
      <c r="V247" s="115" t="s">
        <v>231</v>
      </c>
    </row>
    <row r="248" spans="14:23" x14ac:dyDescent="0.2">
      <c r="N248">
        <v>114</v>
      </c>
      <c r="O248" t="str">
        <f t="shared" si="18"/>
        <v>JU1580</v>
      </c>
      <c r="P248">
        <f t="shared" si="19"/>
        <v>2</v>
      </c>
      <c r="Q248">
        <f t="shared" si="20"/>
        <v>0.13</v>
      </c>
      <c r="R248">
        <f t="shared" si="21"/>
        <v>440</v>
      </c>
      <c r="S248">
        <f t="shared" si="22"/>
        <v>1000</v>
      </c>
      <c r="T248" t="str">
        <f t="shared" si="23"/>
        <v>ALL</v>
      </c>
      <c r="U248" s="115">
        <v>11</v>
      </c>
      <c r="V248" s="115" t="s">
        <v>232</v>
      </c>
    </row>
    <row r="249" spans="14:23" x14ac:dyDescent="0.2">
      <c r="N249">
        <v>78</v>
      </c>
      <c r="O249" t="str">
        <f t="shared" si="18"/>
        <v>JU778</v>
      </c>
      <c r="P249">
        <f t="shared" si="19"/>
        <v>2</v>
      </c>
      <c r="Q249">
        <f t="shared" si="20"/>
        <v>0.3</v>
      </c>
      <c r="R249">
        <f t="shared" si="21"/>
        <v>1050</v>
      </c>
      <c r="S249">
        <f t="shared" si="22"/>
        <v>100</v>
      </c>
      <c r="T249">
        <f t="shared" si="23"/>
        <v>1904.7619047619046</v>
      </c>
      <c r="U249" s="115">
        <v>11</v>
      </c>
      <c r="V249" s="115" t="s">
        <v>233</v>
      </c>
    </row>
    <row r="250" spans="14:23" x14ac:dyDescent="0.2">
      <c r="N250">
        <v>81</v>
      </c>
      <c r="O250" t="str">
        <f t="shared" si="18"/>
        <v>NIC195</v>
      </c>
      <c r="P250">
        <f t="shared" si="19"/>
        <v>2</v>
      </c>
      <c r="Q250">
        <f t="shared" si="20"/>
        <v>0.75</v>
      </c>
      <c r="R250">
        <f t="shared" si="21"/>
        <v>2000</v>
      </c>
      <c r="S250">
        <f t="shared" si="22"/>
        <v>50</v>
      </c>
      <c r="T250">
        <f t="shared" si="23"/>
        <v>1000</v>
      </c>
      <c r="U250" s="115">
        <v>11</v>
      </c>
      <c r="V250" s="115" t="s">
        <v>234</v>
      </c>
    </row>
    <row r="251" spans="14:23" x14ac:dyDescent="0.2">
      <c r="N251">
        <v>83</v>
      </c>
      <c r="O251" t="str">
        <f t="shared" si="18"/>
        <v>QX1212</v>
      </c>
      <c r="P251">
        <f t="shared" si="19"/>
        <v>2</v>
      </c>
      <c r="Q251">
        <f t="shared" si="20"/>
        <v>1.43</v>
      </c>
      <c r="R251">
        <f t="shared" si="21"/>
        <v>2000</v>
      </c>
      <c r="S251">
        <f t="shared" si="22"/>
        <v>100</v>
      </c>
      <c r="T251">
        <f t="shared" si="23"/>
        <v>1000</v>
      </c>
      <c r="U251" s="115">
        <v>11</v>
      </c>
      <c r="V251" s="115" t="s">
        <v>235</v>
      </c>
    </row>
    <row r="252" spans="14:23" x14ac:dyDescent="0.2">
      <c r="N252">
        <v>38</v>
      </c>
      <c r="O252" t="str">
        <f t="shared" si="18"/>
        <v>CX11276</v>
      </c>
      <c r="P252">
        <f t="shared" si="19"/>
        <v>1</v>
      </c>
      <c r="Q252">
        <f t="shared" si="20"/>
        <v>1</v>
      </c>
      <c r="R252">
        <f t="shared" si="21"/>
        <v>2000</v>
      </c>
      <c r="S252">
        <f t="shared" si="22"/>
        <v>1000</v>
      </c>
      <c r="T252">
        <f t="shared" si="23"/>
        <v>1000</v>
      </c>
      <c r="U252" s="115">
        <v>11</v>
      </c>
      <c r="V252" s="115" t="s">
        <v>236</v>
      </c>
    </row>
    <row r="253" spans="14:23" x14ac:dyDescent="0.2">
      <c r="N253">
        <v>129</v>
      </c>
      <c r="O253" t="str">
        <f t="shared" si="18"/>
        <v>NIC527</v>
      </c>
      <c r="P253">
        <f t="shared" si="19"/>
        <v>3</v>
      </c>
      <c r="Q253">
        <f t="shared" si="20"/>
        <v>0.03</v>
      </c>
      <c r="R253">
        <f t="shared" si="21"/>
        <v>114</v>
      </c>
      <c r="S253">
        <f t="shared" si="22"/>
        <v>100</v>
      </c>
      <c r="T253" t="str">
        <f t="shared" si="23"/>
        <v>ALL</v>
      </c>
      <c r="U253" s="115">
        <v>11</v>
      </c>
      <c r="V253" s="115" t="s">
        <v>237</v>
      </c>
    </row>
    <row r="254" spans="14:23" x14ac:dyDescent="0.2">
      <c r="N254">
        <v>101</v>
      </c>
      <c r="O254" t="str">
        <f t="shared" si="18"/>
        <v>ECA250</v>
      </c>
      <c r="P254">
        <f t="shared" si="19"/>
        <v>3</v>
      </c>
      <c r="Q254">
        <f t="shared" si="20"/>
        <v>0.53</v>
      </c>
      <c r="R254">
        <f t="shared" si="21"/>
        <v>1537</v>
      </c>
      <c r="S254">
        <f t="shared" si="22"/>
        <v>250</v>
      </c>
      <c r="T254">
        <f t="shared" si="23"/>
        <v>1301.2361743656475</v>
      </c>
      <c r="U254" s="115">
        <v>11</v>
      </c>
      <c r="V254" s="115" t="s">
        <v>238</v>
      </c>
    </row>
    <row r="255" spans="14:23" x14ac:dyDescent="0.2">
      <c r="N255">
        <v>62</v>
      </c>
      <c r="O255" t="str">
        <f t="shared" si="18"/>
        <v>NIC261</v>
      </c>
      <c r="P255">
        <f t="shared" si="19"/>
        <v>1</v>
      </c>
      <c r="Q255">
        <f t="shared" si="20"/>
        <v>0.86</v>
      </c>
      <c r="R255">
        <f t="shared" si="21"/>
        <v>2000</v>
      </c>
      <c r="S255">
        <f t="shared" si="22"/>
        <v>100</v>
      </c>
      <c r="T255">
        <f t="shared" si="23"/>
        <v>1000</v>
      </c>
      <c r="U255" s="115">
        <v>11</v>
      </c>
      <c r="V255" s="115" t="s">
        <v>239</v>
      </c>
    </row>
    <row r="256" spans="14:23" x14ac:dyDescent="0.2">
      <c r="N256">
        <v>102</v>
      </c>
      <c r="O256" t="str">
        <f t="shared" si="18"/>
        <v>ECA252</v>
      </c>
      <c r="P256">
        <f t="shared" si="19"/>
        <v>3</v>
      </c>
      <c r="Q256">
        <f t="shared" si="20"/>
        <v>0.16</v>
      </c>
      <c r="R256">
        <f t="shared" si="21"/>
        <v>533</v>
      </c>
      <c r="S256">
        <f t="shared" si="22"/>
        <v>100</v>
      </c>
      <c r="T256" t="str">
        <f t="shared" si="23"/>
        <v>ALL</v>
      </c>
      <c r="U256" s="115">
        <v>11</v>
      </c>
      <c r="V256" s="115" t="s">
        <v>240</v>
      </c>
      <c r="W256" t="s">
        <v>258</v>
      </c>
    </row>
    <row r="257" spans="14:23" x14ac:dyDescent="0.2">
      <c r="N257">
        <v>91</v>
      </c>
      <c r="O257" t="str">
        <f t="shared" si="18"/>
        <v>QW947</v>
      </c>
      <c r="P257">
        <f t="shared" si="19"/>
        <v>2</v>
      </c>
      <c r="Q257">
        <f t="shared" si="20"/>
        <v>0.86</v>
      </c>
      <c r="R257">
        <f t="shared" si="21"/>
        <v>2000</v>
      </c>
      <c r="S257">
        <f t="shared" si="22"/>
        <v>250</v>
      </c>
      <c r="T257">
        <f t="shared" si="23"/>
        <v>1000</v>
      </c>
      <c r="U257" s="115">
        <v>11</v>
      </c>
      <c r="V257" s="115" t="s">
        <v>241</v>
      </c>
    </row>
    <row r="258" spans="14:23" x14ac:dyDescent="0.2">
      <c r="N258">
        <v>71</v>
      </c>
      <c r="O258" t="str">
        <f t="shared" si="18"/>
        <v>QX1793</v>
      </c>
      <c r="P258">
        <f t="shared" si="19"/>
        <v>3</v>
      </c>
      <c r="Q258">
        <f t="shared" si="20"/>
        <v>0.26</v>
      </c>
      <c r="R258">
        <f t="shared" si="21"/>
        <v>780</v>
      </c>
      <c r="S258">
        <f t="shared" si="22"/>
        <v>1000</v>
      </c>
      <c r="T258" t="str">
        <f t="shared" si="23"/>
        <v>ALL</v>
      </c>
      <c r="U258" s="115">
        <v>11</v>
      </c>
      <c r="V258" s="115" t="s">
        <v>242</v>
      </c>
    </row>
    <row r="259" spans="14:23" x14ac:dyDescent="0.2">
      <c r="N259">
        <v>94</v>
      </c>
      <c r="O259" t="str">
        <f t="shared" ref="O259:O322" si="24">VLOOKUP(N259, $A$2:$G$131, 2, FALSE)</f>
        <v>QX1233</v>
      </c>
      <c r="P259">
        <f t="shared" ref="P259:P322" si="25">VLOOKUP(N259, $A$2:$G$131, 3, FALSE)</f>
        <v>3</v>
      </c>
      <c r="Q259">
        <f t="shared" ref="Q259:Q322" si="26">VLOOKUP(N259, $A$2:$G$131, 4, FALSE)</f>
        <v>0.5</v>
      </c>
      <c r="R259">
        <f t="shared" ref="R259:R322" si="27">VLOOKUP(N259, $A$2:$G$131, 5, FALSE)</f>
        <v>1600</v>
      </c>
      <c r="S259">
        <f t="shared" ref="S259:S322" si="28">VLOOKUP(N259, $A$2:$G$131, 6, FALSE)</f>
        <v>200</v>
      </c>
      <c r="T259">
        <f t="shared" ref="T259:T322" si="29">VLOOKUP(N259, $A$2:$G$131, 7, FALSE)</f>
        <v>1250</v>
      </c>
      <c r="U259" s="115">
        <v>11</v>
      </c>
      <c r="V259" s="115" t="s">
        <v>243</v>
      </c>
    </row>
    <row r="260" spans="14:23" x14ac:dyDescent="0.2">
      <c r="N260">
        <v>10</v>
      </c>
      <c r="O260" t="str">
        <f t="shared" si="24"/>
        <v>NIC236</v>
      </c>
      <c r="P260">
        <f t="shared" si="25"/>
        <v>2</v>
      </c>
      <c r="Q260">
        <f t="shared" si="26"/>
        <v>0.16</v>
      </c>
      <c r="R260">
        <f t="shared" si="27"/>
        <v>560</v>
      </c>
      <c r="S260" t="str">
        <f t="shared" si="28"/>
        <v>few</v>
      </c>
      <c r="T260" t="str">
        <f t="shared" si="29"/>
        <v>ALL</v>
      </c>
      <c r="U260" s="115">
        <v>11</v>
      </c>
      <c r="V260" s="115" t="s">
        <v>244</v>
      </c>
      <c r="W260" t="s">
        <v>258</v>
      </c>
    </row>
    <row r="261" spans="14:23" x14ac:dyDescent="0.2">
      <c r="N261">
        <v>28</v>
      </c>
      <c r="O261" t="str">
        <f t="shared" si="24"/>
        <v>CB4854</v>
      </c>
      <c r="P261">
        <f t="shared" si="25"/>
        <v>2</v>
      </c>
      <c r="Q261">
        <f t="shared" si="26"/>
        <v>0.36</v>
      </c>
      <c r="R261">
        <f t="shared" si="27"/>
        <v>1296</v>
      </c>
      <c r="S261">
        <f t="shared" si="28"/>
        <v>300</v>
      </c>
      <c r="T261">
        <f t="shared" si="29"/>
        <v>1543.2098765432099</v>
      </c>
      <c r="U261" s="115">
        <v>11</v>
      </c>
      <c r="V261" s="115" t="s">
        <v>245</v>
      </c>
    </row>
    <row r="262" spans="14:23" x14ac:dyDescent="0.2">
      <c r="N262">
        <v>14</v>
      </c>
      <c r="O262" t="str">
        <f t="shared" si="24"/>
        <v>NIC1</v>
      </c>
      <c r="P262">
        <f t="shared" si="25"/>
        <v>1</v>
      </c>
      <c r="Q262">
        <f t="shared" si="26"/>
        <v>1.875</v>
      </c>
      <c r="R262">
        <f t="shared" si="27"/>
        <v>2000</v>
      </c>
      <c r="S262">
        <f t="shared" si="28"/>
        <v>1000</v>
      </c>
      <c r="T262">
        <f t="shared" si="29"/>
        <v>1000</v>
      </c>
      <c r="U262" s="115">
        <v>11</v>
      </c>
      <c r="V262" s="115" t="s">
        <v>246</v>
      </c>
    </row>
    <row r="263" spans="14:23" x14ac:dyDescent="0.2">
      <c r="N263">
        <v>5</v>
      </c>
      <c r="O263" t="str">
        <f t="shared" si="24"/>
        <v>NIC256</v>
      </c>
      <c r="P263">
        <f t="shared" si="25"/>
        <v>1</v>
      </c>
      <c r="Q263">
        <f t="shared" si="26"/>
        <v>2.2999999999999998</v>
      </c>
      <c r="R263">
        <f t="shared" si="27"/>
        <v>2000</v>
      </c>
      <c r="S263">
        <f t="shared" si="28"/>
        <v>1000</v>
      </c>
      <c r="T263">
        <f t="shared" si="29"/>
        <v>1000</v>
      </c>
      <c r="U263" s="115">
        <v>11</v>
      </c>
      <c r="V263" s="115" t="s">
        <v>247</v>
      </c>
    </row>
    <row r="264" spans="14:23" x14ac:dyDescent="0.2">
      <c r="N264">
        <v>7</v>
      </c>
      <c r="O264" t="str">
        <f t="shared" si="24"/>
        <v>NIC271</v>
      </c>
      <c r="P264">
        <f t="shared" si="25"/>
        <v>2</v>
      </c>
      <c r="Q264">
        <f t="shared" si="26"/>
        <v>0.16</v>
      </c>
      <c r="R264">
        <f t="shared" si="27"/>
        <v>560</v>
      </c>
      <c r="S264" t="str">
        <f t="shared" si="28"/>
        <v>few</v>
      </c>
      <c r="T264" t="str">
        <f t="shared" si="29"/>
        <v>ALL</v>
      </c>
      <c r="U264" s="115">
        <v>11</v>
      </c>
      <c r="V264" s="115" t="s">
        <v>248</v>
      </c>
    </row>
    <row r="265" spans="14:23" x14ac:dyDescent="0.2">
      <c r="N265">
        <v>45</v>
      </c>
      <c r="O265" t="str">
        <f t="shared" si="24"/>
        <v>QG2075</v>
      </c>
      <c r="P265">
        <f t="shared" si="25"/>
        <v>1</v>
      </c>
      <c r="Q265">
        <f t="shared" si="26"/>
        <v>0.875</v>
      </c>
      <c r="R265">
        <f t="shared" si="27"/>
        <v>2000</v>
      </c>
      <c r="S265">
        <f t="shared" si="28"/>
        <v>25</v>
      </c>
      <c r="T265">
        <f t="shared" si="29"/>
        <v>1000</v>
      </c>
      <c r="U265" s="115">
        <v>11</v>
      </c>
      <c r="V265" s="115" t="s">
        <v>249</v>
      </c>
    </row>
    <row r="266" spans="14:23" x14ac:dyDescent="0.2">
      <c r="N266">
        <v>130</v>
      </c>
      <c r="O266" t="str">
        <f t="shared" si="24"/>
        <v>N2_5</v>
      </c>
      <c r="P266">
        <f t="shared" si="25"/>
        <v>4</v>
      </c>
      <c r="Q266">
        <f t="shared" si="26"/>
        <v>1.1599999999999999</v>
      </c>
      <c r="R266">
        <f t="shared" si="27"/>
        <v>1082</v>
      </c>
      <c r="S266">
        <f t="shared" si="28"/>
        <v>200</v>
      </c>
      <c r="T266">
        <f t="shared" si="29"/>
        <v>1000</v>
      </c>
      <c r="U266" s="115">
        <v>12</v>
      </c>
      <c r="V266" s="115" t="s">
        <v>254</v>
      </c>
    </row>
    <row r="267" spans="14:23" x14ac:dyDescent="0.2">
      <c r="N267" t="s">
        <v>257</v>
      </c>
      <c r="O267" t="e">
        <f t="shared" si="24"/>
        <v>#N/A</v>
      </c>
      <c r="P267" t="e">
        <f t="shared" si="25"/>
        <v>#N/A</v>
      </c>
      <c r="Q267" t="e">
        <f t="shared" si="26"/>
        <v>#N/A</v>
      </c>
      <c r="R267" t="e">
        <f t="shared" si="27"/>
        <v>#N/A</v>
      </c>
      <c r="S267" t="e">
        <f t="shared" si="28"/>
        <v>#N/A</v>
      </c>
      <c r="T267" t="e">
        <f t="shared" si="29"/>
        <v>#N/A</v>
      </c>
      <c r="U267" s="115">
        <v>12</v>
      </c>
      <c r="V267" s="115" t="s">
        <v>255</v>
      </c>
      <c r="W267" t="s">
        <v>258</v>
      </c>
    </row>
    <row r="268" spans="14:23" x14ac:dyDescent="0.2">
      <c r="N268" t="s">
        <v>257</v>
      </c>
      <c r="O268" t="e">
        <f t="shared" si="24"/>
        <v>#N/A</v>
      </c>
      <c r="P268" t="e">
        <f t="shared" si="25"/>
        <v>#N/A</v>
      </c>
      <c r="Q268" t="e">
        <f t="shared" si="26"/>
        <v>#N/A</v>
      </c>
      <c r="R268" t="e">
        <f t="shared" si="27"/>
        <v>#N/A</v>
      </c>
      <c r="S268" t="e">
        <f t="shared" si="28"/>
        <v>#N/A</v>
      </c>
      <c r="T268" t="e">
        <f t="shared" si="29"/>
        <v>#N/A</v>
      </c>
      <c r="U268" s="115">
        <v>12</v>
      </c>
      <c r="V268" s="115" t="s">
        <v>256</v>
      </c>
      <c r="W268" t="s">
        <v>258</v>
      </c>
    </row>
    <row r="269" spans="14:23" x14ac:dyDescent="0.2">
      <c r="N269">
        <v>14</v>
      </c>
      <c r="O269" t="str">
        <f t="shared" si="24"/>
        <v>NIC1</v>
      </c>
      <c r="P269">
        <f t="shared" si="25"/>
        <v>1</v>
      </c>
      <c r="Q269">
        <f t="shared" si="26"/>
        <v>1.875</v>
      </c>
      <c r="R269">
        <f t="shared" si="27"/>
        <v>2000</v>
      </c>
      <c r="S269">
        <f t="shared" si="28"/>
        <v>1000</v>
      </c>
      <c r="T269">
        <f t="shared" si="29"/>
        <v>1000</v>
      </c>
      <c r="U269" s="115">
        <v>12</v>
      </c>
      <c r="V269" s="115" t="s">
        <v>229</v>
      </c>
    </row>
    <row r="270" spans="14:23" x14ac:dyDescent="0.2">
      <c r="N270">
        <v>81</v>
      </c>
      <c r="O270" t="str">
        <f t="shared" si="24"/>
        <v>NIC195</v>
      </c>
      <c r="P270">
        <f t="shared" si="25"/>
        <v>2</v>
      </c>
      <c r="Q270">
        <f t="shared" si="26"/>
        <v>0.75</v>
      </c>
      <c r="R270">
        <f t="shared" si="27"/>
        <v>2000</v>
      </c>
      <c r="S270">
        <f t="shared" si="28"/>
        <v>50</v>
      </c>
      <c r="T270">
        <f t="shared" si="29"/>
        <v>1000</v>
      </c>
      <c r="U270" s="115">
        <v>12</v>
      </c>
      <c r="V270" s="115" t="s">
        <v>230</v>
      </c>
    </row>
    <row r="271" spans="14:23" x14ac:dyDescent="0.2">
      <c r="N271">
        <v>102</v>
      </c>
      <c r="O271" t="str">
        <f t="shared" si="24"/>
        <v>ECA252</v>
      </c>
      <c r="P271">
        <f t="shared" si="25"/>
        <v>3</v>
      </c>
      <c r="Q271">
        <f t="shared" si="26"/>
        <v>0.16</v>
      </c>
      <c r="R271">
        <f t="shared" si="27"/>
        <v>533</v>
      </c>
      <c r="S271">
        <f t="shared" si="28"/>
        <v>100</v>
      </c>
      <c r="T271" t="str">
        <f t="shared" si="29"/>
        <v>ALL</v>
      </c>
      <c r="U271" s="115">
        <v>12</v>
      </c>
      <c r="V271" s="115" t="s">
        <v>231</v>
      </c>
      <c r="W271" t="s">
        <v>258</v>
      </c>
    </row>
    <row r="272" spans="14:23" x14ac:dyDescent="0.2">
      <c r="N272">
        <v>129</v>
      </c>
      <c r="O272" t="str">
        <f t="shared" si="24"/>
        <v>NIC527</v>
      </c>
      <c r="P272">
        <f t="shared" si="25"/>
        <v>3</v>
      </c>
      <c r="Q272">
        <f t="shared" si="26"/>
        <v>0.03</v>
      </c>
      <c r="R272">
        <f t="shared" si="27"/>
        <v>114</v>
      </c>
      <c r="S272">
        <f t="shared" si="28"/>
        <v>100</v>
      </c>
      <c r="T272" t="str">
        <f t="shared" si="29"/>
        <v>ALL</v>
      </c>
      <c r="U272" s="115">
        <v>12</v>
      </c>
      <c r="V272" s="115" t="s">
        <v>232</v>
      </c>
    </row>
    <row r="273" spans="14:23" x14ac:dyDescent="0.2">
      <c r="N273">
        <v>101</v>
      </c>
      <c r="O273" t="str">
        <f t="shared" si="24"/>
        <v>ECA250</v>
      </c>
      <c r="P273">
        <f t="shared" si="25"/>
        <v>3</v>
      </c>
      <c r="Q273">
        <f t="shared" si="26"/>
        <v>0.53</v>
      </c>
      <c r="R273">
        <f t="shared" si="27"/>
        <v>1537</v>
      </c>
      <c r="S273">
        <f t="shared" si="28"/>
        <v>250</v>
      </c>
      <c r="T273">
        <f t="shared" si="29"/>
        <v>1301.2361743656475</v>
      </c>
      <c r="U273" s="115">
        <v>12</v>
      </c>
      <c r="V273" s="115" t="s">
        <v>233</v>
      </c>
    </row>
    <row r="274" spans="14:23" x14ac:dyDescent="0.2">
      <c r="N274">
        <v>114</v>
      </c>
      <c r="O274" t="str">
        <f t="shared" si="24"/>
        <v>JU1580</v>
      </c>
      <c r="P274">
        <f t="shared" si="25"/>
        <v>2</v>
      </c>
      <c r="Q274">
        <f t="shared" si="26"/>
        <v>0.13</v>
      </c>
      <c r="R274">
        <f t="shared" si="27"/>
        <v>440</v>
      </c>
      <c r="S274">
        <f t="shared" si="28"/>
        <v>1000</v>
      </c>
      <c r="T274" t="str">
        <f t="shared" si="29"/>
        <v>ALL</v>
      </c>
      <c r="U274" s="115">
        <v>12</v>
      </c>
      <c r="V274" s="115" t="s">
        <v>234</v>
      </c>
    </row>
    <row r="275" spans="14:23" x14ac:dyDescent="0.2">
      <c r="N275">
        <v>45</v>
      </c>
      <c r="O275" t="str">
        <f t="shared" si="24"/>
        <v>QG2075</v>
      </c>
      <c r="P275">
        <f t="shared" si="25"/>
        <v>1</v>
      </c>
      <c r="Q275">
        <f t="shared" si="26"/>
        <v>0.875</v>
      </c>
      <c r="R275">
        <f t="shared" si="27"/>
        <v>2000</v>
      </c>
      <c r="S275">
        <f t="shared" si="28"/>
        <v>25</v>
      </c>
      <c r="T275">
        <f t="shared" si="29"/>
        <v>1000</v>
      </c>
      <c r="U275" s="115">
        <v>12</v>
      </c>
      <c r="V275" s="115" t="s">
        <v>235</v>
      </c>
    </row>
    <row r="276" spans="14:23" x14ac:dyDescent="0.2">
      <c r="N276">
        <v>28</v>
      </c>
      <c r="O276" t="str">
        <f t="shared" si="24"/>
        <v>CB4854</v>
      </c>
      <c r="P276">
        <f t="shared" si="25"/>
        <v>2</v>
      </c>
      <c r="Q276">
        <f t="shared" si="26"/>
        <v>0.36</v>
      </c>
      <c r="R276">
        <f t="shared" si="27"/>
        <v>1296</v>
      </c>
      <c r="S276">
        <f t="shared" si="28"/>
        <v>300</v>
      </c>
      <c r="T276">
        <f t="shared" si="29"/>
        <v>1543.2098765432099</v>
      </c>
      <c r="U276" s="115">
        <v>12</v>
      </c>
      <c r="V276" s="115" t="s">
        <v>236</v>
      </c>
    </row>
    <row r="277" spans="14:23" x14ac:dyDescent="0.2">
      <c r="N277">
        <v>94</v>
      </c>
      <c r="O277" t="str">
        <f t="shared" si="24"/>
        <v>QX1233</v>
      </c>
      <c r="P277">
        <f t="shared" si="25"/>
        <v>3</v>
      </c>
      <c r="Q277">
        <f t="shared" si="26"/>
        <v>0.5</v>
      </c>
      <c r="R277">
        <f t="shared" si="27"/>
        <v>1600</v>
      </c>
      <c r="S277">
        <f t="shared" si="28"/>
        <v>200</v>
      </c>
      <c r="T277">
        <f t="shared" si="29"/>
        <v>1250</v>
      </c>
      <c r="U277" s="115">
        <v>12</v>
      </c>
      <c r="V277" s="115" t="s">
        <v>237</v>
      </c>
    </row>
    <row r="278" spans="14:23" x14ac:dyDescent="0.2">
      <c r="N278">
        <v>5</v>
      </c>
      <c r="O278" t="str">
        <f t="shared" si="24"/>
        <v>NIC256</v>
      </c>
      <c r="P278">
        <f t="shared" si="25"/>
        <v>1</v>
      </c>
      <c r="Q278">
        <f t="shared" si="26"/>
        <v>2.2999999999999998</v>
      </c>
      <c r="R278">
        <f t="shared" si="27"/>
        <v>2000</v>
      </c>
      <c r="S278">
        <f t="shared" si="28"/>
        <v>1000</v>
      </c>
      <c r="T278">
        <f t="shared" si="29"/>
        <v>1000</v>
      </c>
      <c r="U278" s="115">
        <v>12</v>
      </c>
      <c r="V278" s="115" t="s">
        <v>238</v>
      </c>
    </row>
    <row r="279" spans="14:23" x14ac:dyDescent="0.2">
      <c r="N279">
        <v>91</v>
      </c>
      <c r="O279" t="str">
        <f t="shared" si="24"/>
        <v>QW947</v>
      </c>
      <c r="P279">
        <f t="shared" si="25"/>
        <v>2</v>
      </c>
      <c r="Q279">
        <f t="shared" si="26"/>
        <v>0.86</v>
      </c>
      <c r="R279">
        <f t="shared" si="27"/>
        <v>2000</v>
      </c>
      <c r="S279">
        <f t="shared" si="28"/>
        <v>250</v>
      </c>
      <c r="T279">
        <f t="shared" si="29"/>
        <v>1000</v>
      </c>
      <c r="U279" s="115">
        <v>12</v>
      </c>
      <c r="V279" s="115" t="s">
        <v>239</v>
      </c>
    </row>
    <row r="280" spans="14:23" x14ac:dyDescent="0.2">
      <c r="N280">
        <v>7</v>
      </c>
      <c r="O280" t="str">
        <f t="shared" si="24"/>
        <v>NIC271</v>
      </c>
      <c r="P280">
        <f t="shared" si="25"/>
        <v>2</v>
      </c>
      <c r="Q280">
        <f t="shared" si="26"/>
        <v>0.16</v>
      </c>
      <c r="R280">
        <f t="shared" si="27"/>
        <v>560</v>
      </c>
      <c r="S280" t="str">
        <f t="shared" si="28"/>
        <v>few</v>
      </c>
      <c r="T280" t="str">
        <f t="shared" si="29"/>
        <v>ALL</v>
      </c>
      <c r="U280" s="115">
        <v>12</v>
      </c>
      <c r="V280" s="115" t="s">
        <v>240</v>
      </c>
    </row>
    <row r="281" spans="14:23" x14ac:dyDescent="0.2">
      <c r="N281">
        <v>10</v>
      </c>
      <c r="O281" t="str">
        <f t="shared" si="24"/>
        <v>NIC236</v>
      </c>
      <c r="P281">
        <f t="shared" si="25"/>
        <v>2</v>
      </c>
      <c r="Q281">
        <f t="shared" si="26"/>
        <v>0.16</v>
      </c>
      <c r="R281">
        <f t="shared" si="27"/>
        <v>560</v>
      </c>
      <c r="S281" t="str">
        <f t="shared" si="28"/>
        <v>few</v>
      </c>
      <c r="T281" t="str">
        <f t="shared" si="29"/>
        <v>ALL</v>
      </c>
      <c r="U281" s="115">
        <v>12</v>
      </c>
      <c r="V281" s="115" t="s">
        <v>241</v>
      </c>
      <c r="W281" t="s">
        <v>258</v>
      </c>
    </row>
    <row r="282" spans="14:23" x14ac:dyDescent="0.2">
      <c r="N282">
        <v>78</v>
      </c>
      <c r="O282" t="str">
        <f t="shared" si="24"/>
        <v>JU778</v>
      </c>
      <c r="P282">
        <f t="shared" si="25"/>
        <v>2</v>
      </c>
      <c r="Q282">
        <f t="shared" si="26"/>
        <v>0.3</v>
      </c>
      <c r="R282">
        <f t="shared" si="27"/>
        <v>1050</v>
      </c>
      <c r="S282">
        <f t="shared" si="28"/>
        <v>100</v>
      </c>
      <c r="T282">
        <f t="shared" si="29"/>
        <v>1904.7619047619046</v>
      </c>
      <c r="U282" s="115">
        <v>12</v>
      </c>
      <c r="V282" s="115" t="s">
        <v>242</v>
      </c>
      <c r="W282" t="s">
        <v>258</v>
      </c>
    </row>
    <row r="283" spans="14:23" x14ac:dyDescent="0.2">
      <c r="N283">
        <v>62</v>
      </c>
      <c r="O283" t="str">
        <f t="shared" si="24"/>
        <v>NIC261</v>
      </c>
      <c r="P283">
        <f t="shared" si="25"/>
        <v>1</v>
      </c>
      <c r="Q283">
        <f t="shared" si="26"/>
        <v>0.86</v>
      </c>
      <c r="R283">
        <f t="shared" si="27"/>
        <v>2000</v>
      </c>
      <c r="S283">
        <f t="shared" si="28"/>
        <v>100</v>
      </c>
      <c r="T283">
        <f t="shared" si="29"/>
        <v>1000</v>
      </c>
      <c r="U283" s="115">
        <v>12</v>
      </c>
      <c r="V283" s="115" t="s">
        <v>243</v>
      </c>
    </row>
    <row r="284" spans="14:23" x14ac:dyDescent="0.2">
      <c r="N284">
        <v>128</v>
      </c>
      <c r="O284" t="str">
        <f t="shared" si="24"/>
        <v>QG536</v>
      </c>
      <c r="P284">
        <f t="shared" si="25"/>
        <v>3</v>
      </c>
      <c r="Q284">
        <f t="shared" si="26"/>
        <v>0.16</v>
      </c>
      <c r="R284">
        <f t="shared" si="27"/>
        <v>480</v>
      </c>
      <c r="S284">
        <f t="shared" si="28"/>
        <v>500</v>
      </c>
      <c r="T284" t="str">
        <f t="shared" si="29"/>
        <v>ALL</v>
      </c>
      <c r="U284" s="115">
        <v>12</v>
      </c>
      <c r="V284" s="115" t="s">
        <v>244</v>
      </c>
    </row>
    <row r="285" spans="14:23" x14ac:dyDescent="0.2">
      <c r="N285">
        <v>80</v>
      </c>
      <c r="O285" t="str">
        <f t="shared" si="24"/>
        <v>CB4932</v>
      </c>
      <c r="P285">
        <f t="shared" si="25"/>
        <v>2</v>
      </c>
      <c r="Q285">
        <f t="shared" si="26"/>
        <v>0.36</v>
      </c>
      <c r="R285">
        <f t="shared" si="27"/>
        <v>1246</v>
      </c>
      <c r="S285">
        <f t="shared" si="28"/>
        <v>1000</v>
      </c>
      <c r="T285">
        <f t="shared" si="29"/>
        <v>1605.1364365971108</v>
      </c>
      <c r="U285" s="115">
        <v>12</v>
      </c>
      <c r="V285" s="115" t="s">
        <v>245</v>
      </c>
    </row>
    <row r="286" spans="14:23" x14ac:dyDescent="0.2">
      <c r="N286">
        <v>71</v>
      </c>
      <c r="O286" t="str">
        <f t="shared" si="24"/>
        <v>QX1793</v>
      </c>
      <c r="P286">
        <f t="shared" si="25"/>
        <v>3</v>
      </c>
      <c r="Q286">
        <f t="shared" si="26"/>
        <v>0.26</v>
      </c>
      <c r="R286">
        <f t="shared" si="27"/>
        <v>780</v>
      </c>
      <c r="S286">
        <f t="shared" si="28"/>
        <v>1000</v>
      </c>
      <c r="T286" t="str">
        <f t="shared" si="29"/>
        <v>ALL</v>
      </c>
      <c r="U286" s="115">
        <v>12</v>
      </c>
      <c r="V286" s="115" t="s">
        <v>246</v>
      </c>
    </row>
    <row r="287" spans="14:23" x14ac:dyDescent="0.2">
      <c r="N287">
        <v>73</v>
      </c>
      <c r="O287" t="str">
        <f t="shared" si="24"/>
        <v>MY1</v>
      </c>
      <c r="P287">
        <f t="shared" si="25"/>
        <v>1</v>
      </c>
      <c r="Q287">
        <f t="shared" si="26"/>
        <v>1.75</v>
      </c>
      <c r="R287">
        <f t="shared" si="27"/>
        <v>2000</v>
      </c>
      <c r="S287">
        <f t="shared" si="28"/>
        <v>500</v>
      </c>
      <c r="T287">
        <f t="shared" si="29"/>
        <v>1000</v>
      </c>
      <c r="U287" s="115">
        <v>12</v>
      </c>
      <c r="V287" s="115" t="s">
        <v>247</v>
      </c>
    </row>
    <row r="288" spans="14:23" x14ac:dyDescent="0.2">
      <c r="N288">
        <v>83</v>
      </c>
      <c r="O288" t="str">
        <f t="shared" si="24"/>
        <v>QX1212</v>
      </c>
      <c r="P288">
        <f t="shared" si="25"/>
        <v>2</v>
      </c>
      <c r="Q288">
        <f t="shared" si="26"/>
        <v>1.43</v>
      </c>
      <c r="R288">
        <f t="shared" si="27"/>
        <v>2000</v>
      </c>
      <c r="S288">
        <f t="shared" si="28"/>
        <v>100</v>
      </c>
      <c r="T288">
        <f t="shared" si="29"/>
        <v>1000</v>
      </c>
      <c r="U288" s="115">
        <v>12</v>
      </c>
      <c r="V288" s="115" t="s">
        <v>248</v>
      </c>
    </row>
    <row r="289" spans="14:23" x14ac:dyDescent="0.2">
      <c r="N289">
        <v>38</v>
      </c>
      <c r="O289" t="str">
        <f t="shared" si="24"/>
        <v>CX11276</v>
      </c>
      <c r="P289">
        <f t="shared" si="25"/>
        <v>1</v>
      </c>
      <c r="Q289">
        <f t="shared" si="26"/>
        <v>1</v>
      </c>
      <c r="R289">
        <f t="shared" si="27"/>
        <v>2000</v>
      </c>
      <c r="S289">
        <f t="shared" si="28"/>
        <v>1000</v>
      </c>
      <c r="T289">
        <f t="shared" si="29"/>
        <v>1000</v>
      </c>
      <c r="U289" s="115">
        <v>12</v>
      </c>
      <c r="V289" s="115" t="s">
        <v>249</v>
      </c>
    </row>
    <row r="290" spans="14:23" x14ac:dyDescent="0.2">
      <c r="N290" t="s">
        <v>227</v>
      </c>
      <c r="O290" t="e">
        <f t="shared" si="24"/>
        <v>#N/A</v>
      </c>
      <c r="P290" t="e">
        <f t="shared" si="25"/>
        <v>#N/A</v>
      </c>
      <c r="Q290" t="e">
        <f t="shared" si="26"/>
        <v>#N/A</v>
      </c>
      <c r="R290" t="e">
        <f t="shared" si="27"/>
        <v>#N/A</v>
      </c>
      <c r="S290" t="e">
        <f t="shared" si="28"/>
        <v>#N/A</v>
      </c>
      <c r="T290" t="e">
        <f t="shared" si="29"/>
        <v>#N/A</v>
      </c>
      <c r="U290">
        <v>13</v>
      </c>
      <c r="V290" t="s">
        <v>254</v>
      </c>
    </row>
    <row r="291" spans="14:23" x14ac:dyDescent="0.2">
      <c r="N291" t="s">
        <v>257</v>
      </c>
      <c r="O291" t="e">
        <f t="shared" si="24"/>
        <v>#N/A</v>
      </c>
      <c r="P291" t="e">
        <f t="shared" si="25"/>
        <v>#N/A</v>
      </c>
      <c r="Q291" t="e">
        <f t="shared" si="26"/>
        <v>#N/A</v>
      </c>
      <c r="R291" t="e">
        <f t="shared" si="27"/>
        <v>#N/A</v>
      </c>
      <c r="S291" t="e">
        <f t="shared" si="28"/>
        <v>#N/A</v>
      </c>
      <c r="T291" t="e">
        <f t="shared" si="29"/>
        <v>#N/A</v>
      </c>
      <c r="U291">
        <v>13</v>
      </c>
      <c r="V291" t="s">
        <v>255</v>
      </c>
      <c r="W291" t="s">
        <v>258</v>
      </c>
    </row>
    <row r="292" spans="14:23" x14ac:dyDescent="0.2">
      <c r="N292" t="s">
        <v>257</v>
      </c>
      <c r="O292" t="e">
        <f t="shared" si="24"/>
        <v>#N/A</v>
      </c>
      <c r="P292" t="e">
        <f t="shared" si="25"/>
        <v>#N/A</v>
      </c>
      <c r="Q292" t="e">
        <f t="shared" si="26"/>
        <v>#N/A</v>
      </c>
      <c r="R292" t="e">
        <f t="shared" si="27"/>
        <v>#N/A</v>
      </c>
      <c r="S292" t="e">
        <f t="shared" si="28"/>
        <v>#N/A</v>
      </c>
      <c r="T292" t="e">
        <f t="shared" si="29"/>
        <v>#N/A</v>
      </c>
      <c r="U292">
        <v>13</v>
      </c>
      <c r="V292" t="s">
        <v>256</v>
      </c>
      <c r="W292" t="s">
        <v>258</v>
      </c>
    </row>
    <row r="293" spans="14:23" x14ac:dyDescent="0.2">
      <c r="N293">
        <v>8</v>
      </c>
      <c r="O293" t="str">
        <f t="shared" si="24"/>
        <v>JU830</v>
      </c>
      <c r="P293">
        <f t="shared" si="25"/>
        <v>1</v>
      </c>
      <c r="Q293">
        <f t="shared" si="26"/>
        <v>4</v>
      </c>
      <c r="R293">
        <f t="shared" si="27"/>
        <v>2000</v>
      </c>
      <c r="S293">
        <f t="shared" si="28"/>
        <v>1000</v>
      </c>
      <c r="T293">
        <f t="shared" si="29"/>
        <v>1000</v>
      </c>
      <c r="U293">
        <v>13</v>
      </c>
      <c r="V293" t="s">
        <v>229</v>
      </c>
    </row>
    <row r="294" spans="14:23" x14ac:dyDescent="0.2">
      <c r="N294">
        <v>96</v>
      </c>
      <c r="O294" t="str">
        <f t="shared" si="24"/>
        <v>NIC276</v>
      </c>
      <c r="P294">
        <f t="shared" si="25"/>
        <v>2</v>
      </c>
      <c r="Q294">
        <f t="shared" si="26"/>
        <v>0.26</v>
      </c>
      <c r="R294">
        <f t="shared" si="27"/>
        <v>600</v>
      </c>
      <c r="S294">
        <f t="shared" si="28"/>
        <v>100</v>
      </c>
      <c r="T294" t="str">
        <f t="shared" si="29"/>
        <v>ALL</v>
      </c>
      <c r="U294">
        <v>13</v>
      </c>
      <c r="V294" t="s">
        <v>230</v>
      </c>
    </row>
    <row r="295" spans="14:23" x14ac:dyDescent="0.2">
      <c r="N295">
        <v>127</v>
      </c>
      <c r="O295" t="str">
        <f t="shared" si="24"/>
        <v>NIC269</v>
      </c>
      <c r="P295">
        <f t="shared" si="25"/>
        <v>3</v>
      </c>
      <c r="Q295">
        <f t="shared" si="26"/>
        <v>0.13</v>
      </c>
      <c r="R295">
        <f t="shared" si="27"/>
        <v>468</v>
      </c>
      <c r="S295">
        <f t="shared" si="28"/>
        <v>0</v>
      </c>
      <c r="T295" t="str">
        <f t="shared" si="29"/>
        <v>ALL</v>
      </c>
      <c r="U295">
        <v>13</v>
      </c>
      <c r="V295" t="s">
        <v>231</v>
      </c>
    </row>
    <row r="296" spans="14:23" x14ac:dyDescent="0.2">
      <c r="N296">
        <v>72</v>
      </c>
      <c r="O296" t="str">
        <f t="shared" si="24"/>
        <v>JU394</v>
      </c>
      <c r="P296">
        <f t="shared" si="25"/>
        <v>2</v>
      </c>
      <c r="Q296">
        <f t="shared" si="26"/>
        <v>0.23</v>
      </c>
      <c r="R296">
        <f t="shared" si="27"/>
        <v>805</v>
      </c>
      <c r="S296">
        <f t="shared" si="28"/>
        <v>120</v>
      </c>
      <c r="T296" t="str">
        <f t="shared" si="29"/>
        <v>ALL</v>
      </c>
      <c r="U296">
        <v>13</v>
      </c>
      <c r="V296" t="s">
        <v>232</v>
      </c>
    </row>
    <row r="297" spans="14:23" x14ac:dyDescent="0.2">
      <c r="N297">
        <v>126</v>
      </c>
      <c r="O297" t="str">
        <f t="shared" si="24"/>
        <v>LSJ1</v>
      </c>
      <c r="P297">
        <f t="shared" si="25"/>
        <v>3</v>
      </c>
      <c r="Q297">
        <f t="shared" si="26"/>
        <v>0.13</v>
      </c>
      <c r="R297">
        <f t="shared" si="27"/>
        <v>377</v>
      </c>
      <c r="S297">
        <f t="shared" si="28"/>
        <v>50</v>
      </c>
      <c r="T297" t="str">
        <f t="shared" si="29"/>
        <v>ALL</v>
      </c>
      <c r="U297">
        <v>13</v>
      </c>
      <c r="V297" t="s">
        <v>233</v>
      </c>
    </row>
    <row r="298" spans="14:23" x14ac:dyDescent="0.2">
      <c r="N298">
        <v>55</v>
      </c>
      <c r="O298" t="str">
        <f t="shared" si="24"/>
        <v>JU1530</v>
      </c>
      <c r="P298">
        <f t="shared" si="25"/>
        <v>2</v>
      </c>
      <c r="Q298">
        <f t="shared" si="26"/>
        <v>0.3</v>
      </c>
      <c r="R298">
        <f t="shared" si="27"/>
        <v>1050</v>
      </c>
      <c r="S298">
        <f t="shared" si="28"/>
        <v>50</v>
      </c>
      <c r="T298">
        <f t="shared" si="29"/>
        <v>1904.7619047619046</v>
      </c>
      <c r="U298">
        <v>13</v>
      </c>
      <c r="V298" t="s">
        <v>234</v>
      </c>
    </row>
    <row r="299" spans="14:23" x14ac:dyDescent="0.2">
      <c r="N299">
        <v>24</v>
      </c>
      <c r="O299" t="str">
        <f t="shared" si="24"/>
        <v>NIC166</v>
      </c>
      <c r="P299">
        <f t="shared" si="25"/>
        <v>2</v>
      </c>
      <c r="Q299">
        <f t="shared" si="26"/>
        <v>0.4</v>
      </c>
      <c r="R299">
        <f t="shared" si="27"/>
        <v>1200</v>
      </c>
      <c r="S299">
        <f t="shared" si="28"/>
        <v>1000</v>
      </c>
      <c r="T299">
        <f t="shared" si="29"/>
        <v>1666.6666666666667</v>
      </c>
      <c r="U299">
        <v>13</v>
      </c>
      <c r="V299" t="s">
        <v>235</v>
      </c>
    </row>
    <row r="300" spans="14:23" x14ac:dyDescent="0.2">
      <c r="N300">
        <v>67</v>
      </c>
      <c r="O300" t="str">
        <f t="shared" si="24"/>
        <v>JU782</v>
      </c>
      <c r="P300">
        <f t="shared" si="25"/>
        <v>3</v>
      </c>
      <c r="Q300">
        <f t="shared" si="26"/>
        <v>2.8</v>
      </c>
      <c r="R300">
        <f t="shared" si="27"/>
        <v>2000</v>
      </c>
      <c r="S300">
        <f t="shared" si="28"/>
        <v>1000</v>
      </c>
      <c r="T300">
        <f t="shared" si="29"/>
        <v>1000</v>
      </c>
      <c r="U300">
        <v>13</v>
      </c>
      <c r="V300" t="s">
        <v>236</v>
      </c>
    </row>
    <row r="301" spans="14:23" x14ac:dyDescent="0.2">
      <c r="N301">
        <v>125</v>
      </c>
      <c r="O301" t="str">
        <f t="shared" si="24"/>
        <v>ED3012</v>
      </c>
      <c r="P301">
        <f t="shared" si="25"/>
        <v>3</v>
      </c>
      <c r="Q301">
        <f t="shared" si="26"/>
        <v>0.03</v>
      </c>
      <c r="R301">
        <f t="shared" si="27"/>
        <v>75</v>
      </c>
      <c r="S301">
        <f t="shared" si="28"/>
        <v>150</v>
      </c>
      <c r="T301" t="str">
        <f t="shared" si="29"/>
        <v>ALL</v>
      </c>
      <c r="U301">
        <v>13</v>
      </c>
      <c r="V301" t="s">
        <v>237</v>
      </c>
    </row>
    <row r="302" spans="14:23" x14ac:dyDescent="0.2">
      <c r="N302">
        <v>53</v>
      </c>
      <c r="O302" t="str">
        <f t="shared" si="24"/>
        <v>NIC199</v>
      </c>
      <c r="P302">
        <f t="shared" si="25"/>
        <v>1</v>
      </c>
      <c r="Q302">
        <f t="shared" si="26"/>
        <v>0.6</v>
      </c>
      <c r="R302">
        <f t="shared" si="27"/>
        <v>1920</v>
      </c>
      <c r="S302">
        <f t="shared" si="28"/>
        <v>200</v>
      </c>
      <c r="T302">
        <f t="shared" si="29"/>
        <v>1041.6666666666667</v>
      </c>
      <c r="U302">
        <v>13</v>
      </c>
      <c r="V302" t="s">
        <v>238</v>
      </c>
    </row>
    <row r="303" spans="14:23" x14ac:dyDescent="0.2">
      <c r="N303">
        <v>109</v>
      </c>
      <c r="O303" t="str">
        <f t="shared" si="24"/>
        <v>PS2025</v>
      </c>
      <c r="P303">
        <f t="shared" si="25"/>
        <v>3</v>
      </c>
      <c r="Q303">
        <f t="shared" si="26"/>
        <v>0.56000000000000005</v>
      </c>
      <c r="R303">
        <f t="shared" si="27"/>
        <v>1540</v>
      </c>
      <c r="S303">
        <f t="shared" si="28"/>
        <v>150</v>
      </c>
      <c r="T303">
        <f t="shared" si="29"/>
        <v>1298.7012987012986</v>
      </c>
      <c r="U303">
        <v>13</v>
      </c>
      <c r="V303" t="s">
        <v>239</v>
      </c>
    </row>
    <row r="304" spans="14:23" x14ac:dyDescent="0.2">
      <c r="N304">
        <v>32</v>
      </c>
      <c r="O304" t="str">
        <f t="shared" si="24"/>
        <v>JU2522</v>
      </c>
      <c r="P304">
        <f t="shared" si="25"/>
        <v>2</v>
      </c>
      <c r="Q304">
        <f t="shared" si="26"/>
        <v>1.1000000000000001</v>
      </c>
      <c r="R304">
        <f t="shared" si="27"/>
        <v>2200</v>
      </c>
      <c r="S304">
        <f t="shared" si="28"/>
        <v>1000</v>
      </c>
      <c r="T304">
        <f t="shared" si="29"/>
        <v>909.09090909090901</v>
      </c>
      <c r="U304">
        <v>13</v>
      </c>
      <c r="V304" t="s">
        <v>240</v>
      </c>
    </row>
    <row r="305" spans="14:23" x14ac:dyDescent="0.2">
      <c r="N305">
        <v>29</v>
      </c>
      <c r="O305" t="str">
        <f t="shared" si="24"/>
        <v>JU792</v>
      </c>
      <c r="P305">
        <f t="shared" si="25"/>
        <v>2</v>
      </c>
      <c r="Q305">
        <f t="shared" si="26"/>
        <v>0.3</v>
      </c>
      <c r="R305">
        <f t="shared" si="27"/>
        <v>840</v>
      </c>
      <c r="S305">
        <f t="shared" si="28"/>
        <v>300</v>
      </c>
      <c r="T305" t="str">
        <f t="shared" si="29"/>
        <v>ALL</v>
      </c>
      <c r="U305">
        <v>13</v>
      </c>
      <c r="V305" t="s">
        <v>241</v>
      </c>
    </row>
    <row r="306" spans="14:23" x14ac:dyDescent="0.2">
      <c r="N306">
        <v>48</v>
      </c>
      <c r="O306" t="str">
        <f t="shared" si="24"/>
        <v>JU1409</v>
      </c>
      <c r="P306">
        <f t="shared" si="25"/>
        <v>1</v>
      </c>
      <c r="Q306">
        <f t="shared" si="26"/>
        <v>0.27500000000000002</v>
      </c>
      <c r="R306">
        <f t="shared" si="27"/>
        <v>890</v>
      </c>
      <c r="S306">
        <f t="shared" si="28"/>
        <v>30</v>
      </c>
      <c r="T306" t="str">
        <f t="shared" si="29"/>
        <v>ALL</v>
      </c>
      <c r="U306">
        <v>13</v>
      </c>
      <c r="V306" t="s">
        <v>242</v>
      </c>
      <c r="W306" t="s">
        <v>258</v>
      </c>
    </row>
    <row r="307" spans="14:23" x14ac:dyDescent="0.2">
      <c r="N307">
        <v>99</v>
      </c>
      <c r="O307" t="str">
        <f t="shared" si="24"/>
        <v>NIC277</v>
      </c>
      <c r="P307">
        <f t="shared" si="25"/>
        <v>1</v>
      </c>
      <c r="Q307">
        <f t="shared" si="26"/>
        <v>2</v>
      </c>
      <c r="R307">
        <f t="shared" si="27"/>
        <v>2000</v>
      </c>
      <c r="S307">
        <f t="shared" si="28"/>
        <v>350</v>
      </c>
      <c r="T307">
        <f t="shared" si="29"/>
        <v>1000</v>
      </c>
      <c r="U307">
        <v>13</v>
      </c>
      <c r="V307" t="s">
        <v>243</v>
      </c>
    </row>
    <row r="308" spans="14:23" x14ac:dyDescent="0.2">
      <c r="N308">
        <v>58</v>
      </c>
      <c r="O308" t="str">
        <f t="shared" si="24"/>
        <v>JU1246</v>
      </c>
      <c r="P308">
        <f t="shared" si="25"/>
        <v>2</v>
      </c>
      <c r="Q308">
        <f t="shared" si="26"/>
        <v>0.75</v>
      </c>
      <c r="R308">
        <f t="shared" si="27"/>
        <v>2000</v>
      </c>
      <c r="S308">
        <f t="shared" si="28"/>
        <v>50</v>
      </c>
      <c r="T308">
        <f t="shared" si="29"/>
        <v>1000</v>
      </c>
      <c r="U308">
        <v>13</v>
      </c>
      <c r="V308" t="s">
        <v>244</v>
      </c>
    </row>
    <row r="309" spans="14:23" x14ac:dyDescent="0.2">
      <c r="N309">
        <v>51</v>
      </c>
      <c r="O309" t="str">
        <f t="shared" si="24"/>
        <v>JU1568</v>
      </c>
      <c r="P309">
        <f t="shared" si="25"/>
        <v>1</v>
      </c>
      <c r="Q309">
        <f t="shared" si="26"/>
        <v>1.2250000000000001</v>
      </c>
      <c r="R309">
        <f t="shared" si="27"/>
        <v>2000</v>
      </c>
      <c r="S309">
        <f t="shared" si="28"/>
        <v>100</v>
      </c>
      <c r="T309">
        <f t="shared" si="29"/>
        <v>1000</v>
      </c>
      <c r="U309">
        <v>13</v>
      </c>
      <c r="V309" t="s">
        <v>245</v>
      </c>
    </row>
    <row r="310" spans="14:23" x14ac:dyDescent="0.2">
      <c r="N310">
        <v>92</v>
      </c>
      <c r="O310" t="str">
        <f t="shared" si="24"/>
        <v>JU1581</v>
      </c>
      <c r="P310">
        <f t="shared" si="25"/>
        <v>1</v>
      </c>
      <c r="Q310">
        <f t="shared" si="26"/>
        <v>0.42499999999999999</v>
      </c>
      <c r="R310">
        <f t="shared" si="27"/>
        <v>1230</v>
      </c>
      <c r="S310">
        <f t="shared" si="28"/>
        <v>50</v>
      </c>
      <c r="T310">
        <f t="shared" si="29"/>
        <v>1626.0162601626016</v>
      </c>
      <c r="U310">
        <v>13</v>
      </c>
      <c r="V310" t="s">
        <v>246</v>
      </c>
    </row>
    <row r="311" spans="14:23" x14ac:dyDescent="0.2">
      <c r="N311">
        <v>104</v>
      </c>
      <c r="O311" t="str">
        <f t="shared" si="24"/>
        <v>CX11264</v>
      </c>
      <c r="P311">
        <f t="shared" si="25"/>
        <v>3</v>
      </c>
      <c r="Q311">
        <f t="shared" si="26"/>
        <v>1</v>
      </c>
      <c r="R311">
        <f t="shared" si="27"/>
        <v>2000</v>
      </c>
      <c r="S311">
        <f t="shared" si="28"/>
        <v>300</v>
      </c>
      <c r="T311">
        <f t="shared" si="29"/>
        <v>1000</v>
      </c>
      <c r="U311">
        <v>13</v>
      </c>
      <c r="V311" t="s">
        <v>247</v>
      </c>
    </row>
    <row r="312" spans="14:23" x14ac:dyDescent="0.2">
      <c r="N312">
        <v>87</v>
      </c>
      <c r="O312" t="str">
        <f t="shared" si="24"/>
        <v>NIC3</v>
      </c>
      <c r="P312">
        <f t="shared" si="25"/>
        <v>1</v>
      </c>
      <c r="Q312">
        <f t="shared" si="26"/>
        <v>0.3</v>
      </c>
      <c r="R312">
        <f t="shared" si="27"/>
        <v>960</v>
      </c>
      <c r="S312">
        <f t="shared" si="28"/>
        <v>300</v>
      </c>
      <c r="T312" t="str">
        <f t="shared" si="29"/>
        <v>ALL</v>
      </c>
      <c r="U312">
        <v>13</v>
      </c>
      <c r="V312" t="s">
        <v>248</v>
      </c>
    </row>
    <row r="313" spans="14:23" x14ac:dyDescent="0.2">
      <c r="N313">
        <v>84</v>
      </c>
      <c r="O313" t="str">
        <f t="shared" si="24"/>
        <v>NIC266</v>
      </c>
      <c r="P313">
        <f t="shared" si="25"/>
        <v>2</v>
      </c>
      <c r="Q313">
        <f t="shared" si="26"/>
        <v>0.2</v>
      </c>
      <c r="R313">
        <f t="shared" si="27"/>
        <v>700</v>
      </c>
      <c r="S313">
        <f t="shared" si="28"/>
        <v>100</v>
      </c>
      <c r="T313" t="str">
        <f t="shared" si="29"/>
        <v>ALL</v>
      </c>
      <c r="U313">
        <v>13</v>
      </c>
      <c r="V313" t="s">
        <v>249</v>
      </c>
    </row>
    <row r="314" spans="14:23" x14ac:dyDescent="0.2">
      <c r="N314" t="s">
        <v>227</v>
      </c>
      <c r="O314" t="e">
        <f t="shared" si="24"/>
        <v>#N/A</v>
      </c>
      <c r="P314" t="e">
        <f t="shared" si="25"/>
        <v>#N/A</v>
      </c>
      <c r="Q314" t="e">
        <f t="shared" si="26"/>
        <v>#N/A</v>
      </c>
      <c r="R314" t="e">
        <f t="shared" si="27"/>
        <v>#N/A</v>
      </c>
      <c r="S314" t="e">
        <f t="shared" si="28"/>
        <v>#N/A</v>
      </c>
      <c r="T314" t="e">
        <f t="shared" si="29"/>
        <v>#N/A</v>
      </c>
      <c r="U314">
        <v>14</v>
      </c>
      <c r="V314" t="s">
        <v>254</v>
      </c>
    </row>
    <row r="315" spans="14:23" x14ac:dyDescent="0.2">
      <c r="N315" t="s">
        <v>257</v>
      </c>
      <c r="O315" t="e">
        <f t="shared" si="24"/>
        <v>#N/A</v>
      </c>
      <c r="P315" t="e">
        <f t="shared" si="25"/>
        <v>#N/A</v>
      </c>
      <c r="Q315" t="e">
        <f t="shared" si="26"/>
        <v>#N/A</v>
      </c>
      <c r="R315" t="e">
        <f t="shared" si="27"/>
        <v>#N/A</v>
      </c>
      <c r="S315" t="e">
        <f t="shared" si="28"/>
        <v>#N/A</v>
      </c>
      <c r="T315" t="e">
        <f t="shared" si="29"/>
        <v>#N/A</v>
      </c>
      <c r="U315">
        <v>14</v>
      </c>
      <c r="V315" t="s">
        <v>255</v>
      </c>
      <c r="W315" t="s">
        <v>258</v>
      </c>
    </row>
    <row r="316" spans="14:23" x14ac:dyDescent="0.2">
      <c r="N316" t="s">
        <v>257</v>
      </c>
      <c r="O316" t="e">
        <f t="shared" si="24"/>
        <v>#N/A</v>
      </c>
      <c r="P316" t="e">
        <f t="shared" si="25"/>
        <v>#N/A</v>
      </c>
      <c r="Q316" t="e">
        <f t="shared" si="26"/>
        <v>#N/A</v>
      </c>
      <c r="R316" t="e">
        <f t="shared" si="27"/>
        <v>#N/A</v>
      </c>
      <c r="S316" t="e">
        <f t="shared" si="28"/>
        <v>#N/A</v>
      </c>
      <c r="T316" t="e">
        <f t="shared" si="29"/>
        <v>#N/A</v>
      </c>
      <c r="U316">
        <v>14</v>
      </c>
      <c r="V316" t="s">
        <v>256</v>
      </c>
      <c r="W316" t="s">
        <v>258</v>
      </c>
    </row>
    <row r="317" spans="14:23" x14ac:dyDescent="0.2">
      <c r="N317">
        <v>67</v>
      </c>
      <c r="O317" t="str">
        <f t="shared" si="24"/>
        <v>JU782</v>
      </c>
      <c r="P317">
        <f t="shared" si="25"/>
        <v>3</v>
      </c>
      <c r="Q317">
        <f t="shared" si="26"/>
        <v>2.8</v>
      </c>
      <c r="R317">
        <f t="shared" si="27"/>
        <v>2000</v>
      </c>
      <c r="S317">
        <f t="shared" si="28"/>
        <v>1000</v>
      </c>
      <c r="T317">
        <f t="shared" si="29"/>
        <v>1000</v>
      </c>
      <c r="U317">
        <v>14</v>
      </c>
      <c r="V317" t="s">
        <v>229</v>
      </c>
    </row>
    <row r="318" spans="14:23" x14ac:dyDescent="0.2">
      <c r="N318">
        <v>24</v>
      </c>
      <c r="O318" t="str">
        <f t="shared" si="24"/>
        <v>NIC166</v>
      </c>
      <c r="P318">
        <f t="shared" si="25"/>
        <v>2</v>
      </c>
      <c r="Q318">
        <f t="shared" si="26"/>
        <v>0.4</v>
      </c>
      <c r="R318">
        <f t="shared" si="27"/>
        <v>1200</v>
      </c>
      <c r="S318">
        <f t="shared" si="28"/>
        <v>1000</v>
      </c>
      <c r="T318">
        <f t="shared" si="29"/>
        <v>1666.6666666666667</v>
      </c>
      <c r="U318">
        <v>14</v>
      </c>
      <c r="V318" t="s">
        <v>230</v>
      </c>
    </row>
    <row r="319" spans="14:23" x14ac:dyDescent="0.2">
      <c r="N319">
        <v>53</v>
      </c>
      <c r="O319" t="str">
        <f t="shared" si="24"/>
        <v>NIC199</v>
      </c>
      <c r="P319">
        <f t="shared" si="25"/>
        <v>1</v>
      </c>
      <c r="Q319">
        <f t="shared" si="26"/>
        <v>0.6</v>
      </c>
      <c r="R319">
        <f t="shared" si="27"/>
        <v>1920</v>
      </c>
      <c r="S319">
        <f t="shared" si="28"/>
        <v>200</v>
      </c>
      <c r="T319">
        <f t="shared" si="29"/>
        <v>1041.6666666666667</v>
      </c>
      <c r="U319">
        <v>14</v>
      </c>
      <c r="V319" t="s">
        <v>231</v>
      </c>
    </row>
    <row r="320" spans="14:23" x14ac:dyDescent="0.2">
      <c r="N320">
        <v>51</v>
      </c>
      <c r="O320" t="str">
        <f t="shared" si="24"/>
        <v>JU1568</v>
      </c>
      <c r="P320">
        <f t="shared" si="25"/>
        <v>1</v>
      </c>
      <c r="Q320">
        <f t="shared" si="26"/>
        <v>1.2250000000000001</v>
      </c>
      <c r="R320">
        <f t="shared" si="27"/>
        <v>2000</v>
      </c>
      <c r="S320">
        <f t="shared" si="28"/>
        <v>100</v>
      </c>
      <c r="T320">
        <f t="shared" si="29"/>
        <v>1000</v>
      </c>
      <c r="U320">
        <v>14</v>
      </c>
      <c r="V320" t="s">
        <v>232</v>
      </c>
    </row>
    <row r="321" spans="14:23" x14ac:dyDescent="0.2">
      <c r="N321">
        <v>8</v>
      </c>
      <c r="O321" t="str">
        <f t="shared" si="24"/>
        <v>JU830</v>
      </c>
      <c r="P321">
        <f t="shared" si="25"/>
        <v>1</v>
      </c>
      <c r="Q321">
        <f t="shared" si="26"/>
        <v>4</v>
      </c>
      <c r="R321">
        <f t="shared" si="27"/>
        <v>2000</v>
      </c>
      <c r="S321">
        <f t="shared" si="28"/>
        <v>1000</v>
      </c>
      <c r="T321">
        <f t="shared" si="29"/>
        <v>1000</v>
      </c>
      <c r="U321">
        <v>14</v>
      </c>
      <c r="V321" t="s">
        <v>233</v>
      </c>
    </row>
    <row r="322" spans="14:23" x14ac:dyDescent="0.2">
      <c r="N322">
        <v>109</v>
      </c>
      <c r="O322" t="str">
        <f t="shared" si="24"/>
        <v>PS2025</v>
      </c>
      <c r="P322">
        <f t="shared" si="25"/>
        <v>3</v>
      </c>
      <c r="Q322">
        <f t="shared" si="26"/>
        <v>0.56000000000000005</v>
      </c>
      <c r="R322">
        <f t="shared" si="27"/>
        <v>1540</v>
      </c>
      <c r="S322">
        <f t="shared" si="28"/>
        <v>150</v>
      </c>
      <c r="T322">
        <f t="shared" si="29"/>
        <v>1298.7012987012986</v>
      </c>
      <c r="U322">
        <v>14</v>
      </c>
      <c r="V322" t="s">
        <v>234</v>
      </c>
    </row>
    <row r="323" spans="14:23" x14ac:dyDescent="0.2">
      <c r="N323">
        <v>127</v>
      </c>
      <c r="O323" t="str">
        <f t="shared" ref="O323:O386" si="30">VLOOKUP(N323, $A$2:$G$131, 2, FALSE)</f>
        <v>NIC269</v>
      </c>
      <c r="P323">
        <f t="shared" ref="P323:P386" si="31">VLOOKUP(N323, $A$2:$G$131, 3, FALSE)</f>
        <v>3</v>
      </c>
      <c r="Q323">
        <f t="shared" ref="Q323:Q386" si="32">VLOOKUP(N323, $A$2:$G$131, 4, FALSE)</f>
        <v>0.13</v>
      </c>
      <c r="R323">
        <f t="shared" ref="R323:R386" si="33">VLOOKUP(N323, $A$2:$G$131, 5, FALSE)</f>
        <v>468</v>
      </c>
      <c r="S323">
        <f t="shared" ref="S323:S386" si="34">VLOOKUP(N323, $A$2:$G$131, 6, FALSE)</f>
        <v>0</v>
      </c>
      <c r="T323" t="str">
        <f t="shared" ref="T323:T386" si="35">VLOOKUP(N323, $A$2:$G$131, 7, FALSE)</f>
        <v>ALL</v>
      </c>
      <c r="U323">
        <v>14</v>
      </c>
      <c r="V323" t="s">
        <v>235</v>
      </c>
    </row>
    <row r="324" spans="14:23" x14ac:dyDescent="0.2">
      <c r="N324">
        <v>72</v>
      </c>
      <c r="O324" t="str">
        <f t="shared" si="30"/>
        <v>JU394</v>
      </c>
      <c r="P324">
        <f t="shared" si="31"/>
        <v>2</v>
      </c>
      <c r="Q324">
        <f t="shared" si="32"/>
        <v>0.23</v>
      </c>
      <c r="R324">
        <f t="shared" si="33"/>
        <v>805</v>
      </c>
      <c r="S324">
        <f t="shared" si="34"/>
        <v>120</v>
      </c>
      <c r="T324" t="str">
        <f t="shared" si="35"/>
        <v>ALL</v>
      </c>
      <c r="U324">
        <v>14</v>
      </c>
      <c r="V324" t="s">
        <v>236</v>
      </c>
    </row>
    <row r="325" spans="14:23" x14ac:dyDescent="0.2">
      <c r="N325">
        <v>125</v>
      </c>
      <c r="O325" t="str">
        <f t="shared" si="30"/>
        <v>ED3012</v>
      </c>
      <c r="P325">
        <f t="shared" si="31"/>
        <v>3</v>
      </c>
      <c r="Q325">
        <f t="shared" si="32"/>
        <v>0.03</v>
      </c>
      <c r="R325">
        <f t="shared" si="33"/>
        <v>75</v>
      </c>
      <c r="S325">
        <f t="shared" si="34"/>
        <v>150</v>
      </c>
      <c r="T325" t="str">
        <f t="shared" si="35"/>
        <v>ALL</v>
      </c>
      <c r="U325">
        <v>14</v>
      </c>
      <c r="V325" t="s">
        <v>237</v>
      </c>
    </row>
    <row r="326" spans="14:23" x14ac:dyDescent="0.2">
      <c r="N326">
        <v>87</v>
      </c>
      <c r="O326" t="str">
        <f t="shared" si="30"/>
        <v>NIC3</v>
      </c>
      <c r="P326">
        <f t="shared" si="31"/>
        <v>1</v>
      </c>
      <c r="Q326">
        <f t="shared" si="32"/>
        <v>0.3</v>
      </c>
      <c r="R326">
        <f t="shared" si="33"/>
        <v>960</v>
      </c>
      <c r="S326">
        <f t="shared" si="34"/>
        <v>300</v>
      </c>
      <c r="T326" t="str">
        <f t="shared" si="35"/>
        <v>ALL</v>
      </c>
      <c r="U326">
        <v>14</v>
      </c>
      <c r="V326" t="s">
        <v>238</v>
      </c>
    </row>
    <row r="327" spans="14:23" x14ac:dyDescent="0.2">
      <c r="N327">
        <v>96</v>
      </c>
      <c r="O327" t="str">
        <f t="shared" si="30"/>
        <v>NIC276</v>
      </c>
      <c r="P327">
        <f t="shared" si="31"/>
        <v>2</v>
      </c>
      <c r="Q327">
        <f t="shared" si="32"/>
        <v>0.26</v>
      </c>
      <c r="R327">
        <f t="shared" si="33"/>
        <v>600</v>
      </c>
      <c r="S327">
        <f t="shared" si="34"/>
        <v>100</v>
      </c>
      <c r="T327" t="str">
        <f t="shared" si="35"/>
        <v>ALL</v>
      </c>
      <c r="U327">
        <v>14</v>
      </c>
      <c r="V327" t="s">
        <v>239</v>
      </c>
    </row>
    <row r="328" spans="14:23" x14ac:dyDescent="0.2">
      <c r="N328">
        <v>126</v>
      </c>
      <c r="O328" t="str">
        <f t="shared" si="30"/>
        <v>LSJ1</v>
      </c>
      <c r="P328">
        <f t="shared" si="31"/>
        <v>3</v>
      </c>
      <c r="Q328">
        <f t="shared" si="32"/>
        <v>0.13</v>
      </c>
      <c r="R328">
        <f t="shared" si="33"/>
        <v>377</v>
      </c>
      <c r="S328">
        <f t="shared" si="34"/>
        <v>50</v>
      </c>
      <c r="T328" t="str">
        <f t="shared" si="35"/>
        <v>ALL</v>
      </c>
      <c r="U328">
        <v>14</v>
      </c>
      <c r="V328" t="s">
        <v>240</v>
      </c>
    </row>
    <row r="329" spans="14:23" x14ac:dyDescent="0.2">
      <c r="N329">
        <v>32</v>
      </c>
      <c r="O329" t="str">
        <f t="shared" si="30"/>
        <v>JU2522</v>
      </c>
      <c r="P329">
        <f t="shared" si="31"/>
        <v>2</v>
      </c>
      <c r="Q329">
        <f t="shared" si="32"/>
        <v>1.1000000000000001</v>
      </c>
      <c r="R329">
        <f t="shared" si="33"/>
        <v>2200</v>
      </c>
      <c r="S329">
        <f t="shared" si="34"/>
        <v>1000</v>
      </c>
      <c r="T329">
        <f t="shared" si="35"/>
        <v>909.09090909090901</v>
      </c>
      <c r="U329">
        <v>14</v>
      </c>
      <c r="V329" t="s">
        <v>241</v>
      </c>
    </row>
    <row r="330" spans="14:23" x14ac:dyDescent="0.2">
      <c r="N330">
        <v>58</v>
      </c>
      <c r="O330" t="str">
        <f t="shared" si="30"/>
        <v>JU1246</v>
      </c>
      <c r="P330">
        <f t="shared" si="31"/>
        <v>2</v>
      </c>
      <c r="Q330">
        <f t="shared" si="32"/>
        <v>0.75</v>
      </c>
      <c r="R330">
        <f t="shared" si="33"/>
        <v>2000</v>
      </c>
      <c r="S330">
        <f t="shared" si="34"/>
        <v>50</v>
      </c>
      <c r="T330">
        <f t="shared" si="35"/>
        <v>1000</v>
      </c>
      <c r="U330">
        <v>14</v>
      </c>
      <c r="V330" t="s">
        <v>242</v>
      </c>
    </row>
    <row r="331" spans="14:23" x14ac:dyDescent="0.2">
      <c r="N331">
        <v>48</v>
      </c>
      <c r="O331" t="str">
        <f t="shared" si="30"/>
        <v>JU1409</v>
      </c>
      <c r="P331">
        <f t="shared" si="31"/>
        <v>1</v>
      </c>
      <c r="Q331">
        <f t="shared" si="32"/>
        <v>0.27500000000000002</v>
      </c>
      <c r="R331">
        <f t="shared" si="33"/>
        <v>890</v>
      </c>
      <c r="S331">
        <f t="shared" si="34"/>
        <v>30</v>
      </c>
      <c r="T331" t="str">
        <f t="shared" si="35"/>
        <v>ALL</v>
      </c>
      <c r="U331">
        <v>14</v>
      </c>
      <c r="V331" t="s">
        <v>243</v>
      </c>
      <c r="W331" t="s">
        <v>258</v>
      </c>
    </row>
    <row r="332" spans="14:23" x14ac:dyDescent="0.2">
      <c r="N332">
        <v>29</v>
      </c>
      <c r="O332" t="str">
        <f t="shared" si="30"/>
        <v>JU792</v>
      </c>
      <c r="P332">
        <f t="shared" si="31"/>
        <v>2</v>
      </c>
      <c r="Q332">
        <f t="shared" si="32"/>
        <v>0.3</v>
      </c>
      <c r="R332">
        <f t="shared" si="33"/>
        <v>840</v>
      </c>
      <c r="S332">
        <f t="shared" si="34"/>
        <v>300</v>
      </c>
      <c r="T332" t="str">
        <f t="shared" si="35"/>
        <v>ALL</v>
      </c>
      <c r="U332">
        <v>14</v>
      </c>
      <c r="V332" t="s">
        <v>244</v>
      </c>
    </row>
    <row r="333" spans="14:23" x14ac:dyDescent="0.2">
      <c r="N333">
        <v>84</v>
      </c>
      <c r="O333" t="str">
        <f t="shared" si="30"/>
        <v>NIC266</v>
      </c>
      <c r="P333">
        <f t="shared" si="31"/>
        <v>2</v>
      </c>
      <c r="Q333">
        <f t="shared" si="32"/>
        <v>0.2</v>
      </c>
      <c r="R333">
        <f t="shared" si="33"/>
        <v>700</v>
      </c>
      <c r="S333">
        <f t="shared" si="34"/>
        <v>100</v>
      </c>
      <c r="T333" t="str">
        <f t="shared" si="35"/>
        <v>ALL</v>
      </c>
      <c r="U333">
        <v>14</v>
      </c>
      <c r="V333" t="s">
        <v>245</v>
      </c>
    </row>
    <row r="334" spans="14:23" x14ac:dyDescent="0.2">
      <c r="N334">
        <v>55</v>
      </c>
      <c r="O334" t="str">
        <f t="shared" si="30"/>
        <v>JU1530</v>
      </c>
      <c r="P334">
        <f t="shared" si="31"/>
        <v>2</v>
      </c>
      <c r="Q334">
        <f t="shared" si="32"/>
        <v>0.3</v>
      </c>
      <c r="R334">
        <f t="shared" si="33"/>
        <v>1050</v>
      </c>
      <c r="S334">
        <f t="shared" si="34"/>
        <v>50</v>
      </c>
      <c r="T334">
        <f t="shared" si="35"/>
        <v>1904.7619047619046</v>
      </c>
      <c r="U334">
        <v>14</v>
      </c>
      <c r="V334" t="s">
        <v>246</v>
      </c>
    </row>
    <row r="335" spans="14:23" x14ac:dyDescent="0.2">
      <c r="N335">
        <v>104</v>
      </c>
      <c r="O335" t="str">
        <f t="shared" si="30"/>
        <v>CX11264</v>
      </c>
      <c r="P335">
        <f t="shared" si="31"/>
        <v>3</v>
      </c>
      <c r="Q335">
        <f t="shared" si="32"/>
        <v>1</v>
      </c>
      <c r="R335">
        <f t="shared" si="33"/>
        <v>2000</v>
      </c>
      <c r="S335">
        <f t="shared" si="34"/>
        <v>300</v>
      </c>
      <c r="T335">
        <f t="shared" si="35"/>
        <v>1000</v>
      </c>
      <c r="U335">
        <v>14</v>
      </c>
      <c r="V335" t="s">
        <v>247</v>
      </c>
    </row>
    <row r="336" spans="14:23" x14ac:dyDescent="0.2">
      <c r="N336">
        <v>99</v>
      </c>
      <c r="O336" t="str">
        <f t="shared" si="30"/>
        <v>NIC277</v>
      </c>
      <c r="P336">
        <f t="shared" si="31"/>
        <v>1</v>
      </c>
      <c r="Q336">
        <f t="shared" si="32"/>
        <v>2</v>
      </c>
      <c r="R336">
        <f t="shared" si="33"/>
        <v>2000</v>
      </c>
      <c r="S336">
        <f t="shared" si="34"/>
        <v>350</v>
      </c>
      <c r="T336">
        <f t="shared" si="35"/>
        <v>1000</v>
      </c>
      <c r="U336">
        <v>14</v>
      </c>
      <c r="V336" t="s">
        <v>248</v>
      </c>
    </row>
    <row r="337" spans="14:23" x14ac:dyDescent="0.2">
      <c r="N337">
        <v>92</v>
      </c>
      <c r="O337" t="str">
        <f t="shared" si="30"/>
        <v>JU1581</v>
      </c>
      <c r="P337">
        <f t="shared" si="31"/>
        <v>1</v>
      </c>
      <c r="Q337">
        <f t="shared" si="32"/>
        <v>0.42499999999999999</v>
      </c>
      <c r="R337">
        <f t="shared" si="33"/>
        <v>1230</v>
      </c>
      <c r="S337">
        <f t="shared" si="34"/>
        <v>50</v>
      </c>
      <c r="T337">
        <f t="shared" si="35"/>
        <v>1626.0162601626016</v>
      </c>
      <c r="U337">
        <v>14</v>
      </c>
      <c r="V337" t="s">
        <v>249</v>
      </c>
    </row>
    <row r="338" spans="14:23" x14ac:dyDescent="0.2">
      <c r="N338" t="s">
        <v>227</v>
      </c>
      <c r="O338" t="e">
        <f t="shared" si="30"/>
        <v>#N/A</v>
      </c>
      <c r="P338" t="e">
        <f t="shared" si="31"/>
        <v>#N/A</v>
      </c>
      <c r="Q338" t="e">
        <f t="shared" si="32"/>
        <v>#N/A</v>
      </c>
      <c r="R338" t="e">
        <f t="shared" si="33"/>
        <v>#N/A</v>
      </c>
      <c r="S338" t="e">
        <f t="shared" si="34"/>
        <v>#N/A</v>
      </c>
      <c r="T338" t="e">
        <f t="shared" si="35"/>
        <v>#N/A</v>
      </c>
      <c r="U338" s="115">
        <v>15</v>
      </c>
      <c r="V338" s="115" t="s">
        <v>254</v>
      </c>
    </row>
    <row r="339" spans="14:23" x14ac:dyDescent="0.2">
      <c r="N339" t="s">
        <v>257</v>
      </c>
      <c r="O339" t="e">
        <f t="shared" si="30"/>
        <v>#N/A</v>
      </c>
      <c r="P339" t="e">
        <f t="shared" si="31"/>
        <v>#N/A</v>
      </c>
      <c r="Q339" t="e">
        <f t="shared" si="32"/>
        <v>#N/A</v>
      </c>
      <c r="R339" t="e">
        <f t="shared" si="33"/>
        <v>#N/A</v>
      </c>
      <c r="S339" t="e">
        <f t="shared" si="34"/>
        <v>#N/A</v>
      </c>
      <c r="T339" t="e">
        <f t="shared" si="35"/>
        <v>#N/A</v>
      </c>
      <c r="U339" s="115">
        <v>15</v>
      </c>
      <c r="V339" s="115" t="s">
        <v>255</v>
      </c>
      <c r="W339" t="s">
        <v>258</v>
      </c>
    </row>
    <row r="340" spans="14:23" x14ac:dyDescent="0.2">
      <c r="N340" t="s">
        <v>257</v>
      </c>
      <c r="O340" t="e">
        <f t="shared" si="30"/>
        <v>#N/A</v>
      </c>
      <c r="P340" t="e">
        <f t="shared" si="31"/>
        <v>#N/A</v>
      </c>
      <c r="Q340" t="e">
        <f t="shared" si="32"/>
        <v>#N/A</v>
      </c>
      <c r="R340" t="e">
        <f t="shared" si="33"/>
        <v>#N/A</v>
      </c>
      <c r="S340" t="e">
        <f t="shared" si="34"/>
        <v>#N/A</v>
      </c>
      <c r="T340" t="e">
        <f t="shared" si="35"/>
        <v>#N/A</v>
      </c>
      <c r="U340" s="115">
        <v>15</v>
      </c>
      <c r="V340" s="115" t="s">
        <v>256</v>
      </c>
      <c r="W340" t="s">
        <v>258</v>
      </c>
    </row>
    <row r="341" spans="14:23" x14ac:dyDescent="0.2">
      <c r="N341">
        <v>126</v>
      </c>
      <c r="O341" t="str">
        <f t="shared" si="30"/>
        <v>LSJ1</v>
      </c>
      <c r="P341">
        <f t="shared" si="31"/>
        <v>3</v>
      </c>
      <c r="Q341">
        <f t="shared" si="32"/>
        <v>0.13</v>
      </c>
      <c r="R341">
        <f t="shared" si="33"/>
        <v>377</v>
      </c>
      <c r="S341">
        <f t="shared" si="34"/>
        <v>50</v>
      </c>
      <c r="T341" t="str">
        <f t="shared" si="35"/>
        <v>ALL</v>
      </c>
      <c r="U341" s="115">
        <v>15</v>
      </c>
      <c r="V341" s="115" t="s">
        <v>229</v>
      </c>
    </row>
    <row r="342" spans="14:23" x14ac:dyDescent="0.2">
      <c r="N342">
        <v>72</v>
      </c>
      <c r="O342" t="str">
        <f t="shared" si="30"/>
        <v>JU394</v>
      </c>
      <c r="P342">
        <f t="shared" si="31"/>
        <v>2</v>
      </c>
      <c r="Q342">
        <f t="shared" si="32"/>
        <v>0.23</v>
      </c>
      <c r="R342">
        <f t="shared" si="33"/>
        <v>805</v>
      </c>
      <c r="S342">
        <f t="shared" si="34"/>
        <v>120</v>
      </c>
      <c r="T342" t="str">
        <f t="shared" si="35"/>
        <v>ALL</v>
      </c>
      <c r="U342" s="115">
        <v>15</v>
      </c>
      <c r="V342" s="115" t="s">
        <v>230</v>
      </c>
    </row>
    <row r="343" spans="14:23" x14ac:dyDescent="0.2">
      <c r="N343">
        <v>48</v>
      </c>
      <c r="O343" t="str">
        <f t="shared" si="30"/>
        <v>JU1409</v>
      </c>
      <c r="P343">
        <f t="shared" si="31"/>
        <v>1</v>
      </c>
      <c r="Q343">
        <f t="shared" si="32"/>
        <v>0.27500000000000002</v>
      </c>
      <c r="R343">
        <f t="shared" si="33"/>
        <v>890</v>
      </c>
      <c r="S343">
        <f t="shared" si="34"/>
        <v>30</v>
      </c>
      <c r="T343" t="str">
        <f t="shared" si="35"/>
        <v>ALL</v>
      </c>
      <c r="U343" s="115">
        <v>15</v>
      </c>
      <c r="V343" s="115" t="s">
        <v>231</v>
      </c>
      <c r="W343" t="s">
        <v>258</v>
      </c>
    </row>
    <row r="344" spans="14:23" x14ac:dyDescent="0.2">
      <c r="N344">
        <v>127</v>
      </c>
      <c r="O344" t="str">
        <f t="shared" si="30"/>
        <v>NIC269</v>
      </c>
      <c r="P344">
        <f t="shared" si="31"/>
        <v>3</v>
      </c>
      <c r="Q344">
        <f t="shared" si="32"/>
        <v>0.13</v>
      </c>
      <c r="R344">
        <f t="shared" si="33"/>
        <v>468</v>
      </c>
      <c r="S344">
        <f t="shared" si="34"/>
        <v>0</v>
      </c>
      <c r="T344" t="str">
        <f t="shared" si="35"/>
        <v>ALL</v>
      </c>
      <c r="U344" s="115">
        <v>15</v>
      </c>
      <c r="V344" s="115" t="s">
        <v>232</v>
      </c>
    </row>
    <row r="345" spans="14:23" x14ac:dyDescent="0.2">
      <c r="N345">
        <v>32</v>
      </c>
      <c r="O345" t="str">
        <f t="shared" si="30"/>
        <v>JU2522</v>
      </c>
      <c r="P345">
        <f t="shared" si="31"/>
        <v>2</v>
      </c>
      <c r="Q345">
        <f t="shared" si="32"/>
        <v>1.1000000000000001</v>
      </c>
      <c r="R345">
        <f t="shared" si="33"/>
        <v>2200</v>
      </c>
      <c r="S345">
        <f t="shared" si="34"/>
        <v>1000</v>
      </c>
      <c r="T345">
        <f t="shared" si="35"/>
        <v>909.09090909090901</v>
      </c>
      <c r="U345" s="115">
        <v>15</v>
      </c>
      <c r="V345" s="115" t="s">
        <v>233</v>
      </c>
    </row>
    <row r="346" spans="14:23" x14ac:dyDescent="0.2">
      <c r="N346">
        <v>24</v>
      </c>
      <c r="O346" t="str">
        <f t="shared" si="30"/>
        <v>NIC166</v>
      </c>
      <c r="P346">
        <f t="shared" si="31"/>
        <v>2</v>
      </c>
      <c r="Q346">
        <f t="shared" si="32"/>
        <v>0.4</v>
      </c>
      <c r="R346">
        <f t="shared" si="33"/>
        <v>1200</v>
      </c>
      <c r="S346">
        <f t="shared" si="34"/>
        <v>1000</v>
      </c>
      <c r="T346">
        <f t="shared" si="35"/>
        <v>1666.6666666666667</v>
      </c>
      <c r="U346" s="115">
        <v>15</v>
      </c>
      <c r="V346" s="115" t="s">
        <v>234</v>
      </c>
    </row>
    <row r="347" spans="14:23" x14ac:dyDescent="0.2">
      <c r="N347">
        <v>53</v>
      </c>
      <c r="O347" t="str">
        <f t="shared" si="30"/>
        <v>NIC199</v>
      </c>
      <c r="P347">
        <f t="shared" si="31"/>
        <v>1</v>
      </c>
      <c r="Q347">
        <f t="shared" si="32"/>
        <v>0.6</v>
      </c>
      <c r="R347">
        <f t="shared" si="33"/>
        <v>1920</v>
      </c>
      <c r="S347">
        <f t="shared" si="34"/>
        <v>200</v>
      </c>
      <c r="T347">
        <f t="shared" si="35"/>
        <v>1041.6666666666667</v>
      </c>
      <c r="U347" s="115">
        <v>15</v>
      </c>
      <c r="V347" s="115" t="s">
        <v>235</v>
      </c>
    </row>
    <row r="348" spans="14:23" x14ac:dyDescent="0.2">
      <c r="N348">
        <v>8</v>
      </c>
      <c r="O348" t="str">
        <f t="shared" si="30"/>
        <v>JU830</v>
      </c>
      <c r="P348">
        <f t="shared" si="31"/>
        <v>1</v>
      </c>
      <c r="Q348">
        <f t="shared" si="32"/>
        <v>4</v>
      </c>
      <c r="R348">
        <f t="shared" si="33"/>
        <v>2000</v>
      </c>
      <c r="S348">
        <f t="shared" si="34"/>
        <v>1000</v>
      </c>
      <c r="T348">
        <f t="shared" si="35"/>
        <v>1000</v>
      </c>
      <c r="U348" s="115">
        <v>15</v>
      </c>
      <c r="V348" s="115" t="s">
        <v>236</v>
      </c>
    </row>
    <row r="349" spans="14:23" x14ac:dyDescent="0.2">
      <c r="N349">
        <v>55</v>
      </c>
      <c r="O349" t="str">
        <f t="shared" si="30"/>
        <v>JU1530</v>
      </c>
      <c r="P349">
        <f t="shared" si="31"/>
        <v>2</v>
      </c>
      <c r="Q349">
        <f t="shared" si="32"/>
        <v>0.3</v>
      </c>
      <c r="R349">
        <f t="shared" si="33"/>
        <v>1050</v>
      </c>
      <c r="S349">
        <f t="shared" si="34"/>
        <v>50</v>
      </c>
      <c r="T349">
        <f t="shared" si="35"/>
        <v>1904.7619047619046</v>
      </c>
      <c r="U349" s="115">
        <v>15</v>
      </c>
      <c r="V349" s="115" t="s">
        <v>237</v>
      </c>
      <c r="W349" t="s">
        <v>258</v>
      </c>
    </row>
    <row r="350" spans="14:23" x14ac:dyDescent="0.2">
      <c r="N350">
        <v>67</v>
      </c>
      <c r="O350" t="str">
        <f t="shared" si="30"/>
        <v>JU782</v>
      </c>
      <c r="P350">
        <f t="shared" si="31"/>
        <v>3</v>
      </c>
      <c r="Q350">
        <f t="shared" si="32"/>
        <v>2.8</v>
      </c>
      <c r="R350">
        <f t="shared" si="33"/>
        <v>2000</v>
      </c>
      <c r="S350">
        <f t="shared" si="34"/>
        <v>1000</v>
      </c>
      <c r="T350">
        <f t="shared" si="35"/>
        <v>1000</v>
      </c>
      <c r="U350" s="115">
        <v>15</v>
      </c>
      <c r="V350" s="115" t="s">
        <v>238</v>
      </c>
    </row>
    <row r="351" spans="14:23" x14ac:dyDescent="0.2">
      <c r="N351">
        <v>104</v>
      </c>
      <c r="O351" t="str">
        <f t="shared" si="30"/>
        <v>CX11264</v>
      </c>
      <c r="P351">
        <f t="shared" si="31"/>
        <v>3</v>
      </c>
      <c r="Q351">
        <f t="shared" si="32"/>
        <v>1</v>
      </c>
      <c r="R351">
        <f t="shared" si="33"/>
        <v>2000</v>
      </c>
      <c r="S351">
        <f t="shared" si="34"/>
        <v>300</v>
      </c>
      <c r="T351">
        <f t="shared" si="35"/>
        <v>1000</v>
      </c>
      <c r="U351" s="115">
        <v>15</v>
      </c>
      <c r="V351" s="115" t="s">
        <v>239</v>
      </c>
    </row>
    <row r="352" spans="14:23" x14ac:dyDescent="0.2">
      <c r="N352">
        <v>84</v>
      </c>
      <c r="O352" t="str">
        <f t="shared" si="30"/>
        <v>NIC266</v>
      </c>
      <c r="P352">
        <f t="shared" si="31"/>
        <v>2</v>
      </c>
      <c r="Q352">
        <f t="shared" si="32"/>
        <v>0.2</v>
      </c>
      <c r="R352">
        <f t="shared" si="33"/>
        <v>700</v>
      </c>
      <c r="S352">
        <f t="shared" si="34"/>
        <v>100</v>
      </c>
      <c r="T352" t="str">
        <f t="shared" si="35"/>
        <v>ALL</v>
      </c>
      <c r="U352" s="115">
        <v>15</v>
      </c>
      <c r="V352" s="115" t="s">
        <v>240</v>
      </c>
    </row>
    <row r="353" spans="14:23" x14ac:dyDescent="0.2">
      <c r="N353">
        <v>58</v>
      </c>
      <c r="O353" t="str">
        <f t="shared" si="30"/>
        <v>JU1246</v>
      </c>
      <c r="P353">
        <f t="shared" si="31"/>
        <v>2</v>
      </c>
      <c r="Q353">
        <f t="shared" si="32"/>
        <v>0.75</v>
      </c>
      <c r="R353">
        <f t="shared" si="33"/>
        <v>2000</v>
      </c>
      <c r="S353">
        <f t="shared" si="34"/>
        <v>50</v>
      </c>
      <c r="T353">
        <f t="shared" si="35"/>
        <v>1000</v>
      </c>
      <c r="U353" s="115">
        <v>15</v>
      </c>
      <c r="V353" s="115" t="s">
        <v>241</v>
      </c>
    </row>
    <row r="354" spans="14:23" x14ac:dyDescent="0.2">
      <c r="N354">
        <v>125</v>
      </c>
      <c r="O354" t="str">
        <f t="shared" si="30"/>
        <v>ED3012</v>
      </c>
      <c r="P354">
        <f t="shared" si="31"/>
        <v>3</v>
      </c>
      <c r="Q354">
        <f t="shared" si="32"/>
        <v>0.03</v>
      </c>
      <c r="R354">
        <f t="shared" si="33"/>
        <v>75</v>
      </c>
      <c r="S354">
        <f t="shared" si="34"/>
        <v>150</v>
      </c>
      <c r="T354" t="str">
        <f t="shared" si="35"/>
        <v>ALL</v>
      </c>
      <c r="U354" s="115">
        <v>15</v>
      </c>
      <c r="V354" s="115" t="s">
        <v>242</v>
      </c>
    </row>
    <row r="355" spans="14:23" x14ac:dyDescent="0.2">
      <c r="N355">
        <v>51</v>
      </c>
      <c r="O355" t="str">
        <f t="shared" si="30"/>
        <v>JU1568</v>
      </c>
      <c r="P355">
        <f t="shared" si="31"/>
        <v>1</v>
      </c>
      <c r="Q355">
        <f t="shared" si="32"/>
        <v>1.2250000000000001</v>
      </c>
      <c r="R355">
        <f t="shared" si="33"/>
        <v>2000</v>
      </c>
      <c r="S355">
        <f t="shared" si="34"/>
        <v>100</v>
      </c>
      <c r="T355">
        <f t="shared" si="35"/>
        <v>1000</v>
      </c>
      <c r="U355" s="115">
        <v>15</v>
      </c>
      <c r="V355" s="115" t="s">
        <v>243</v>
      </c>
    </row>
    <row r="356" spans="14:23" x14ac:dyDescent="0.2">
      <c r="N356">
        <v>29</v>
      </c>
      <c r="O356" t="str">
        <f t="shared" si="30"/>
        <v>JU792</v>
      </c>
      <c r="P356">
        <f t="shared" si="31"/>
        <v>2</v>
      </c>
      <c r="Q356">
        <f t="shared" si="32"/>
        <v>0.3</v>
      </c>
      <c r="R356">
        <f t="shared" si="33"/>
        <v>840</v>
      </c>
      <c r="S356">
        <f t="shared" si="34"/>
        <v>300</v>
      </c>
      <c r="T356" t="str">
        <f t="shared" si="35"/>
        <v>ALL</v>
      </c>
      <c r="U356" s="115">
        <v>15</v>
      </c>
      <c r="V356" s="115" t="s">
        <v>244</v>
      </c>
    </row>
    <row r="357" spans="14:23" x14ac:dyDescent="0.2">
      <c r="N357">
        <v>96</v>
      </c>
      <c r="O357" t="str">
        <f t="shared" si="30"/>
        <v>NIC276</v>
      </c>
      <c r="P357">
        <f t="shared" si="31"/>
        <v>2</v>
      </c>
      <c r="Q357">
        <f t="shared" si="32"/>
        <v>0.26</v>
      </c>
      <c r="R357">
        <f t="shared" si="33"/>
        <v>600</v>
      </c>
      <c r="S357">
        <f t="shared" si="34"/>
        <v>100</v>
      </c>
      <c r="T357" t="str">
        <f t="shared" si="35"/>
        <v>ALL</v>
      </c>
      <c r="U357" s="115">
        <v>15</v>
      </c>
      <c r="V357" s="115" t="s">
        <v>245</v>
      </c>
    </row>
    <row r="358" spans="14:23" x14ac:dyDescent="0.2">
      <c r="N358">
        <v>99</v>
      </c>
      <c r="O358" t="str">
        <f t="shared" si="30"/>
        <v>NIC277</v>
      </c>
      <c r="P358">
        <f t="shared" si="31"/>
        <v>1</v>
      </c>
      <c r="Q358">
        <f t="shared" si="32"/>
        <v>2</v>
      </c>
      <c r="R358">
        <f t="shared" si="33"/>
        <v>2000</v>
      </c>
      <c r="S358">
        <f t="shared" si="34"/>
        <v>350</v>
      </c>
      <c r="T358">
        <f t="shared" si="35"/>
        <v>1000</v>
      </c>
      <c r="U358" s="115">
        <v>15</v>
      </c>
      <c r="V358" s="115" t="s">
        <v>246</v>
      </c>
    </row>
    <row r="359" spans="14:23" x14ac:dyDescent="0.2">
      <c r="N359">
        <v>109</v>
      </c>
      <c r="O359" t="str">
        <f t="shared" si="30"/>
        <v>PS2025</v>
      </c>
      <c r="P359">
        <f t="shared" si="31"/>
        <v>3</v>
      </c>
      <c r="Q359">
        <f t="shared" si="32"/>
        <v>0.56000000000000005</v>
      </c>
      <c r="R359">
        <f t="shared" si="33"/>
        <v>1540</v>
      </c>
      <c r="S359">
        <f t="shared" si="34"/>
        <v>150</v>
      </c>
      <c r="T359">
        <f t="shared" si="35"/>
        <v>1298.7012987012986</v>
      </c>
      <c r="U359" s="115">
        <v>15</v>
      </c>
      <c r="V359" s="115" t="s">
        <v>247</v>
      </c>
    </row>
    <row r="360" spans="14:23" x14ac:dyDescent="0.2">
      <c r="N360">
        <v>87</v>
      </c>
      <c r="O360" t="str">
        <f t="shared" si="30"/>
        <v>NIC3</v>
      </c>
      <c r="P360">
        <f t="shared" si="31"/>
        <v>1</v>
      </c>
      <c r="Q360">
        <f t="shared" si="32"/>
        <v>0.3</v>
      </c>
      <c r="R360">
        <f t="shared" si="33"/>
        <v>960</v>
      </c>
      <c r="S360">
        <f t="shared" si="34"/>
        <v>300</v>
      </c>
      <c r="T360" t="str">
        <f t="shared" si="35"/>
        <v>ALL</v>
      </c>
      <c r="U360" s="115">
        <v>15</v>
      </c>
      <c r="V360" s="115" t="s">
        <v>248</v>
      </c>
    </row>
    <row r="361" spans="14:23" x14ac:dyDescent="0.2">
      <c r="N361">
        <v>92</v>
      </c>
      <c r="O361" t="str">
        <f t="shared" si="30"/>
        <v>JU1581</v>
      </c>
      <c r="P361">
        <f t="shared" si="31"/>
        <v>1</v>
      </c>
      <c r="Q361">
        <f t="shared" si="32"/>
        <v>0.42499999999999999</v>
      </c>
      <c r="R361">
        <f t="shared" si="33"/>
        <v>1230</v>
      </c>
      <c r="S361">
        <f t="shared" si="34"/>
        <v>50</v>
      </c>
      <c r="T361">
        <f t="shared" si="35"/>
        <v>1626.0162601626016</v>
      </c>
      <c r="U361" s="115">
        <v>15</v>
      </c>
      <c r="V361" s="115" t="s">
        <v>249</v>
      </c>
    </row>
    <row r="362" spans="14:23" x14ac:dyDescent="0.2">
      <c r="N362" t="s">
        <v>227</v>
      </c>
      <c r="O362" t="e">
        <f t="shared" si="30"/>
        <v>#N/A</v>
      </c>
      <c r="P362" t="e">
        <f t="shared" si="31"/>
        <v>#N/A</v>
      </c>
      <c r="Q362" t="e">
        <f t="shared" si="32"/>
        <v>#N/A</v>
      </c>
      <c r="R362" t="e">
        <f t="shared" si="33"/>
        <v>#N/A</v>
      </c>
      <c r="S362" t="e">
        <f t="shared" si="34"/>
        <v>#N/A</v>
      </c>
      <c r="T362" t="e">
        <f t="shared" si="35"/>
        <v>#N/A</v>
      </c>
      <c r="U362" s="115">
        <v>16</v>
      </c>
      <c r="V362" s="115" t="s">
        <v>254</v>
      </c>
    </row>
    <row r="363" spans="14:23" x14ac:dyDescent="0.2">
      <c r="N363" t="s">
        <v>257</v>
      </c>
      <c r="O363" t="e">
        <f t="shared" si="30"/>
        <v>#N/A</v>
      </c>
      <c r="P363" t="e">
        <f t="shared" si="31"/>
        <v>#N/A</v>
      </c>
      <c r="Q363" t="e">
        <f t="shared" si="32"/>
        <v>#N/A</v>
      </c>
      <c r="R363" t="e">
        <f t="shared" si="33"/>
        <v>#N/A</v>
      </c>
      <c r="S363" t="e">
        <f t="shared" si="34"/>
        <v>#N/A</v>
      </c>
      <c r="T363" t="e">
        <f t="shared" si="35"/>
        <v>#N/A</v>
      </c>
      <c r="U363" s="115">
        <v>16</v>
      </c>
      <c r="V363" s="115" t="s">
        <v>255</v>
      </c>
      <c r="W363" t="s">
        <v>258</v>
      </c>
    </row>
    <row r="364" spans="14:23" x14ac:dyDescent="0.2">
      <c r="N364" t="s">
        <v>257</v>
      </c>
      <c r="O364" t="e">
        <f t="shared" si="30"/>
        <v>#N/A</v>
      </c>
      <c r="P364" t="e">
        <f t="shared" si="31"/>
        <v>#N/A</v>
      </c>
      <c r="Q364" t="e">
        <f t="shared" si="32"/>
        <v>#N/A</v>
      </c>
      <c r="R364" t="e">
        <f t="shared" si="33"/>
        <v>#N/A</v>
      </c>
      <c r="S364" t="e">
        <f t="shared" si="34"/>
        <v>#N/A</v>
      </c>
      <c r="T364" t="e">
        <f t="shared" si="35"/>
        <v>#N/A</v>
      </c>
      <c r="U364" s="115">
        <v>16</v>
      </c>
      <c r="V364" s="115" t="s">
        <v>256</v>
      </c>
      <c r="W364" t="s">
        <v>258</v>
      </c>
    </row>
    <row r="365" spans="14:23" x14ac:dyDescent="0.2">
      <c r="N365">
        <v>84</v>
      </c>
      <c r="O365" t="str">
        <f t="shared" si="30"/>
        <v>NIC266</v>
      </c>
      <c r="P365">
        <f t="shared" si="31"/>
        <v>2</v>
      </c>
      <c r="Q365">
        <f t="shared" si="32"/>
        <v>0.2</v>
      </c>
      <c r="R365">
        <f t="shared" si="33"/>
        <v>700</v>
      </c>
      <c r="S365">
        <f t="shared" si="34"/>
        <v>100</v>
      </c>
      <c r="T365" t="str">
        <f t="shared" si="35"/>
        <v>ALL</v>
      </c>
      <c r="U365" s="115">
        <v>16</v>
      </c>
      <c r="V365" s="115" t="s">
        <v>229</v>
      </c>
    </row>
    <row r="366" spans="14:23" x14ac:dyDescent="0.2">
      <c r="N366">
        <v>67</v>
      </c>
      <c r="O366" t="str">
        <f t="shared" si="30"/>
        <v>JU782</v>
      </c>
      <c r="P366">
        <f t="shared" si="31"/>
        <v>3</v>
      </c>
      <c r="Q366">
        <f t="shared" si="32"/>
        <v>2.8</v>
      </c>
      <c r="R366">
        <f t="shared" si="33"/>
        <v>2000</v>
      </c>
      <c r="S366">
        <f t="shared" si="34"/>
        <v>1000</v>
      </c>
      <c r="T366">
        <f t="shared" si="35"/>
        <v>1000</v>
      </c>
      <c r="U366" s="115">
        <v>16</v>
      </c>
      <c r="V366" s="115" t="s">
        <v>230</v>
      </c>
    </row>
    <row r="367" spans="14:23" x14ac:dyDescent="0.2">
      <c r="N367">
        <v>8</v>
      </c>
      <c r="O367" t="str">
        <f t="shared" si="30"/>
        <v>JU830</v>
      </c>
      <c r="P367">
        <f t="shared" si="31"/>
        <v>1</v>
      </c>
      <c r="Q367">
        <f t="shared" si="32"/>
        <v>4</v>
      </c>
      <c r="R367">
        <f t="shared" si="33"/>
        <v>2000</v>
      </c>
      <c r="S367">
        <f t="shared" si="34"/>
        <v>1000</v>
      </c>
      <c r="T367">
        <f t="shared" si="35"/>
        <v>1000</v>
      </c>
      <c r="U367" s="115">
        <v>16</v>
      </c>
      <c r="V367" s="115" t="s">
        <v>231</v>
      </c>
    </row>
    <row r="368" spans="14:23" x14ac:dyDescent="0.2">
      <c r="N368">
        <v>32</v>
      </c>
      <c r="O368" t="str">
        <f t="shared" si="30"/>
        <v>JU2522</v>
      </c>
      <c r="P368">
        <f t="shared" si="31"/>
        <v>2</v>
      </c>
      <c r="Q368">
        <f t="shared" si="32"/>
        <v>1.1000000000000001</v>
      </c>
      <c r="R368">
        <f t="shared" si="33"/>
        <v>2200</v>
      </c>
      <c r="S368">
        <f t="shared" si="34"/>
        <v>1000</v>
      </c>
      <c r="T368">
        <f t="shared" si="35"/>
        <v>909.09090909090901</v>
      </c>
      <c r="U368" s="115">
        <v>16</v>
      </c>
      <c r="V368" s="115" t="s">
        <v>232</v>
      </c>
    </row>
    <row r="369" spans="14:23" x14ac:dyDescent="0.2">
      <c r="N369">
        <v>127</v>
      </c>
      <c r="O369" t="str">
        <f t="shared" si="30"/>
        <v>NIC269</v>
      </c>
      <c r="P369">
        <f t="shared" si="31"/>
        <v>3</v>
      </c>
      <c r="Q369">
        <f t="shared" si="32"/>
        <v>0.13</v>
      </c>
      <c r="R369">
        <f t="shared" si="33"/>
        <v>468</v>
      </c>
      <c r="S369">
        <f t="shared" si="34"/>
        <v>0</v>
      </c>
      <c r="T369" t="str">
        <f t="shared" si="35"/>
        <v>ALL</v>
      </c>
      <c r="U369" s="115">
        <v>16</v>
      </c>
      <c r="V369" s="115" t="s">
        <v>233</v>
      </c>
    </row>
    <row r="370" spans="14:23" x14ac:dyDescent="0.2">
      <c r="N370">
        <v>48</v>
      </c>
      <c r="O370" t="str">
        <f t="shared" si="30"/>
        <v>JU1409</v>
      </c>
      <c r="P370">
        <f t="shared" si="31"/>
        <v>1</v>
      </c>
      <c r="Q370">
        <f t="shared" si="32"/>
        <v>0.27500000000000002</v>
      </c>
      <c r="R370">
        <f t="shared" si="33"/>
        <v>890</v>
      </c>
      <c r="S370">
        <f t="shared" si="34"/>
        <v>30</v>
      </c>
      <c r="T370" t="str">
        <f t="shared" si="35"/>
        <v>ALL</v>
      </c>
      <c r="U370" s="115">
        <v>16</v>
      </c>
      <c r="V370" s="115" t="s">
        <v>234</v>
      </c>
      <c r="W370" t="s">
        <v>222</v>
      </c>
    </row>
    <row r="371" spans="14:23" x14ac:dyDescent="0.2">
      <c r="N371">
        <v>55</v>
      </c>
      <c r="O371" t="str">
        <f t="shared" si="30"/>
        <v>JU1530</v>
      </c>
      <c r="P371">
        <f t="shared" si="31"/>
        <v>2</v>
      </c>
      <c r="Q371">
        <f t="shared" si="32"/>
        <v>0.3</v>
      </c>
      <c r="R371">
        <f t="shared" si="33"/>
        <v>1050</v>
      </c>
      <c r="S371">
        <f t="shared" si="34"/>
        <v>50</v>
      </c>
      <c r="T371">
        <f t="shared" si="35"/>
        <v>1904.7619047619046</v>
      </c>
      <c r="U371" s="115">
        <v>16</v>
      </c>
      <c r="V371" s="115" t="s">
        <v>235</v>
      </c>
      <c r="W371" t="s">
        <v>258</v>
      </c>
    </row>
    <row r="372" spans="14:23" x14ac:dyDescent="0.2">
      <c r="N372">
        <v>53</v>
      </c>
      <c r="O372" t="str">
        <f t="shared" si="30"/>
        <v>NIC199</v>
      </c>
      <c r="P372">
        <f t="shared" si="31"/>
        <v>1</v>
      </c>
      <c r="Q372">
        <f t="shared" si="32"/>
        <v>0.6</v>
      </c>
      <c r="R372">
        <f t="shared" si="33"/>
        <v>1920</v>
      </c>
      <c r="S372">
        <f t="shared" si="34"/>
        <v>200</v>
      </c>
      <c r="T372">
        <f t="shared" si="35"/>
        <v>1041.6666666666667</v>
      </c>
      <c r="U372" s="115">
        <v>16</v>
      </c>
      <c r="V372" s="115" t="s">
        <v>236</v>
      </c>
    </row>
    <row r="373" spans="14:23" x14ac:dyDescent="0.2">
      <c r="N373">
        <v>87</v>
      </c>
      <c r="O373" t="str">
        <f t="shared" si="30"/>
        <v>NIC3</v>
      </c>
      <c r="P373">
        <f t="shared" si="31"/>
        <v>1</v>
      </c>
      <c r="Q373">
        <f t="shared" si="32"/>
        <v>0.3</v>
      </c>
      <c r="R373">
        <f t="shared" si="33"/>
        <v>960</v>
      </c>
      <c r="S373">
        <f t="shared" si="34"/>
        <v>300</v>
      </c>
      <c r="T373" t="str">
        <f t="shared" si="35"/>
        <v>ALL</v>
      </c>
      <c r="U373" s="115">
        <v>16</v>
      </c>
      <c r="V373" s="115" t="s">
        <v>237</v>
      </c>
    </row>
    <row r="374" spans="14:23" x14ac:dyDescent="0.2">
      <c r="N374">
        <v>104</v>
      </c>
      <c r="O374" t="str">
        <f t="shared" si="30"/>
        <v>CX11264</v>
      </c>
      <c r="P374">
        <f t="shared" si="31"/>
        <v>3</v>
      </c>
      <c r="Q374">
        <f t="shared" si="32"/>
        <v>1</v>
      </c>
      <c r="R374">
        <f t="shared" si="33"/>
        <v>2000</v>
      </c>
      <c r="S374">
        <f t="shared" si="34"/>
        <v>300</v>
      </c>
      <c r="T374">
        <f t="shared" si="35"/>
        <v>1000</v>
      </c>
      <c r="U374" s="115">
        <v>16</v>
      </c>
      <c r="V374" s="115" t="s">
        <v>238</v>
      </c>
    </row>
    <row r="375" spans="14:23" x14ac:dyDescent="0.2">
      <c r="N375">
        <v>109</v>
      </c>
      <c r="O375" t="str">
        <f t="shared" si="30"/>
        <v>PS2025</v>
      </c>
      <c r="P375">
        <f t="shared" si="31"/>
        <v>3</v>
      </c>
      <c r="Q375">
        <f t="shared" si="32"/>
        <v>0.56000000000000005</v>
      </c>
      <c r="R375">
        <f t="shared" si="33"/>
        <v>1540</v>
      </c>
      <c r="S375">
        <f t="shared" si="34"/>
        <v>150</v>
      </c>
      <c r="T375">
        <f t="shared" si="35"/>
        <v>1298.7012987012986</v>
      </c>
      <c r="U375" s="115">
        <v>16</v>
      </c>
      <c r="V375" s="115" t="s">
        <v>239</v>
      </c>
    </row>
    <row r="376" spans="14:23" x14ac:dyDescent="0.2">
      <c r="N376">
        <v>29</v>
      </c>
      <c r="O376" t="str">
        <f t="shared" si="30"/>
        <v>JU792</v>
      </c>
      <c r="P376">
        <f t="shared" si="31"/>
        <v>2</v>
      </c>
      <c r="Q376">
        <f t="shared" si="32"/>
        <v>0.3</v>
      </c>
      <c r="R376">
        <f t="shared" si="33"/>
        <v>840</v>
      </c>
      <c r="S376">
        <f t="shared" si="34"/>
        <v>300</v>
      </c>
      <c r="T376" t="str">
        <f t="shared" si="35"/>
        <v>ALL</v>
      </c>
      <c r="U376" s="115">
        <v>16</v>
      </c>
      <c r="V376" s="115" t="s">
        <v>240</v>
      </c>
    </row>
    <row r="377" spans="14:23" x14ac:dyDescent="0.2">
      <c r="N377">
        <v>58</v>
      </c>
      <c r="O377" t="str">
        <f t="shared" si="30"/>
        <v>JU1246</v>
      </c>
      <c r="P377">
        <f t="shared" si="31"/>
        <v>2</v>
      </c>
      <c r="Q377">
        <f t="shared" si="32"/>
        <v>0.75</v>
      </c>
      <c r="R377">
        <f t="shared" si="33"/>
        <v>2000</v>
      </c>
      <c r="S377">
        <f t="shared" si="34"/>
        <v>50</v>
      </c>
      <c r="T377">
        <f t="shared" si="35"/>
        <v>1000</v>
      </c>
      <c r="U377" s="115">
        <v>16</v>
      </c>
      <c r="V377" s="115" t="s">
        <v>241</v>
      </c>
    </row>
    <row r="378" spans="14:23" x14ac:dyDescent="0.2">
      <c r="N378">
        <v>96</v>
      </c>
      <c r="O378" t="str">
        <f t="shared" si="30"/>
        <v>NIC276</v>
      </c>
      <c r="P378">
        <f t="shared" si="31"/>
        <v>2</v>
      </c>
      <c r="Q378">
        <f t="shared" si="32"/>
        <v>0.26</v>
      </c>
      <c r="R378">
        <f t="shared" si="33"/>
        <v>600</v>
      </c>
      <c r="S378">
        <f t="shared" si="34"/>
        <v>100</v>
      </c>
      <c r="T378" t="str">
        <f t="shared" si="35"/>
        <v>ALL</v>
      </c>
      <c r="U378" s="115">
        <v>16</v>
      </c>
      <c r="V378" s="115" t="s">
        <v>242</v>
      </c>
    </row>
    <row r="379" spans="14:23" x14ac:dyDescent="0.2">
      <c r="N379">
        <v>24</v>
      </c>
      <c r="O379" t="str">
        <f t="shared" si="30"/>
        <v>NIC166</v>
      </c>
      <c r="P379">
        <f t="shared" si="31"/>
        <v>2</v>
      </c>
      <c r="Q379">
        <f t="shared" si="32"/>
        <v>0.4</v>
      </c>
      <c r="R379">
        <f t="shared" si="33"/>
        <v>1200</v>
      </c>
      <c r="S379">
        <f t="shared" si="34"/>
        <v>1000</v>
      </c>
      <c r="T379">
        <f t="shared" si="35"/>
        <v>1666.6666666666667</v>
      </c>
      <c r="U379" s="115">
        <v>16</v>
      </c>
      <c r="V379" s="115" t="s">
        <v>243</v>
      </c>
    </row>
    <row r="380" spans="14:23" x14ac:dyDescent="0.2">
      <c r="N380">
        <v>126</v>
      </c>
      <c r="O380" t="str">
        <f t="shared" si="30"/>
        <v>LSJ1</v>
      </c>
      <c r="P380">
        <f t="shared" si="31"/>
        <v>3</v>
      </c>
      <c r="Q380">
        <f t="shared" si="32"/>
        <v>0.13</v>
      </c>
      <c r="R380">
        <f t="shared" si="33"/>
        <v>377</v>
      </c>
      <c r="S380">
        <f t="shared" si="34"/>
        <v>50</v>
      </c>
      <c r="T380" t="str">
        <f t="shared" si="35"/>
        <v>ALL</v>
      </c>
      <c r="U380" s="115">
        <v>16</v>
      </c>
      <c r="V380" s="115" t="s">
        <v>244</v>
      </c>
    </row>
    <row r="381" spans="14:23" x14ac:dyDescent="0.2">
      <c r="N381">
        <v>72</v>
      </c>
      <c r="O381" t="str">
        <f t="shared" si="30"/>
        <v>JU394</v>
      </c>
      <c r="P381">
        <f t="shared" si="31"/>
        <v>2</v>
      </c>
      <c r="Q381">
        <f t="shared" si="32"/>
        <v>0.23</v>
      </c>
      <c r="R381">
        <f t="shared" si="33"/>
        <v>805</v>
      </c>
      <c r="S381">
        <f t="shared" si="34"/>
        <v>120</v>
      </c>
      <c r="T381" t="str">
        <f t="shared" si="35"/>
        <v>ALL</v>
      </c>
      <c r="U381" s="115">
        <v>16</v>
      </c>
      <c r="V381" s="115" t="s">
        <v>245</v>
      </c>
    </row>
    <row r="382" spans="14:23" x14ac:dyDescent="0.2">
      <c r="N382">
        <v>125</v>
      </c>
      <c r="O382" t="str">
        <f t="shared" si="30"/>
        <v>ED3012</v>
      </c>
      <c r="P382">
        <f t="shared" si="31"/>
        <v>3</v>
      </c>
      <c r="Q382">
        <f t="shared" si="32"/>
        <v>0.03</v>
      </c>
      <c r="R382">
        <f t="shared" si="33"/>
        <v>75</v>
      </c>
      <c r="S382">
        <f t="shared" si="34"/>
        <v>150</v>
      </c>
      <c r="T382" t="str">
        <f t="shared" si="35"/>
        <v>ALL</v>
      </c>
      <c r="U382" s="115">
        <v>16</v>
      </c>
      <c r="V382" s="115" t="s">
        <v>246</v>
      </c>
    </row>
    <row r="383" spans="14:23" x14ac:dyDescent="0.2">
      <c r="N383">
        <v>92</v>
      </c>
      <c r="O383" t="str">
        <f t="shared" si="30"/>
        <v>JU1581</v>
      </c>
      <c r="P383">
        <f t="shared" si="31"/>
        <v>1</v>
      </c>
      <c r="Q383">
        <f t="shared" si="32"/>
        <v>0.42499999999999999</v>
      </c>
      <c r="R383">
        <f t="shared" si="33"/>
        <v>1230</v>
      </c>
      <c r="S383">
        <f t="shared" si="34"/>
        <v>50</v>
      </c>
      <c r="T383">
        <f t="shared" si="35"/>
        <v>1626.0162601626016</v>
      </c>
      <c r="U383" s="115">
        <v>16</v>
      </c>
      <c r="V383" s="115" t="s">
        <v>247</v>
      </c>
      <c r="W383" t="s">
        <v>222</v>
      </c>
    </row>
    <row r="384" spans="14:23" x14ac:dyDescent="0.2">
      <c r="N384">
        <v>51</v>
      </c>
      <c r="O384" t="str">
        <f t="shared" si="30"/>
        <v>JU1568</v>
      </c>
      <c r="P384">
        <f t="shared" si="31"/>
        <v>1</v>
      </c>
      <c r="Q384">
        <f t="shared" si="32"/>
        <v>1.2250000000000001</v>
      </c>
      <c r="R384">
        <f t="shared" si="33"/>
        <v>2000</v>
      </c>
      <c r="S384">
        <f t="shared" si="34"/>
        <v>100</v>
      </c>
      <c r="T384">
        <f t="shared" si="35"/>
        <v>1000</v>
      </c>
      <c r="U384" s="115">
        <v>16</v>
      </c>
      <c r="V384" s="115" t="s">
        <v>248</v>
      </c>
    </row>
    <row r="385" spans="14:23" x14ac:dyDescent="0.2">
      <c r="N385">
        <v>99</v>
      </c>
      <c r="O385" t="str">
        <f t="shared" si="30"/>
        <v>NIC277</v>
      </c>
      <c r="P385">
        <f t="shared" si="31"/>
        <v>1</v>
      </c>
      <c r="Q385">
        <f t="shared" si="32"/>
        <v>2</v>
      </c>
      <c r="R385">
        <f t="shared" si="33"/>
        <v>2000</v>
      </c>
      <c r="S385">
        <f t="shared" si="34"/>
        <v>350</v>
      </c>
      <c r="T385">
        <f t="shared" si="35"/>
        <v>1000</v>
      </c>
      <c r="U385" s="115">
        <v>16</v>
      </c>
      <c r="V385" s="115" t="s">
        <v>249</v>
      </c>
    </row>
    <row r="386" spans="14:23" x14ac:dyDescent="0.2">
      <c r="N386" t="s">
        <v>227</v>
      </c>
      <c r="O386" t="e">
        <f t="shared" si="30"/>
        <v>#N/A</v>
      </c>
      <c r="P386" t="e">
        <f t="shared" si="31"/>
        <v>#N/A</v>
      </c>
      <c r="Q386" t="e">
        <f t="shared" si="32"/>
        <v>#N/A</v>
      </c>
      <c r="R386" t="e">
        <f t="shared" si="33"/>
        <v>#N/A</v>
      </c>
      <c r="S386" t="e">
        <f t="shared" si="34"/>
        <v>#N/A</v>
      </c>
      <c r="T386" t="e">
        <f t="shared" si="35"/>
        <v>#N/A</v>
      </c>
      <c r="U386" s="115">
        <v>17</v>
      </c>
      <c r="V386" s="115" t="s">
        <v>254</v>
      </c>
    </row>
    <row r="387" spans="14:23" x14ac:dyDescent="0.2">
      <c r="N387" t="s">
        <v>227</v>
      </c>
      <c r="O387" t="e">
        <f t="shared" ref="O387:O450" si="36">VLOOKUP(N387, $A$2:$G$131, 2, FALSE)</f>
        <v>#N/A</v>
      </c>
      <c r="P387" t="e">
        <f t="shared" ref="P387:P450" si="37">VLOOKUP(N387, $A$2:$G$131, 3, FALSE)</f>
        <v>#N/A</v>
      </c>
      <c r="Q387" t="e">
        <f t="shared" ref="Q387:Q450" si="38">VLOOKUP(N387, $A$2:$G$131, 4, FALSE)</f>
        <v>#N/A</v>
      </c>
      <c r="R387" t="e">
        <f t="shared" ref="R387:R450" si="39">VLOOKUP(N387, $A$2:$G$131, 5, FALSE)</f>
        <v>#N/A</v>
      </c>
      <c r="S387" t="e">
        <f t="shared" ref="S387:S450" si="40">VLOOKUP(N387, $A$2:$G$131, 6, FALSE)</f>
        <v>#N/A</v>
      </c>
      <c r="T387" t="e">
        <f t="shared" ref="T387:T450" si="41">VLOOKUP(N387, $A$2:$G$131, 7, FALSE)</f>
        <v>#N/A</v>
      </c>
      <c r="U387" s="115">
        <v>17</v>
      </c>
      <c r="V387" s="115" t="s">
        <v>255</v>
      </c>
    </row>
    <row r="388" spans="14:23" x14ac:dyDescent="0.2">
      <c r="N388" t="s">
        <v>227</v>
      </c>
      <c r="O388" t="e">
        <f t="shared" si="36"/>
        <v>#N/A</v>
      </c>
      <c r="P388" t="e">
        <f t="shared" si="37"/>
        <v>#N/A</v>
      </c>
      <c r="Q388" t="e">
        <f t="shared" si="38"/>
        <v>#N/A</v>
      </c>
      <c r="R388" t="e">
        <f t="shared" si="39"/>
        <v>#N/A</v>
      </c>
      <c r="S388" t="e">
        <f t="shared" si="40"/>
        <v>#N/A</v>
      </c>
      <c r="T388" t="e">
        <f t="shared" si="41"/>
        <v>#N/A</v>
      </c>
      <c r="U388" s="115">
        <v>17</v>
      </c>
      <c r="V388" s="115" t="s">
        <v>256</v>
      </c>
    </row>
    <row r="389" spans="14:23" x14ac:dyDescent="0.2">
      <c r="O389" t="e">
        <f t="shared" si="36"/>
        <v>#N/A</v>
      </c>
      <c r="P389" t="e">
        <f t="shared" si="37"/>
        <v>#N/A</v>
      </c>
      <c r="Q389" t="e">
        <f t="shared" si="38"/>
        <v>#N/A</v>
      </c>
      <c r="R389" t="e">
        <f t="shared" si="39"/>
        <v>#N/A</v>
      </c>
      <c r="S389" t="e">
        <f t="shared" si="40"/>
        <v>#N/A</v>
      </c>
      <c r="T389" t="e">
        <f t="shared" si="41"/>
        <v>#N/A</v>
      </c>
      <c r="U389" s="115">
        <v>17</v>
      </c>
      <c r="V389" s="115" t="s">
        <v>229</v>
      </c>
    </row>
    <row r="390" spans="14:23" x14ac:dyDescent="0.2">
      <c r="N390">
        <v>50</v>
      </c>
      <c r="O390" t="str">
        <f t="shared" si="36"/>
        <v>ED3040</v>
      </c>
      <c r="P390">
        <f t="shared" si="37"/>
        <v>1</v>
      </c>
      <c r="Q390">
        <f t="shared" si="38"/>
        <v>0.65</v>
      </c>
      <c r="R390">
        <f t="shared" si="39"/>
        <v>2000</v>
      </c>
      <c r="S390">
        <f t="shared" si="40"/>
        <v>50</v>
      </c>
      <c r="T390">
        <f t="shared" si="41"/>
        <v>1000</v>
      </c>
      <c r="U390" s="115">
        <v>17</v>
      </c>
      <c r="V390" s="115" t="s">
        <v>230</v>
      </c>
    </row>
    <row r="391" spans="14:23" x14ac:dyDescent="0.2">
      <c r="O391" t="e">
        <f t="shared" si="36"/>
        <v>#N/A</v>
      </c>
      <c r="P391" t="e">
        <f t="shared" si="37"/>
        <v>#N/A</v>
      </c>
      <c r="Q391" t="e">
        <f t="shared" si="38"/>
        <v>#N/A</v>
      </c>
      <c r="R391" t="e">
        <f t="shared" si="39"/>
        <v>#N/A</v>
      </c>
      <c r="S391" t="e">
        <f t="shared" si="40"/>
        <v>#N/A</v>
      </c>
      <c r="T391" t="e">
        <f t="shared" si="41"/>
        <v>#N/A</v>
      </c>
      <c r="U391" s="115">
        <v>17</v>
      </c>
      <c r="V391" s="115" t="s">
        <v>231</v>
      </c>
    </row>
    <row r="392" spans="14:23" x14ac:dyDescent="0.2">
      <c r="O392" t="e">
        <f t="shared" si="36"/>
        <v>#N/A</v>
      </c>
      <c r="P392" t="e">
        <f t="shared" si="37"/>
        <v>#N/A</v>
      </c>
      <c r="Q392" t="e">
        <f t="shared" si="38"/>
        <v>#N/A</v>
      </c>
      <c r="R392" t="e">
        <f t="shared" si="39"/>
        <v>#N/A</v>
      </c>
      <c r="S392" t="e">
        <f t="shared" si="40"/>
        <v>#N/A</v>
      </c>
      <c r="T392" t="e">
        <f t="shared" si="41"/>
        <v>#N/A</v>
      </c>
      <c r="U392" s="115">
        <v>17</v>
      </c>
      <c r="V392" s="115" t="s">
        <v>232</v>
      </c>
    </row>
    <row r="393" spans="14:23" x14ac:dyDescent="0.2">
      <c r="O393" t="e">
        <f t="shared" si="36"/>
        <v>#N/A</v>
      </c>
      <c r="P393" t="e">
        <f t="shared" si="37"/>
        <v>#N/A</v>
      </c>
      <c r="Q393" t="e">
        <f t="shared" si="38"/>
        <v>#N/A</v>
      </c>
      <c r="R393" t="e">
        <f t="shared" si="39"/>
        <v>#N/A</v>
      </c>
      <c r="S393" t="e">
        <f t="shared" si="40"/>
        <v>#N/A</v>
      </c>
      <c r="T393" t="e">
        <f t="shared" si="41"/>
        <v>#N/A</v>
      </c>
      <c r="U393" s="115">
        <v>17</v>
      </c>
      <c r="V393" s="115" t="s">
        <v>233</v>
      </c>
    </row>
    <row r="394" spans="14:23" x14ac:dyDescent="0.2">
      <c r="N394">
        <v>100</v>
      </c>
      <c r="O394" t="str">
        <f t="shared" si="36"/>
        <v>JU1586</v>
      </c>
      <c r="P394">
        <f t="shared" si="37"/>
        <v>2</v>
      </c>
      <c r="Q394">
        <f t="shared" si="38"/>
        <v>0.16</v>
      </c>
      <c r="R394">
        <f t="shared" si="39"/>
        <v>533</v>
      </c>
      <c r="S394">
        <f t="shared" si="40"/>
        <v>300</v>
      </c>
      <c r="T394" t="str">
        <f t="shared" si="41"/>
        <v>ALL</v>
      </c>
      <c r="U394" s="115">
        <v>17</v>
      </c>
      <c r="V394" s="115" t="s">
        <v>234</v>
      </c>
    </row>
    <row r="395" spans="14:23" x14ac:dyDescent="0.2">
      <c r="O395" t="e">
        <f t="shared" si="36"/>
        <v>#N/A</v>
      </c>
      <c r="P395" t="e">
        <f t="shared" si="37"/>
        <v>#N/A</v>
      </c>
      <c r="Q395" t="e">
        <f t="shared" si="38"/>
        <v>#N/A</v>
      </c>
      <c r="R395" t="e">
        <f t="shared" si="39"/>
        <v>#N/A</v>
      </c>
      <c r="S395" t="e">
        <f t="shared" si="40"/>
        <v>#N/A</v>
      </c>
      <c r="T395" t="e">
        <f t="shared" si="41"/>
        <v>#N/A</v>
      </c>
      <c r="U395" s="115">
        <v>17</v>
      </c>
      <c r="V395" s="115" t="s">
        <v>235</v>
      </c>
    </row>
    <row r="396" spans="14:23" x14ac:dyDescent="0.2">
      <c r="O396" t="e">
        <f t="shared" si="36"/>
        <v>#N/A</v>
      </c>
      <c r="P396" t="e">
        <f t="shared" si="37"/>
        <v>#N/A</v>
      </c>
      <c r="Q396" t="e">
        <f t="shared" si="38"/>
        <v>#N/A</v>
      </c>
      <c r="R396" t="e">
        <f t="shared" si="39"/>
        <v>#N/A</v>
      </c>
      <c r="S396" t="e">
        <f t="shared" si="40"/>
        <v>#N/A</v>
      </c>
      <c r="T396" t="e">
        <f t="shared" si="41"/>
        <v>#N/A</v>
      </c>
      <c r="U396" s="115">
        <v>17</v>
      </c>
      <c r="V396" s="115" t="s">
        <v>236</v>
      </c>
    </row>
    <row r="397" spans="14:23" x14ac:dyDescent="0.2">
      <c r="O397" t="e">
        <f t="shared" si="36"/>
        <v>#N/A</v>
      </c>
      <c r="P397" t="e">
        <f t="shared" si="37"/>
        <v>#N/A</v>
      </c>
      <c r="Q397" t="e">
        <f t="shared" si="38"/>
        <v>#N/A</v>
      </c>
      <c r="R397" t="e">
        <f t="shared" si="39"/>
        <v>#N/A</v>
      </c>
      <c r="S397" t="e">
        <f t="shared" si="40"/>
        <v>#N/A</v>
      </c>
      <c r="T397" t="e">
        <f t="shared" si="41"/>
        <v>#N/A</v>
      </c>
      <c r="U397" s="115">
        <v>17</v>
      </c>
      <c r="V397" s="115" t="s">
        <v>237</v>
      </c>
    </row>
    <row r="398" spans="14:23" x14ac:dyDescent="0.2">
      <c r="N398">
        <v>115</v>
      </c>
      <c r="O398" t="str">
        <f t="shared" si="36"/>
        <v>JU367</v>
      </c>
      <c r="P398">
        <f t="shared" si="37"/>
        <v>2</v>
      </c>
      <c r="Q398">
        <f t="shared" si="38"/>
        <v>0.16</v>
      </c>
      <c r="R398">
        <f t="shared" si="39"/>
        <v>480</v>
      </c>
      <c r="S398">
        <f t="shared" si="40"/>
        <v>0</v>
      </c>
      <c r="T398" t="str">
        <f t="shared" si="41"/>
        <v>ALL</v>
      </c>
      <c r="U398" s="115">
        <v>17</v>
      </c>
      <c r="V398" s="115" t="s">
        <v>238</v>
      </c>
      <c r="W398" t="s">
        <v>258</v>
      </c>
    </row>
    <row r="399" spans="14:23" x14ac:dyDescent="0.2">
      <c r="O399" t="e">
        <f t="shared" si="36"/>
        <v>#N/A</v>
      </c>
      <c r="P399" t="e">
        <f t="shared" si="37"/>
        <v>#N/A</v>
      </c>
      <c r="Q399" t="e">
        <f t="shared" si="38"/>
        <v>#N/A</v>
      </c>
      <c r="R399" t="e">
        <f t="shared" si="39"/>
        <v>#N/A</v>
      </c>
      <c r="S399" t="e">
        <f t="shared" si="40"/>
        <v>#N/A</v>
      </c>
      <c r="T399" t="e">
        <f t="shared" si="41"/>
        <v>#N/A</v>
      </c>
      <c r="U399" s="115">
        <v>17</v>
      </c>
      <c r="V399" s="115" t="s">
        <v>239</v>
      </c>
    </row>
    <row r="400" spans="14:23" x14ac:dyDescent="0.2">
      <c r="O400" t="e">
        <f t="shared" si="36"/>
        <v>#N/A</v>
      </c>
      <c r="P400" t="e">
        <f t="shared" si="37"/>
        <v>#N/A</v>
      </c>
      <c r="Q400" t="e">
        <f t="shared" si="38"/>
        <v>#N/A</v>
      </c>
      <c r="R400" t="e">
        <f t="shared" si="39"/>
        <v>#N/A</v>
      </c>
      <c r="S400" t="e">
        <f t="shared" si="40"/>
        <v>#N/A</v>
      </c>
      <c r="T400" t="e">
        <f t="shared" si="41"/>
        <v>#N/A</v>
      </c>
      <c r="U400" s="115">
        <v>17</v>
      </c>
      <c r="V400" s="115" t="s">
        <v>240</v>
      </c>
    </row>
    <row r="401" spans="14:23" x14ac:dyDescent="0.2">
      <c r="N401">
        <v>63</v>
      </c>
      <c r="O401" t="str">
        <f t="shared" si="36"/>
        <v>NIC274</v>
      </c>
      <c r="P401">
        <f t="shared" si="37"/>
        <v>1</v>
      </c>
      <c r="Q401">
        <f t="shared" si="38"/>
        <v>0.2</v>
      </c>
      <c r="R401">
        <f t="shared" si="39"/>
        <v>520</v>
      </c>
      <c r="S401">
        <f t="shared" si="40"/>
        <v>100</v>
      </c>
      <c r="T401" t="str">
        <f t="shared" si="41"/>
        <v>ALL</v>
      </c>
      <c r="U401" s="115">
        <v>17</v>
      </c>
      <c r="V401" s="115" t="s">
        <v>241</v>
      </c>
    </row>
    <row r="402" spans="14:23" x14ac:dyDescent="0.2">
      <c r="O402" t="e">
        <f t="shared" si="36"/>
        <v>#N/A</v>
      </c>
      <c r="P402" t="e">
        <f t="shared" si="37"/>
        <v>#N/A</v>
      </c>
      <c r="Q402" t="e">
        <f t="shared" si="38"/>
        <v>#N/A</v>
      </c>
      <c r="R402" t="e">
        <f t="shared" si="39"/>
        <v>#N/A</v>
      </c>
      <c r="S402" t="e">
        <f t="shared" si="40"/>
        <v>#N/A</v>
      </c>
      <c r="T402" t="e">
        <f t="shared" si="41"/>
        <v>#N/A</v>
      </c>
      <c r="U402" s="115">
        <v>17</v>
      </c>
      <c r="V402" s="115" t="s">
        <v>242</v>
      </c>
    </row>
    <row r="403" spans="14:23" x14ac:dyDescent="0.2">
      <c r="O403" t="e">
        <f t="shared" si="36"/>
        <v>#N/A</v>
      </c>
      <c r="P403" t="e">
        <f t="shared" si="37"/>
        <v>#N/A</v>
      </c>
      <c r="Q403" t="e">
        <f t="shared" si="38"/>
        <v>#N/A</v>
      </c>
      <c r="R403" t="e">
        <f t="shared" si="39"/>
        <v>#N/A</v>
      </c>
      <c r="S403" t="e">
        <f t="shared" si="40"/>
        <v>#N/A</v>
      </c>
      <c r="T403" t="e">
        <f t="shared" si="41"/>
        <v>#N/A</v>
      </c>
      <c r="U403" s="115">
        <v>17</v>
      </c>
      <c r="V403" s="115" t="s">
        <v>243</v>
      </c>
    </row>
    <row r="404" spans="14:23" x14ac:dyDescent="0.2">
      <c r="O404" t="e">
        <f t="shared" si="36"/>
        <v>#N/A</v>
      </c>
      <c r="P404" t="e">
        <f t="shared" si="37"/>
        <v>#N/A</v>
      </c>
      <c r="Q404" t="e">
        <f t="shared" si="38"/>
        <v>#N/A</v>
      </c>
      <c r="R404" t="e">
        <f t="shared" si="39"/>
        <v>#N/A</v>
      </c>
      <c r="S404" t="e">
        <f t="shared" si="40"/>
        <v>#N/A</v>
      </c>
      <c r="T404" t="e">
        <f t="shared" si="41"/>
        <v>#N/A</v>
      </c>
      <c r="U404" s="115">
        <v>17</v>
      </c>
      <c r="V404" s="115" t="s">
        <v>244</v>
      </c>
    </row>
    <row r="405" spans="14:23" x14ac:dyDescent="0.2">
      <c r="O405" t="e">
        <f t="shared" si="36"/>
        <v>#N/A</v>
      </c>
      <c r="P405" t="e">
        <f t="shared" si="37"/>
        <v>#N/A</v>
      </c>
      <c r="Q405" t="e">
        <f t="shared" si="38"/>
        <v>#N/A</v>
      </c>
      <c r="R405" t="e">
        <f t="shared" si="39"/>
        <v>#N/A</v>
      </c>
      <c r="S405" t="e">
        <f t="shared" si="40"/>
        <v>#N/A</v>
      </c>
      <c r="T405" t="e">
        <f t="shared" si="41"/>
        <v>#N/A</v>
      </c>
      <c r="U405" s="115">
        <v>17</v>
      </c>
      <c r="V405" s="115" t="s">
        <v>245</v>
      </c>
    </row>
    <row r="406" spans="14:23" x14ac:dyDescent="0.2">
      <c r="O406" t="e">
        <f t="shared" si="36"/>
        <v>#N/A</v>
      </c>
      <c r="P406" t="e">
        <f t="shared" si="37"/>
        <v>#N/A</v>
      </c>
      <c r="Q406" t="e">
        <f t="shared" si="38"/>
        <v>#N/A</v>
      </c>
      <c r="R406" t="e">
        <f t="shared" si="39"/>
        <v>#N/A</v>
      </c>
      <c r="S406" t="e">
        <f t="shared" si="40"/>
        <v>#N/A</v>
      </c>
      <c r="T406" t="e">
        <f t="shared" si="41"/>
        <v>#N/A</v>
      </c>
      <c r="U406" s="115">
        <v>17</v>
      </c>
      <c r="V406" s="115" t="s">
        <v>246</v>
      </c>
    </row>
    <row r="407" spans="14:23" x14ac:dyDescent="0.2">
      <c r="O407" t="e">
        <f t="shared" si="36"/>
        <v>#N/A</v>
      </c>
      <c r="P407" t="e">
        <f t="shared" si="37"/>
        <v>#N/A</v>
      </c>
      <c r="Q407" t="e">
        <f t="shared" si="38"/>
        <v>#N/A</v>
      </c>
      <c r="R407" t="e">
        <f t="shared" si="39"/>
        <v>#N/A</v>
      </c>
      <c r="S407" t="e">
        <f t="shared" si="40"/>
        <v>#N/A</v>
      </c>
      <c r="T407" t="e">
        <f t="shared" si="41"/>
        <v>#N/A</v>
      </c>
      <c r="U407" s="115">
        <v>17</v>
      </c>
      <c r="V407" s="115" t="s">
        <v>247</v>
      </c>
    </row>
    <row r="408" spans="14:23" x14ac:dyDescent="0.2">
      <c r="O408" t="e">
        <f t="shared" si="36"/>
        <v>#N/A</v>
      </c>
      <c r="P408" t="e">
        <f t="shared" si="37"/>
        <v>#N/A</v>
      </c>
      <c r="Q408" t="e">
        <f t="shared" si="38"/>
        <v>#N/A</v>
      </c>
      <c r="R408" t="e">
        <f t="shared" si="39"/>
        <v>#N/A</v>
      </c>
      <c r="S408" t="e">
        <f t="shared" si="40"/>
        <v>#N/A</v>
      </c>
      <c r="T408" t="e">
        <f t="shared" si="41"/>
        <v>#N/A</v>
      </c>
      <c r="U408" s="115">
        <v>17</v>
      </c>
      <c r="V408" s="115" t="s">
        <v>248</v>
      </c>
    </row>
    <row r="409" spans="14:23" x14ac:dyDescent="0.2">
      <c r="O409" t="e">
        <f t="shared" si="36"/>
        <v>#N/A</v>
      </c>
      <c r="P409" t="e">
        <f t="shared" si="37"/>
        <v>#N/A</v>
      </c>
      <c r="Q409" t="e">
        <f t="shared" si="38"/>
        <v>#N/A</v>
      </c>
      <c r="R409" t="e">
        <f t="shared" si="39"/>
        <v>#N/A</v>
      </c>
      <c r="S409" t="e">
        <f t="shared" si="40"/>
        <v>#N/A</v>
      </c>
      <c r="T409" t="e">
        <f t="shared" si="41"/>
        <v>#N/A</v>
      </c>
      <c r="U409" s="115">
        <v>17</v>
      </c>
      <c r="V409" s="115" t="s">
        <v>249</v>
      </c>
    </row>
    <row r="410" spans="14:23" x14ac:dyDescent="0.2">
      <c r="N410" t="s">
        <v>227</v>
      </c>
      <c r="O410" t="e">
        <f t="shared" si="36"/>
        <v>#N/A</v>
      </c>
      <c r="P410" t="e">
        <f t="shared" si="37"/>
        <v>#N/A</v>
      </c>
      <c r="Q410" t="e">
        <f t="shared" si="38"/>
        <v>#N/A</v>
      </c>
      <c r="R410" t="e">
        <f t="shared" si="39"/>
        <v>#N/A</v>
      </c>
      <c r="S410" t="e">
        <f t="shared" si="40"/>
        <v>#N/A</v>
      </c>
      <c r="T410" t="e">
        <f t="shared" si="41"/>
        <v>#N/A</v>
      </c>
      <c r="U410" s="115">
        <v>18</v>
      </c>
      <c r="V410" s="115" t="s">
        <v>254</v>
      </c>
    </row>
    <row r="411" spans="14:23" x14ac:dyDescent="0.2">
      <c r="N411" t="s">
        <v>227</v>
      </c>
      <c r="O411" t="e">
        <f t="shared" si="36"/>
        <v>#N/A</v>
      </c>
      <c r="P411" t="e">
        <f t="shared" si="37"/>
        <v>#N/A</v>
      </c>
      <c r="Q411" t="e">
        <f t="shared" si="38"/>
        <v>#N/A</v>
      </c>
      <c r="R411" t="e">
        <f t="shared" si="39"/>
        <v>#N/A</v>
      </c>
      <c r="S411" t="e">
        <f t="shared" si="40"/>
        <v>#N/A</v>
      </c>
      <c r="T411" t="e">
        <f t="shared" si="41"/>
        <v>#N/A</v>
      </c>
      <c r="U411" s="115">
        <v>18</v>
      </c>
      <c r="V411" s="115" t="s">
        <v>255</v>
      </c>
    </row>
    <row r="412" spans="14:23" x14ac:dyDescent="0.2">
      <c r="N412" t="s">
        <v>227</v>
      </c>
      <c r="O412" t="e">
        <f t="shared" si="36"/>
        <v>#N/A</v>
      </c>
      <c r="P412" t="e">
        <f t="shared" si="37"/>
        <v>#N/A</v>
      </c>
      <c r="Q412" t="e">
        <f t="shared" si="38"/>
        <v>#N/A</v>
      </c>
      <c r="R412" t="e">
        <f t="shared" si="39"/>
        <v>#N/A</v>
      </c>
      <c r="S412" t="e">
        <f t="shared" si="40"/>
        <v>#N/A</v>
      </c>
      <c r="T412" t="e">
        <f t="shared" si="41"/>
        <v>#N/A</v>
      </c>
      <c r="U412" s="115">
        <v>18</v>
      </c>
      <c r="V412" s="115" t="s">
        <v>256</v>
      </c>
    </row>
    <row r="413" spans="14:23" x14ac:dyDescent="0.2">
      <c r="N413">
        <v>115</v>
      </c>
      <c r="O413" t="str">
        <f t="shared" si="36"/>
        <v>JU367</v>
      </c>
      <c r="P413">
        <f t="shared" si="37"/>
        <v>2</v>
      </c>
      <c r="Q413">
        <f t="shared" si="38"/>
        <v>0.16</v>
      </c>
      <c r="R413">
        <f t="shared" si="39"/>
        <v>480</v>
      </c>
      <c r="S413">
        <f t="shared" si="40"/>
        <v>0</v>
      </c>
      <c r="T413" t="str">
        <f t="shared" si="41"/>
        <v>ALL</v>
      </c>
      <c r="U413" s="115">
        <v>18</v>
      </c>
      <c r="V413" s="115" t="s">
        <v>229</v>
      </c>
      <c r="W413" t="s">
        <v>258</v>
      </c>
    </row>
    <row r="414" spans="14:23" x14ac:dyDescent="0.2">
      <c r="O414" t="e">
        <f t="shared" si="36"/>
        <v>#N/A</v>
      </c>
      <c r="P414" t="e">
        <f t="shared" si="37"/>
        <v>#N/A</v>
      </c>
      <c r="Q414" t="e">
        <f t="shared" si="38"/>
        <v>#N/A</v>
      </c>
      <c r="R414" t="e">
        <f t="shared" si="39"/>
        <v>#N/A</v>
      </c>
      <c r="S414" t="e">
        <f t="shared" si="40"/>
        <v>#N/A</v>
      </c>
      <c r="T414" t="e">
        <f t="shared" si="41"/>
        <v>#N/A</v>
      </c>
      <c r="U414" s="115">
        <v>18</v>
      </c>
      <c r="V414" s="115" t="s">
        <v>230</v>
      </c>
    </row>
    <row r="415" spans="14:23" x14ac:dyDescent="0.2">
      <c r="O415" t="e">
        <f t="shared" si="36"/>
        <v>#N/A</v>
      </c>
      <c r="P415" t="e">
        <f t="shared" si="37"/>
        <v>#N/A</v>
      </c>
      <c r="Q415" t="e">
        <f t="shared" si="38"/>
        <v>#N/A</v>
      </c>
      <c r="R415" t="e">
        <f t="shared" si="39"/>
        <v>#N/A</v>
      </c>
      <c r="S415" t="e">
        <f t="shared" si="40"/>
        <v>#N/A</v>
      </c>
      <c r="T415" t="e">
        <f t="shared" si="41"/>
        <v>#N/A</v>
      </c>
      <c r="U415" s="115">
        <v>18</v>
      </c>
      <c r="V415" s="115" t="s">
        <v>231</v>
      </c>
    </row>
    <row r="416" spans="14:23" x14ac:dyDescent="0.2">
      <c r="N416">
        <v>63</v>
      </c>
      <c r="O416" t="str">
        <f t="shared" si="36"/>
        <v>NIC274</v>
      </c>
      <c r="P416">
        <f t="shared" si="37"/>
        <v>1</v>
      </c>
      <c r="Q416">
        <f t="shared" si="38"/>
        <v>0.2</v>
      </c>
      <c r="R416">
        <f t="shared" si="39"/>
        <v>520</v>
      </c>
      <c r="S416">
        <f t="shared" si="40"/>
        <v>100</v>
      </c>
      <c r="T416" t="str">
        <f t="shared" si="41"/>
        <v>ALL</v>
      </c>
      <c r="U416" s="115">
        <v>18</v>
      </c>
      <c r="V416" s="115" t="s">
        <v>232</v>
      </c>
    </row>
    <row r="417" spans="14:22" x14ac:dyDescent="0.2">
      <c r="O417" t="e">
        <f t="shared" si="36"/>
        <v>#N/A</v>
      </c>
      <c r="P417" t="e">
        <f t="shared" si="37"/>
        <v>#N/A</v>
      </c>
      <c r="Q417" t="e">
        <f t="shared" si="38"/>
        <v>#N/A</v>
      </c>
      <c r="R417" t="e">
        <f t="shared" si="39"/>
        <v>#N/A</v>
      </c>
      <c r="S417" t="e">
        <f t="shared" si="40"/>
        <v>#N/A</v>
      </c>
      <c r="T417" t="e">
        <f t="shared" si="41"/>
        <v>#N/A</v>
      </c>
      <c r="U417" s="115">
        <v>18</v>
      </c>
      <c r="V417" s="115" t="s">
        <v>233</v>
      </c>
    </row>
    <row r="418" spans="14:22" x14ac:dyDescent="0.2">
      <c r="N418">
        <v>100</v>
      </c>
      <c r="O418" t="str">
        <f t="shared" si="36"/>
        <v>JU1586</v>
      </c>
      <c r="P418">
        <f t="shared" si="37"/>
        <v>2</v>
      </c>
      <c r="Q418">
        <f t="shared" si="38"/>
        <v>0.16</v>
      </c>
      <c r="R418">
        <f t="shared" si="39"/>
        <v>533</v>
      </c>
      <c r="S418">
        <f t="shared" si="40"/>
        <v>300</v>
      </c>
      <c r="T418" t="str">
        <f t="shared" si="41"/>
        <v>ALL</v>
      </c>
      <c r="U418" s="115">
        <v>18</v>
      </c>
      <c r="V418" s="115" t="s">
        <v>234</v>
      </c>
    </row>
    <row r="419" spans="14:22" x14ac:dyDescent="0.2">
      <c r="O419" t="e">
        <f t="shared" si="36"/>
        <v>#N/A</v>
      </c>
      <c r="P419" t="e">
        <f t="shared" si="37"/>
        <v>#N/A</v>
      </c>
      <c r="Q419" t="e">
        <f t="shared" si="38"/>
        <v>#N/A</v>
      </c>
      <c r="R419" t="e">
        <f t="shared" si="39"/>
        <v>#N/A</v>
      </c>
      <c r="S419" t="e">
        <f t="shared" si="40"/>
        <v>#N/A</v>
      </c>
      <c r="T419" t="e">
        <f t="shared" si="41"/>
        <v>#N/A</v>
      </c>
      <c r="U419" s="115">
        <v>18</v>
      </c>
      <c r="V419" s="115" t="s">
        <v>235</v>
      </c>
    </row>
    <row r="420" spans="14:22" x14ac:dyDescent="0.2">
      <c r="O420" t="e">
        <f t="shared" si="36"/>
        <v>#N/A</v>
      </c>
      <c r="P420" t="e">
        <f t="shared" si="37"/>
        <v>#N/A</v>
      </c>
      <c r="Q420" t="e">
        <f t="shared" si="38"/>
        <v>#N/A</v>
      </c>
      <c r="R420" t="e">
        <f t="shared" si="39"/>
        <v>#N/A</v>
      </c>
      <c r="S420" t="e">
        <f t="shared" si="40"/>
        <v>#N/A</v>
      </c>
      <c r="T420" t="e">
        <f t="shared" si="41"/>
        <v>#N/A</v>
      </c>
      <c r="U420" s="115">
        <v>18</v>
      </c>
      <c r="V420" s="115" t="s">
        <v>236</v>
      </c>
    </row>
    <row r="421" spans="14:22" x14ac:dyDescent="0.2">
      <c r="O421" t="e">
        <f t="shared" si="36"/>
        <v>#N/A</v>
      </c>
      <c r="P421" t="e">
        <f t="shared" si="37"/>
        <v>#N/A</v>
      </c>
      <c r="Q421" t="e">
        <f t="shared" si="38"/>
        <v>#N/A</v>
      </c>
      <c r="R421" t="e">
        <f t="shared" si="39"/>
        <v>#N/A</v>
      </c>
      <c r="S421" t="e">
        <f t="shared" si="40"/>
        <v>#N/A</v>
      </c>
      <c r="T421" t="e">
        <f t="shared" si="41"/>
        <v>#N/A</v>
      </c>
      <c r="U421" s="115">
        <v>18</v>
      </c>
      <c r="V421" s="115" t="s">
        <v>237</v>
      </c>
    </row>
    <row r="422" spans="14:22" x14ac:dyDescent="0.2">
      <c r="O422" t="e">
        <f t="shared" si="36"/>
        <v>#N/A</v>
      </c>
      <c r="P422" t="e">
        <f t="shared" si="37"/>
        <v>#N/A</v>
      </c>
      <c r="Q422" t="e">
        <f t="shared" si="38"/>
        <v>#N/A</v>
      </c>
      <c r="R422" t="e">
        <f t="shared" si="39"/>
        <v>#N/A</v>
      </c>
      <c r="S422" t="e">
        <f t="shared" si="40"/>
        <v>#N/A</v>
      </c>
      <c r="T422" t="e">
        <f t="shared" si="41"/>
        <v>#N/A</v>
      </c>
      <c r="U422" s="115">
        <v>18</v>
      </c>
      <c r="V422" s="115" t="s">
        <v>238</v>
      </c>
    </row>
    <row r="423" spans="14:22" x14ac:dyDescent="0.2">
      <c r="N423">
        <v>50</v>
      </c>
      <c r="O423" t="str">
        <f t="shared" si="36"/>
        <v>ED3040</v>
      </c>
      <c r="P423">
        <f t="shared" si="37"/>
        <v>1</v>
      </c>
      <c r="Q423">
        <f t="shared" si="38"/>
        <v>0.65</v>
      </c>
      <c r="R423">
        <f t="shared" si="39"/>
        <v>2000</v>
      </c>
      <c r="S423">
        <f t="shared" si="40"/>
        <v>50</v>
      </c>
      <c r="T423">
        <f t="shared" si="41"/>
        <v>1000</v>
      </c>
      <c r="U423" s="115">
        <v>18</v>
      </c>
      <c r="V423" s="115" t="s">
        <v>239</v>
      </c>
    </row>
    <row r="424" spans="14:22" x14ac:dyDescent="0.2">
      <c r="O424" t="e">
        <f t="shared" si="36"/>
        <v>#N/A</v>
      </c>
      <c r="P424" t="e">
        <f t="shared" si="37"/>
        <v>#N/A</v>
      </c>
      <c r="Q424" t="e">
        <f t="shared" si="38"/>
        <v>#N/A</v>
      </c>
      <c r="R424" t="e">
        <f t="shared" si="39"/>
        <v>#N/A</v>
      </c>
      <c r="S424" t="e">
        <f t="shared" si="40"/>
        <v>#N/A</v>
      </c>
      <c r="T424" t="e">
        <f t="shared" si="41"/>
        <v>#N/A</v>
      </c>
      <c r="U424" s="115">
        <v>18</v>
      </c>
      <c r="V424" s="115" t="s">
        <v>240</v>
      </c>
    </row>
    <row r="425" spans="14:22" x14ac:dyDescent="0.2">
      <c r="O425" t="e">
        <f t="shared" si="36"/>
        <v>#N/A</v>
      </c>
      <c r="P425" t="e">
        <f t="shared" si="37"/>
        <v>#N/A</v>
      </c>
      <c r="Q425" t="e">
        <f t="shared" si="38"/>
        <v>#N/A</v>
      </c>
      <c r="R425" t="e">
        <f t="shared" si="39"/>
        <v>#N/A</v>
      </c>
      <c r="S425" t="e">
        <f t="shared" si="40"/>
        <v>#N/A</v>
      </c>
      <c r="T425" t="e">
        <f t="shared" si="41"/>
        <v>#N/A</v>
      </c>
      <c r="U425" s="115">
        <v>18</v>
      </c>
      <c r="V425" s="115" t="s">
        <v>241</v>
      </c>
    </row>
    <row r="426" spans="14:22" x14ac:dyDescent="0.2">
      <c r="O426" t="e">
        <f t="shared" si="36"/>
        <v>#N/A</v>
      </c>
      <c r="P426" t="e">
        <f t="shared" si="37"/>
        <v>#N/A</v>
      </c>
      <c r="Q426" t="e">
        <f t="shared" si="38"/>
        <v>#N/A</v>
      </c>
      <c r="R426" t="e">
        <f t="shared" si="39"/>
        <v>#N/A</v>
      </c>
      <c r="S426" t="e">
        <f t="shared" si="40"/>
        <v>#N/A</v>
      </c>
      <c r="T426" t="e">
        <f t="shared" si="41"/>
        <v>#N/A</v>
      </c>
      <c r="U426" s="115">
        <v>18</v>
      </c>
      <c r="V426" s="115" t="s">
        <v>242</v>
      </c>
    </row>
    <row r="427" spans="14:22" x14ac:dyDescent="0.2">
      <c r="O427" t="e">
        <f t="shared" si="36"/>
        <v>#N/A</v>
      </c>
      <c r="P427" t="e">
        <f t="shared" si="37"/>
        <v>#N/A</v>
      </c>
      <c r="Q427" t="e">
        <f t="shared" si="38"/>
        <v>#N/A</v>
      </c>
      <c r="R427" t="e">
        <f t="shared" si="39"/>
        <v>#N/A</v>
      </c>
      <c r="S427" t="e">
        <f t="shared" si="40"/>
        <v>#N/A</v>
      </c>
      <c r="T427" t="e">
        <f t="shared" si="41"/>
        <v>#N/A</v>
      </c>
      <c r="U427" s="115">
        <v>18</v>
      </c>
      <c r="V427" s="115" t="s">
        <v>243</v>
      </c>
    </row>
    <row r="428" spans="14:22" x14ac:dyDescent="0.2">
      <c r="O428" t="e">
        <f t="shared" si="36"/>
        <v>#N/A</v>
      </c>
      <c r="P428" t="e">
        <f t="shared" si="37"/>
        <v>#N/A</v>
      </c>
      <c r="Q428" t="e">
        <f t="shared" si="38"/>
        <v>#N/A</v>
      </c>
      <c r="R428" t="e">
        <f t="shared" si="39"/>
        <v>#N/A</v>
      </c>
      <c r="S428" t="e">
        <f t="shared" si="40"/>
        <v>#N/A</v>
      </c>
      <c r="T428" t="e">
        <f t="shared" si="41"/>
        <v>#N/A</v>
      </c>
      <c r="U428" s="115">
        <v>18</v>
      </c>
      <c r="V428" s="115" t="s">
        <v>244</v>
      </c>
    </row>
    <row r="429" spans="14:22" x14ac:dyDescent="0.2">
      <c r="O429" t="e">
        <f t="shared" si="36"/>
        <v>#N/A</v>
      </c>
      <c r="P429" t="e">
        <f t="shared" si="37"/>
        <v>#N/A</v>
      </c>
      <c r="Q429" t="e">
        <f t="shared" si="38"/>
        <v>#N/A</v>
      </c>
      <c r="R429" t="e">
        <f t="shared" si="39"/>
        <v>#N/A</v>
      </c>
      <c r="S429" t="e">
        <f t="shared" si="40"/>
        <v>#N/A</v>
      </c>
      <c r="T429" t="e">
        <f t="shared" si="41"/>
        <v>#N/A</v>
      </c>
      <c r="U429" s="115">
        <v>18</v>
      </c>
      <c r="V429" s="115" t="s">
        <v>245</v>
      </c>
    </row>
    <row r="430" spans="14:22" x14ac:dyDescent="0.2">
      <c r="O430" t="e">
        <f t="shared" si="36"/>
        <v>#N/A</v>
      </c>
      <c r="P430" t="e">
        <f t="shared" si="37"/>
        <v>#N/A</v>
      </c>
      <c r="Q430" t="e">
        <f t="shared" si="38"/>
        <v>#N/A</v>
      </c>
      <c r="R430" t="e">
        <f t="shared" si="39"/>
        <v>#N/A</v>
      </c>
      <c r="S430" t="e">
        <f t="shared" si="40"/>
        <v>#N/A</v>
      </c>
      <c r="T430" t="e">
        <f t="shared" si="41"/>
        <v>#N/A</v>
      </c>
      <c r="U430" s="115">
        <v>18</v>
      </c>
      <c r="V430" s="115" t="s">
        <v>246</v>
      </c>
    </row>
    <row r="431" spans="14:22" x14ac:dyDescent="0.2">
      <c r="O431" t="e">
        <f t="shared" si="36"/>
        <v>#N/A</v>
      </c>
      <c r="P431" t="e">
        <f t="shared" si="37"/>
        <v>#N/A</v>
      </c>
      <c r="Q431" t="e">
        <f t="shared" si="38"/>
        <v>#N/A</v>
      </c>
      <c r="R431" t="e">
        <f t="shared" si="39"/>
        <v>#N/A</v>
      </c>
      <c r="S431" t="e">
        <f t="shared" si="40"/>
        <v>#N/A</v>
      </c>
      <c r="T431" t="e">
        <f t="shared" si="41"/>
        <v>#N/A</v>
      </c>
      <c r="U431" s="115">
        <v>18</v>
      </c>
      <c r="V431" s="115" t="s">
        <v>247</v>
      </c>
    </row>
    <row r="432" spans="14:22" x14ac:dyDescent="0.2">
      <c r="O432" t="e">
        <f t="shared" si="36"/>
        <v>#N/A</v>
      </c>
      <c r="P432" t="e">
        <f t="shared" si="37"/>
        <v>#N/A</v>
      </c>
      <c r="Q432" t="e">
        <f t="shared" si="38"/>
        <v>#N/A</v>
      </c>
      <c r="R432" t="e">
        <f t="shared" si="39"/>
        <v>#N/A</v>
      </c>
      <c r="S432" t="e">
        <f t="shared" si="40"/>
        <v>#N/A</v>
      </c>
      <c r="T432" t="e">
        <f t="shared" si="41"/>
        <v>#N/A</v>
      </c>
      <c r="U432" s="115">
        <v>18</v>
      </c>
      <c r="V432" s="115" t="s">
        <v>248</v>
      </c>
    </row>
    <row r="433" spans="14:23" x14ac:dyDescent="0.2">
      <c r="O433" t="e">
        <f t="shared" si="36"/>
        <v>#N/A</v>
      </c>
      <c r="P433" t="e">
        <f t="shared" si="37"/>
        <v>#N/A</v>
      </c>
      <c r="Q433" t="e">
        <f t="shared" si="38"/>
        <v>#N/A</v>
      </c>
      <c r="R433" t="e">
        <f t="shared" si="39"/>
        <v>#N/A</v>
      </c>
      <c r="S433" t="e">
        <f t="shared" si="40"/>
        <v>#N/A</v>
      </c>
      <c r="T433" t="e">
        <f t="shared" si="41"/>
        <v>#N/A</v>
      </c>
      <c r="U433" s="115">
        <v>18</v>
      </c>
      <c r="V433" s="115" t="s">
        <v>249</v>
      </c>
    </row>
    <row r="434" spans="14:23" x14ac:dyDescent="0.2">
      <c r="N434" t="s">
        <v>227</v>
      </c>
      <c r="O434" t="e">
        <f t="shared" si="36"/>
        <v>#N/A</v>
      </c>
      <c r="P434" t="e">
        <f t="shared" si="37"/>
        <v>#N/A</v>
      </c>
      <c r="Q434" t="e">
        <f t="shared" si="38"/>
        <v>#N/A</v>
      </c>
      <c r="R434" t="e">
        <f t="shared" si="39"/>
        <v>#N/A</v>
      </c>
      <c r="S434" t="e">
        <f t="shared" si="40"/>
        <v>#N/A</v>
      </c>
      <c r="T434" t="e">
        <f t="shared" si="41"/>
        <v>#N/A</v>
      </c>
      <c r="U434" s="115">
        <v>19</v>
      </c>
      <c r="V434" s="115" t="s">
        <v>254</v>
      </c>
    </row>
    <row r="435" spans="14:23" x14ac:dyDescent="0.2">
      <c r="N435" t="s">
        <v>227</v>
      </c>
      <c r="O435" t="e">
        <f t="shared" si="36"/>
        <v>#N/A</v>
      </c>
      <c r="P435" t="e">
        <f t="shared" si="37"/>
        <v>#N/A</v>
      </c>
      <c r="Q435" t="e">
        <f t="shared" si="38"/>
        <v>#N/A</v>
      </c>
      <c r="R435" t="e">
        <f t="shared" si="39"/>
        <v>#N/A</v>
      </c>
      <c r="S435" t="e">
        <f t="shared" si="40"/>
        <v>#N/A</v>
      </c>
      <c r="T435" t="e">
        <f t="shared" si="41"/>
        <v>#N/A</v>
      </c>
      <c r="U435" s="115">
        <v>19</v>
      </c>
      <c r="V435" s="115" t="s">
        <v>255</v>
      </c>
    </row>
    <row r="436" spans="14:23" x14ac:dyDescent="0.2">
      <c r="N436" t="s">
        <v>257</v>
      </c>
      <c r="O436" t="e">
        <f t="shared" si="36"/>
        <v>#N/A</v>
      </c>
      <c r="P436" t="e">
        <f t="shared" si="37"/>
        <v>#N/A</v>
      </c>
      <c r="Q436" t="e">
        <f t="shared" si="38"/>
        <v>#N/A</v>
      </c>
      <c r="R436" t="e">
        <f t="shared" si="39"/>
        <v>#N/A</v>
      </c>
      <c r="S436" t="e">
        <f t="shared" si="40"/>
        <v>#N/A</v>
      </c>
      <c r="T436" t="e">
        <f t="shared" si="41"/>
        <v>#N/A</v>
      </c>
      <c r="U436" s="115">
        <v>19</v>
      </c>
      <c r="V436" s="115" t="s">
        <v>256</v>
      </c>
      <c r="W436" t="s">
        <v>258</v>
      </c>
    </row>
    <row r="437" spans="14:23" x14ac:dyDescent="0.2">
      <c r="O437" t="e">
        <f t="shared" si="36"/>
        <v>#N/A</v>
      </c>
      <c r="P437" t="e">
        <f t="shared" si="37"/>
        <v>#N/A</v>
      </c>
      <c r="Q437" t="e">
        <f t="shared" si="38"/>
        <v>#N/A</v>
      </c>
      <c r="R437" t="e">
        <f t="shared" si="39"/>
        <v>#N/A</v>
      </c>
      <c r="S437" t="e">
        <f t="shared" si="40"/>
        <v>#N/A</v>
      </c>
      <c r="T437" t="e">
        <f t="shared" si="41"/>
        <v>#N/A</v>
      </c>
      <c r="U437" s="115">
        <v>19</v>
      </c>
      <c r="V437" s="115" t="s">
        <v>229</v>
      </c>
    </row>
    <row r="438" spans="14:23" x14ac:dyDescent="0.2">
      <c r="O438" t="e">
        <f t="shared" si="36"/>
        <v>#N/A</v>
      </c>
      <c r="P438" t="e">
        <f t="shared" si="37"/>
        <v>#N/A</v>
      </c>
      <c r="Q438" t="e">
        <f t="shared" si="38"/>
        <v>#N/A</v>
      </c>
      <c r="R438" t="e">
        <f t="shared" si="39"/>
        <v>#N/A</v>
      </c>
      <c r="S438" t="e">
        <f t="shared" si="40"/>
        <v>#N/A</v>
      </c>
      <c r="T438" t="e">
        <f t="shared" si="41"/>
        <v>#N/A</v>
      </c>
      <c r="U438" s="115">
        <v>19</v>
      </c>
      <c r="V438" s="115" t="s">
        <v>230</v>
      </c>
    </row>
    <row r="439" spans="14:23" x14ac:dyDescent="0.2">
      <c r="O439" t="e">
        <f t="shared" si="36"/>
        <v>#N/A</v>
      </c>
      <c r="P439" t="e">
        <f t="shared" si="37"/>
        <v>#N/A</v>
      </c>
      <c r="Q439" t="e">
        <f t="shared" si="38"/>
        <v>#N/A</v>
      </c>
      <c r="R439" t="e">
        <f t="shared" si="39"/>
        <v>#N/A</v>
      </c>
      <c r="S439" t="e">
        <f t="shared" si="40"/>
        <v>#N/A</v>
      </c>
      <c r="T439" t="e">
        <f t="shared" si="41"/>
        <v>#N/A</v>
      </c>
      <c r="U439" s="115">
        <v>19</v>
      </c>
      <c r="V439" s="115" t="s">
        <v>231</v>
      </c>
    </row>
    <row r="440" spans="14:23" x14ac:dyDescent="0.2">
      <c r="N440">
        <v>115</v>
      </c>
      <c r="O440" t="str">
        <f t="shared" si="36"/>
        <v>JU367</v>
      </c>
      <c r="P440">
        <f t="shared" si="37"/>
        <v>2</v>
      </c>
      <c r="Q440">
        <f t="shared" si="38"/>
        <v>0.16</v>
      </c>
      <c r="R440">
        <f t="shared" si="39"/>
        <v>480</v>
      </c>
      <c r="S440">
        <f t="shared" si="40"/>
        <v>0</v>
      </c>
      <c r="T440" t="str">
        <f t="shared" si="41"/>
        <v>ALL</v>
      </c>
      <c r="U440" s="115">
        <v>19</v>
      </c>
      <c r="V440" s="115" t="s">
        <v>232</v>
      </c>
    </row>
    <row r="441" spans="14:23" x14ac:dyDescent="0.2">
      <c r="O441" t="e">
        <f t="shared" si="36"/>
        <v>#N/A</v>
      </c>
      <c r="P441" t="e">
        <f t="shared" si="37"/>
        <v>#N/A</v>
      </c>
      <c r="Q441" t="e">
        <f t="shared" si="38"/>
        <v>#N/A</v>
      </c>
      <c r="R441" t="e">
        <f t="shared" si="39"/>
        <v>#N/A</v>
      </c>
      <c r="S441" t="e">
        <f t="shared" si="40"/>
        <v>#N/A</v>
      </c>
      <c r="T441" t="e">
        <f t="shared" si="41"/>
        <v>#N/A</v>
      </c>
      <c r="U441" s="115">
        <v>19</v>
      </c>
      <c r="V441" s="115" t="s">
        <v>233</v>
      </c>
    </row>
    <row r="442" spans="14:23" x14ac:dyDescent="0.2">
      <c r="N442">
        <v>50</v>
      </c>
      <c r="O442" t="str">
        <f t="shared" si="36"/>
        <v>ED3040</v>
      </c>
      <c r="P442">
        <f t="shared" si="37"/>
        <v>1</v>
      </c>
      <c r="Q442">
        <f t="shared" si="38"/>
        <v>0.65</v>
      </c>
      <c r="R442">
        <f t="shared" si="39"/>
        <v>2000</v>
      </c>
      <c r="S442">
        <f t="shared" si="40"/>
        <v>50</v>
      </c>
      <c r="T442">
        <f t="shared" si="41"/>
        <v>1000</v>
      </c>
      <c r="U442" s="115">
        <v>19</v>
      </c>
      <c r="V442" s="115" t="s">
        <v>234</v>
      </c>
    </row>
    <row r="443" spans="14:23" x14ac:dyDescent="0.2">
      <c r="O443" t="e">
        <f t="shared" si="36"/>
        <v>#N/A</v>
      </c>
      <c r="P443" t="e">
        <f t="shared" si="37"/>
        <v>#N/A</v>
      </c>
      <c r="Q443" t="e">
        <f t="shared" si="38"/>
        <v>#N/A</v>
      </c>
      <c r="R443" t="e">
        <f t="shared" si="39"/>
        <v>#N/A</v>
      </c>
      <c r="S443" t="e">
        <f t="shared" si="40"/>
        <v>#N/A</v>
      </c>
      <c r="T443" t="e">
        <f t="shared" si="41"/>
        <v>#N/A</v>
      </c>
      <c r="U443" s="115">
        <v>19</v>
      </c>
      <c r="V443" s="115" t="s">
        <v>235</v>
      </c>
    </row>
    <row r="444" spans="14:23" x14ac:dyDescent="0.2">
      <c r="O444" t="e">
        <f t="shared" si="36"/>
        <v>#N/A</v>
      </c>
      <c r="P444" t="e">
        <f t="shared" si="37"/>
        <v>#N/A</v>
      </c>
      <c r="Q444" t="e">
        <f t="shared" si="38"/>
        <v>#N/A</v>
      </c>
      <c r="R444" t="e">
        <f t="shared" si="39"/>
        <v>#N/A</v>
      </c>
      <c r="S444" t="e">
        <f t="shared" si="40"/>
        <v>#N/A</v>
      </c>
      <c r="T444" t="e">
        <f t="shared" si="41"/>
        <v>#N/A</v>
      </c>
      <c r="U444" s="115">
        <v>19</v>
      </c>
      <c r="V444" s="115" t="s">
        <v>236</v>
      </c>
    </row>
    <row r="445" spans="14:23" x14ac:dyDescent="0.2">
      <c r="O445" t="e">
        <f t="shared" si="36"/>
        <v>#N/A</v>
      </c>
      <c r="P445" t="e">
        <f t="shared" si="37"/>
        <v>#N/A</v>
      </c>
      <c r="Q445" t="e">
        <f t="shared" si="38"/>
        <v>#N/A</v>
      </c>
      <c r="R445" t="e">
        <f t="shared" si="39"/>
        <v>#N/A</v>
      </c>
      <c r="S445" t="e">
        <f t="shared" si="40"/>
        <v>#N/A</v>
      </c>
      <c r="T445" t="e">
        <f t="shared" si="41"/>
        <v>#N/A</v>
      </c>
      <c r="U445" s="115">
        <v>19</v>
      </c>
      <c r="V445" s="115" t="s">
        <v>237</v>
      </c>
    </row>
    <row r="446" spans="14:23" x14ac:dyDescent="0.2">
      <c r="O446" t="e">
        <f t="shared" si="36"/>
        <v>#N/A</v>
      </c>
      <c r="P446" t="e">
        <f t="shared" si="37"/>
        <v>#N/A</v>
      </c>
      <c r="Q446" t="e">
        <f t="shared" si="38"/>
        <v>#N/A</v>
      </c>
      <c r="R446" t="e">
        <f t="shared" si="39"/>
        <v>#N/A</v>
      </c>
      <c r="S446" t="e">
        <f t="shared" si="40"/>
        <v>#N/A</v>
      </c>
      <c r="T446" t="e">
        <f t="shared" si="41"/>
        <v>#N/A</v>
      </c>
      <c r="U446" s="115">
        <v>19</v>
      </c>
      <c r="V446" s="115" t="s">
        <v>238</v>
      </c>
    </row>
    <row r="447" spans="14:23" x14ac:dyDescent="0.2">
      <c r="O447" t="e">
        <f t="shared" si="36"/>
        <v>#N/A</v>
      </c>
      <c r="P447" t="e">
        <f t="shared" si="37"/>
        <v>#N/A</v>
      </c>
      <c r="Q447" t="e">
        <f t="shared" si="38"/>
        <v>#N/A</v>
      </c>
      <c r="R447" t="e">
        <f t="shared" si="39"/>
        <v>#N/A</v>
      </c>
      <c r="S447" t="e">
        <f t="shared" si="40"/>
        <v>#N/A</v>
      </c>
      <c r="T447" t="e">
        <f t="shared" si="41"/>
        <v>#N/A</v>
      </c>
      <c r="U447" s="115">
        <v>19</v>
      </c>
      <c r="V447" s="115" t="s">
        <v>239</v>
      </c>
    </row>
    <row r="448" spans="14:23" x14ac:dyDescent="0.2">
      <c r="O448" t="e">
        <f t="shared" si="36"/>
        <v>#N/A</v>
      </c>
      <c r="P448" t="e">
        <f t="shared" si="37"/>
        <v>#N/A</v>
      </c>
      <c r="Q448" t="e">
        <f t="shared" si="38"/>
        <v>#N/A</v>
      </c>
      <c r="R448" t="e">
        <f t="shared" si="39"/>
        <v>#N/A</v>
      </c>
      <c r="S448" t="e">
        <f t="shared" si="40"/>
        <v>#N/A</v>
      </c>
      <c r="T448" t="e">
        <f t="shared" si="41"/>
        <v>#N/A</v>
      </c>
      <c r="U448" s="115">
        <v>19</v>
      </c>
      <c r="V448" s="115" t="s">
        <v>240</v>
      </c>
    </row>
    <row r="449" spans="14:23" x14ac:dyDescent="0.2">
      <c r="O449" t="e">
        <f t="shared" si="36"/>
        <v>#N/A</v>
      </c>
      <c r="P449" t="e">
        <f t="shared" si="37"/>
        <v>#N/A</v>
      </c>
      <c r="Q449" t="e">
        <f t="shared" si="38"/>
        <v>#N/A</v>
      </c>
      <c r="R449" t="e">
        <f t="shared" si="39"/>
        <v>#N/A</v>
      </c>
      <c r="S449" t="e">
        <f t="shared" si="40"/>
        <v>#N/A</v>
      </c>
      <c r="T449" t="e">
        <f t="shared" si="41"/>
        <v>#N/A</v>
      </c>
      <c r="U449" s="115">
        <v>19</v>
      </c>
      <c r="V449" s="115" t="s">
        <v>241</v>
      </c>
    </row>
    <row r="450" spans="14:23" x14ac:dyDescent="0.2">
      <c r="N450">
        <v>100</v>
      </c>
      <c r="O450" t="str">
        <f t="shared" si="36"/>
        <v>JU1586</v>
      </c>
      <c r="P450">
        <f t="shared" si="37"/>
        <v>2</v>
      </c>
      <c r="Q450">
        <f t="shared" si="38"/>
        <v>0.16</v>
      </c>
      <c r="R450">
        <f t="shared" si="39"/>
        <v>533</v>
      </c>
      <c r="S450">
        <f t="shared" si="40"/>
        <v>300</v>
      </c>
      <c r="T450" t="str">
        <f t="shared" si="41"/>
        <v>ALL</v>
      </c>
      <c r="U450" s="115">
        <v>19</v>
      </c>
      <c r="V450" s="115" t="s">
        <v>242</v>
      </c>
    </row>
    <row r="451" spans="14:23" x14ac:dyDescent="0.2">
      <c r="O451" t="e">
        <f t="shared" ref="O451:O481" si="42">VLOOKUP(N451, $A$2:$G$131, 2, FALSE)</f>
        <v>#N/A</v>
      </c>
      <c r="P451" t="e">
        <f t="shared" ref="P451:P481" si="43">VLOOKUP(N451, $A$2:$G$131, 3, FALSE)</f>
        <v>#N/A</v>
      </c>
      <c r="Q451" t="e">
        <f t="shared" ref="Q451:Q481" si="44">VLOOKUP(N451, $A$2:$G$131, 4, FALSE)</f>
        <v>#N/A</v>
      </c>
      <c r="R451" t="e">
        <f t="shared" ref="R451:R481" si="45">VLOOKUP(N451, $A$2:$G$131, 5, FALSE)</f>
        <v>#N/A</v>
      </c>
      <c r="S451" t="e">
        <f t="shared" ref="S451:S481" si="46">VLOOKUP(N451, $A$2:$G$131, 6, FALSE)</f>
        <v>#N/A</v>
      </c>
      <c r="T451" t="e">
        <f t="shared" ref="T451:T481" si="47">VLOOKUP(N451, $A$2:$G$131, 7, FALSE)</f>
        <v>#N/A</v>
      </c>
      <c r="U451" s="115">
        <v>19</v>
      </c>
      <c r="V451" s="115" t="s">
        <v>243</v>
      </c>
    </row>
    <row r="452" spans="14:23" x14ac:dyDescent="0.2">
      <c r="O452" t="e">
        <f t="shared" si="42"/>
        <v>#N/A</v>
      </c>
      <c r="P452" t="e">
        <f t="shared" si="43"/>
        <v>#N/A</v>
      </c>
      <c r="Q452" t="e">
        <f t="shared" si="44"/>
        <v>#N/A</v>
      </c>
      <c r="R452" t="e">
        <f t="shared" si="45"/>
        <v>#N/A</v>
      </c>
      <c r="S452" t="e">
        <f t="shared" si="46"/>
        <v>#N/A</v>
      </c>
      <c r="T452" t="e">
        <f t="shared" si="47"/>
        <v>#N/A</v>
      </c>
      <c r="U452" s="115">
        <v>19</v>
      </c>
      <c r="V452" s="115" t="s">
        <v>244</v>
      </c>
    </row>
    <row r="453" spans="14:23" x14ac:dyDescent="0.2">
      <c r="O453" t="e">
        <f t="shared" si="42"/>
        <v>#N/A</v>
      </c>
      <c r="P453" t="e">
        <f t="shared" si="43"/>
        <v>#N/A</v>
      </c>
      <c r="Q453" t="e">
        <f t="shared" si="44"/>
        <v>#N/A</v>
      </c>
      <c r="R453" t="e">
        <f t="shared" si="45"/>
        <v>#N/A</v>
      </c>
      <c r="S453" t="e">
        <f t="shared" si="46"/>
        <v>#N/A</v>
      </c>
      <c r="T453" t="e">
        <f t="shared" si="47"/>
        <v>#N/A</v>
      </c>
      <c r="U453" s="115">
        <v>19</v>
      </c>
      <c r="V453" s="115" t="s">
        <v>245</v>
      </c>
    </row>
    <row r="454" spans="14:23" x14ac:dyDescent="0.2">
      <c r="O454" t="e">
        <f t="shared" si="42"/>
        <v>#N/A</v>
      </c>
      <c r="P454" t="e">
        <f t="shared" si="43"/>
        <v>#N/A</v>
      </c>
      <c r="Q454" t="e">
        <f t="shared" si="44"/>
        <v>#N/A</v>
      </c>
      <c r="R454" t="e">
        <f t="shared" si="45"/>
        <v>#N/A</v>
      </c>
      <c r="S454" t="e">
        <f t="shared" si="46"/>
        <v>#N/A</v>
      </c>
      <c r="T454" t="e">
        <f t="shared" si="47"/>
        <v>#N/A</v>
      </c>
      <c r="U454" s="115">
        <v>19</v>
      </c>
      <c r="V454" s="115" t="s">
        <v>246</v>
      </c>
    </row>
    <row r="455" spans="14:23" x14ac:dyDescent="0.2">
      <c r="O455" t="e">
        <f t="shared" si="42"/>
        <v>#N/A</v>
      </c>
      <c r="P455" t="e">
        <f t="shared" si="43"/>
        <v>#N/A</v>
      </c>
      <c r="Q455" t="e">
        <f t="shared" si="44"/>
        <v>#N/A</v>
      </c>
      <c r="R455" t="e">
        <f t="shared" si="45"/>
        <v>#N/A</v>
      </c>
      <c r="S455" t="e">
        <f t="shared" si="46"/>
        <v>#N/A</v>
      </c>
      <c r="T455" t="e">
        <f t="shared" si="47"/>
        <v>#N/A</v>
      </c>
      <c r="U455" s="115">
        <v>19</v>
      </c>
      <c r="V455" s="115" t="s">
        <v>247</v>
      </c>
    </row>
    <row r="456" spans="14:23" x14ac:dyDescent="0.2">
      <c r="O456" t="e">
        <f t="shared" si="42"/>
        <v>#N/A</v>
      </c>
      <c r="P456" t="e">
        <f t="shared" si="43"/>
        <v>#N/A</v>
      </c>
      <c r="Q456" t="e">
        <f t="shared" si="44"/>
        <v>#N/A</v>
      </c>
      <c r="R456" t="e">
        <f t="shared" si="45"/>
        <v>#N/A</v>
      </c>
      <c r="S456" t="e">
        <f t="shared" si="46"/>
        <v>#N/A</v>
      </c>
      <c r="T456" t="e">
        <f t="shared" si="47"/>
        <v>#N/A</v>
      </c>
      <c r="U456" s="115">
        <v>19</v>
      </c>
      <c r="V456" s="115" t="s">
        <v>248</v>
      </c>
    </row>
    <row r="457" spans="14:23" x14ac:dyDescent="0.2">
      <c r="N457">
        <v>63</v>
      </c>
      <c r="O457" t="str">
        <f t="shared" si="42"/>
        <v>NIC274</v>
      </c>
      <c r="P457">
        <f t="shared" si="43"/>
        <v>1</v>
      </c>
      <c r="Q457">
        <f t="shared" si="44"/>
        <v>0.2</v>
      </c>
      <c r="R457">
        <f t="shared" si="45"/>
        <v>520</v>
      </c>
      <c r="S457">
        <f t="shared" si="46"/>
        <v>100</v>
      </c>
      <c r="T457" t="str">
        <f t="shared" si="47"/>
        <v>ALL</v>
      </c>
      <c r="U457" s="115">
        <v>19</v>
      </c>
      <c r="V457" s="115" t="s">
        <v>249</v>
      </c>
    </row>
    <row r="458" spans="14:23" x14ac:dyDescent="0.2">
      <c r="N458" t="s">
        <v>227</v>
      </c>
      <c r="O458" t="e">
        <f t="shared" si="42"/>
        <v>#N/A</v>
      </c>
      <c r="P458" t="e">
        <f t="shared" si="43"/>
        <v>#N/A</v>
      </c>
      <c r="Q458" t="e">
        <f t="shared" si="44"/>
        <v>#N/A</v>
      </c>
      <c r="R458" t="e">
        <f t="shared" si="45"/>
        <v>#N/A</v>
      </c>
      <c r="S458" t="e">
        <f t="shared" si="46"/>
        <v>#N/A</v>
      </c>
      <c r="T458" t="e">
        <f t="shared" si="47"/>
        <v>#N/A</v>
      </c>
      <c r="U458" s="115">
        <v>20</v>
      </c>
      <c r="V458" s="115" t="s">
        <v>254</v>
      </c>
    </row>
    <row r="459" spans="14:23" x14ac:dyDescent="0.2">
      <c r="N459" t="s">
        <v>257</v>
      </c>
      <c r="O459" t="e">
        <f t="shared" si="42"/>
        <v>#N/A</v>
      </c>
      <c r="P459" t="e">
        <f t="shared" si="43"/>
        <v>#N/A</v>
      </c>
      <c r="Q459" t="e">
        <f t="shared" si="44"/>
        <v>#N/A</v>
      </c>
      <c r="R459" t="e">
        <f t="shared" si="45"/>
        <v>#N/A</v>
      </c>
      <c r="S459" t="e">
        <f t="shared" si="46"/>
        <v>#N/A</v>
      </c>
      <c r="T459" t="e">
        <f t="shared" si="47"/>
        <v>#N/A</v>
      </c>
      <c r="U459" s="115">
        <v>20</v>
      </c>
      <c r="V459" s="115" t="s">
        <v>255</v>
      </c>
      <c r="W459" t="s">
        <v>258</v>
      </c>
    </row>
    <row r="460" spans="14:23" x14ac:dyDescent="0.2">
      <c r="N460" t="s">
        <v>257</v>
      </c>
      <c r="O460" t="e">
        <f t="shared" si="42"/>
        <v>#N/A</v>
      </c>
      <c r="P460" t="e">
        <f t="shared" si="43"/>
        <v>#N/A</v>
      </c>
      <c r="Q460" t="e">
        <f t="shared" si="44"/>
        <v>#N/A</v>
      </c>
      <c r="R460" t="e">
        <f t="shared" si="45"/>
        <v>#N/A</v>
      </c>
      <c r="S460" t="e">
        <f t="shared" si="46"/>
        <v>#N/A</v>
      </c>
      <c r="T460" t="e">
        <f t="shared" si="47"/>
        <v>#N/A</v>
      </c>
      <c r="U460" s="115">
        <v>20</v>
      </c>
      <c r="V460" s="115" t="s">
        <v>256</v>
      </c>
      <c r="W460" t="s">
        <v>258</v>
      </c>
    </row>
    <row r="461" spans="14:23" x14ac:dyDescent="0.2">
      <c r="N461">
        <v>50</v>
      </c>
      <c r="O461" t="str">
        <f t="shared" si="42"/>
        <v>ED3040</v>
      </c>
      <c r="P461">
        <f t="shared" si="43"/>
        <v>1</v>
      </c>
      <c r="Q461">
        <f t="shared" si="44"/>
        <v>0.65</v>
      </c>
      <c r="R461">
        <f t="shared" si="45"/>
        <v>2000</v>
      </c>
      <c r="S461">
        <f t="shared" si="46"/>
        <v>50</v>
      </c>
      <c r="T461">
        <f t="shared" si="47"/>
        <v>1000</v>
      </c>
      <c r="U461" s="115">
        <v>20</v>
      </c>
      <c r="V461" s="115" t="s">
        <v>229</v>
      </c>
    </row>
    <row r="462" spans="14:23" x14ac:dyDescent="0.2">
      <c r="N462">
        <v>63</v>
      </c>
      <c r="O462" t="str">
        <f t="shared" si="42"/>
        <v>NIC274</v>
      </c>
      <c r="P462">
        <f t="shared" si="43"/>
        <v>1</v>
      </c>
      <c r="Q462">
        <f t="shared" si="44"/>
        <v>0.2</v>
      </c>
      <c r="R462">
        <f t="shared" si="45"/>
        <v>520</v>
      </c>
      <c r="S462">
        <f t="shared" si="46"/>
        <v>100</v>
      </c>
      <c r="T462" t="str">
        <f t="shared" si="47"/>
        <v>ALL</v>
      </c>
      <c r="U462" s="115">
        <v>20</v>
      </c>
      <c r="V462" s="115" t="s">
        <v>230</v>
      </c>
    </row>
    <row r="463" spans="14:23" x14ac:dyDescent="0.2">
      <c r="O463" t="e">
        <f t="shared" si="42"/>
        <v>#N/A</v>
      </c>
      <c r="P463" t="e">
        <f t="shared" si="43"/>
        <v>#N/A</v>
      </c>
      <c r="Q463" t="e">
        <f t="shared" si="44"/>
        <v>#N/A</v>
      </c>
      <c r="R463" t="e">
        <f t="shared" si="45"/>
        <v>#N/A</v>
      </c>
      <c r="S463" t="e">
        <f t="shared" si="46"/>
        <v>#N/A</v>
      </c>
      <c r="T463" t="e">
        <f t="shared" si="47"/>
        <v>#N/A</v>
      </c>
      <c r="U463" s="115">
        <v>20</v>
      </c>
      <c r="V463" s="115" t="s">
        <v>231</v>
      </c>
    </row>
    <row r="464" spans="14:23" x14ac:dyDescent="0.2">
      <c r="O464" t="e">
        <f t="shared" si="42"/>
        <v>#N/A</v>
      </c>
      <c r="P464" t="e">
        <f t="shared" si="43"/>
        <v>#N/A</v>
      </c>
      <c r="Q464" t="e">
        <f t="shared" si="44"/>
        <v>#N/A</v>
      </c>
      <c r="R464" t="e">
        <f t="shared" si="45"/>
        <v>#N/A</v>
      </c>
      <c r="S464" t="e">
        <f t="shared" si="46"/>
        <v>#N/A</v>
      </c>
      <c r="T464" t="e">
        <f t="shared" si="47"/>
        <v>#N/A</v>
      </c>
      <c r="U464" s="115">
        <v>20</v>
      </c>
      <c r="V464" s="115" t="s">
        <v>232</v>
      </c>
    </row>
    <row r="465" spans="14:22" x14ac:dyDescent="0.2">
      <c r="O465" t="e">
        <f t="shared" si="42"/>
        <v>#N/A</v>
      </c>
      <c r="P465" t="e">
        <f t="shared" si="43"/>
        <v>#N/A</v>
      </c>
      <c r="Q465" t="e">
        <f t="shared" si="44"/>
        <v>#N/A</v>
      </c>
      <c r="R465" t="e">
        <f t="shared" si="45"/>
        <v>#N/A</v>
      </c>
      <c r="S465" t="e">
        <f t="shared" si="46"/>
        <v>#N/A</v>
      </c>
      <c r="T465" t="e">
        <f t="shared" si="47"/>
        <v>#N/A</v>
      </c>
      <c r="U465" s="115">
        <v>20</v>
      </c>
      <c r="V465" s="115" t="s">
        <v>233</v>
      </c>
    </row>
    <row r="466" spans="14:22" x14ac:dyDescent="0.2">
      <c r="O466" t="e">
        <f t="shared" si="42"/>
        <v>#N/A</v>
      </c>
      <c r="P466" t="e">
        <f t="shared" si="43"/>
        <v>#N/A</v>
      </c>
      <c r="Q466" t="e">
        <f t="shared" si="44"/>
        <v>#N/A</v>
      </c>
      <c r="R466" t="e">
        <f t="shared" si="45"/>
        <v>#N/A</v>
      </c>
      <c r="S466" t="e">
        <f t="shared" si="46"/>
        <v>#N/A</v>
      </c>
      <c r="T466" t="e">
        <f t="shared" si="47"/>
        <v>#N/A</v>
      </c>
      <c r="U466" s="115">
        <v>20</v>
      </c>
      <c r="V466" s="115" t="s">
        <v>234</v>
      </c>
    </row>
    <row r="467" spans="14:22" x14ac:dyDescent="0.2">
      <c r="O467" t="e">
        <f t="shared" si="42"/>
        <v>#N/A</v>
      </c>
      <c r="P467" t="e">
        <f t="shared" si="43"/>
        <v>#N/A</v>
      </c>
      <c r="Q467" t="e">
        <f t="shared" si="44"/>
        <v>#N/A</v>
      </c>
      <c r="R467" t="e">
        <f t="shared" si="45"/>
        <v>#N/A</v>
      </c>
      <c r="S467" t="e">
        <f t="shared" si="46"/>
        <v>#N/A</v>
      </c>
      <c r="T467" t="e">
        <f t="shared" si="47"/>
        <v>#N/A</v>
      </c>
      <c r="U467" s="115">
        <v>20</v>
      </c>
      <c r="V467" s="115" t="s">
        <v>235</v>
      </c>
    </row>
    <row r="468" spans="14:22" x14ac:dyDescent="0.2">
      <c r="O468" t="e">
        <f t="shared" si="42"/>
        <v>#N/A</v>
      </c>
      <c r="P468" t="e">
        <f t="shared" si="43"/>
        <v>#N/A</v>
      </c>
      <c r="Q468" t="e">
        <f t="shared" si="44"/>
        <v>#N/A</v>
      </c>
      <c r="R468" t="e">
        <f t="shared" si="45"/>
        <v>#N/A</v>
      </c>
      <c r="S468" t="e">
        <f t="shared" si="46"/>
        <v>#N/A</v>
      </c>
      <c r="T468" t="e">
        <f t="shared" si="47"/>
        <v>#N/A</v>
      </c>
      <c r="U468" s="115">
        <v>20</v>
      </c>
      <c r="V468" s="115" t="s">
        <v>236</v>
      </c>
    </row>
    <row r="469" spans="14:22" x14ac:dyDescent="0.2">
      <c r="O469" t="e">
        <f t="shared" si="42"/>
        <v>#N/A</v>
      </c>
      <c r="P469" t="e">
        <f t="shared" si="43"/>
        <v>#N/A</v>
      </c>
      <c r="Q469" t="e">
        <f t="shared" si="44"/>
        <v>#N/A</v>
      </c>
      <c r="R469" t="e">
        <f t="shared" si="45"/>
        <v>#N/A</v>
      </c>
      <c r="S469" t="e">
        <f t="shared" si="46"/>
        <v>#N/A</v>
      </c>
      <c r="T469" t="e">
        <f t="shared" si="47"/>
        <v>#N/A</v>
      </c>
      <c r="U469" s="115">
        <v>20</v>
      </c>
      <c r="V469" s="115" t="s">
        <v>237</v>
      </c>
    </row>
    <row r="470" spans="14:22" x14ac:dyDescent="0.2">
      <c r="O470" t="e">
        <f t="shared" si="42"/>
        <v>#N/A</v>
      </c>
      <c r="P470" t="e">
        <f t="shared" si="43"/>
        <v>#N/A</v>
      </c>
      <c r="Q470" t="e">
        <f t="shared" si="44"/>
        <v>#N/A</v>
      </c>
      <c r="R470" t="e">
        <f t="shared" si="45"/>
        <v>#N/A</v>
      </c>
      <c r="S470" t="e">
        <f t="shared" si="46"/>
        <v>#N/A</v>
      </c>
      <c r="T470" t="e">
        <f t="shared" si="47"/>
        <v>#N/A</v>
      </c>
      <c r="U470" s="115">
        <v>20</v>
      </c>
      <c r="V470" s="115" t="s">
        <v>238</v>
      </c>
    </row>
    <row r="471" spans="14:22" x14ac:dyDescent="0.2">
      <c r="O471" t="e">
        <f t="shared" si="42"/>
        <v>#N/A</v>
      </c>
      <c r="P471" t="e">
        <f t="shared" si="43"/>
        <v>#N/A</v>
      </c>
      <c r="Q471" t="e">
        <f t="shared" si="44"/>
        <v>#N/A</v>
      </c>
      <c r="R471" t="e">
        <f t="shared" si="45"/>
        <v>#N/A</v>
      </c>
      <c r="S471" t="e">
        <f t="shared" si="46"/>
        <v>#N/A</v>
      </c>
      <c r="T471" t="e">
        <f t="shared" si="47"/>
        <v>#N/A</v>
      </c>
      <c r="U471" s="115">
        <v>20</v>
      </c>
      <c r="V471" s="115" t="s">
        <v>239</v>
      </c>
    </row>
    <row r="472" spans="14:22" x14ac:dyDescent="0.2">
      <c r="O472" t="e">
        <f t="shared" si="42"/>
        <v>#N/A</v>
      </c>
      <c r="P472" t="e">
        <f t="shared" si="43"/>
        <v>#N/A</v>
      </c>
      <c r="Q472" t="e">
        <f t="shared" si="44"/>
        <v>#N/A</v>
      </c>
      <c r="R472" t="e">
        <f t="shared" si="45"/>
        <v>#N/A</v>
      </c>
      <c r="S472" t="e">
        <f t="shared" si="46"/>
        <v>#N/A</v>
      </c>
      <c r="T472" t="e">
        <f t="shared" si="47"/>
        <v>#N/A</v>
      </c>
      <c r="U472" s="115">
        <v>20</v>
      </c>
      <c r="V472" s="115" t="s">
        <v>240</v>
      </c>
    </row>
    <row r="473" spans="14:22" x14ac:dyDescent="0.2">
      <c r="O473" t="e">
        <f t="shared" si="42"/>
        <v>#N/A</v>
      </c>
      <c r="P473" t="e">
        <f t="shared" si="43"/>
        <v>#N/A</v>
      </c>
      <c r="Q473" t="e">
        <f t="shared" si="44"/>
        <v>#N/A</v>
      </c>
      <c r="R473" t="e">
        <f t="shared" si="45"/>
        <v>#N/A</v>
      </c>
      <c r="S473" t="e">
        <f t="shared" si="46"/>
        <v>#N/A</v>
      </c>
      <c r="T473" t="e">
        <f t="shared" si="47"/>
        <v>#N/A</v>
      </c>
      <c r="U473" s="115">
        <v>20</v>
      </c>
      <c r="V473" s="115" t="s">
        <v>241</v>
      </c>
    </row>
    <row r="474" spans="14:22" x14ac:dyDescent="0.2">
      <c r="N474">
        <v>115</v>
      </c>
      <c r="O474" t="str">
        <f t="shared" si="42"/>
        <v>JU367</v>
      </c>
      <c r="P474">
        <f t="shared" si="43"/>
        <v>2</v>
      </c>
      <c r="Q474">
        <f t="shared" si="44"/>
        <v>0.16</v>
      </c>
      <c r="R474">
        <f t="shared" si="45"/>
        <v>480</v>
      </c>
      <c r="S474">
        <f t="shared" si="46"/>
        <v>0</v>
      </c>
      <c r="T474" t="str">
        <f t="shared" si="47"/>
        <v>ALL</v>
      </c>
      <c r="U474" s="115">
        <v>20</v>
      </c>
      <c r="V474" s="115" t="s">
        <v>242</v>
      </c>
    </row>
    <row r="475" spans="14:22" x14ac:dyDescent="0.2">
      <c r="O475" t="e">
        <f t="shared" si="42"/>
        <v>#N/A</v>
      </c>
      <c r="P475" t="e">
        <f t="shared" si="43"/>
        <v>#N/A</v>
      </c>
      <c r="Q475" t="e">
        <f t="shared" si="44"/>
        <v>#N/A</v>
      </c>
      <c r="R475" t="e">
        <f t="shared" si="45"/>
        <v>#N/A</v>
      </c>
      <c r="S475" t="e">
        <f t="shared" si="46"/>
        <v>#N/A</v>
      </c>
      <c r="T475" t="e">
        <f t="shared" si="47"/>
        <v>#N/A</v>
      </c>
      <c r="U475" s="115">
        <v>20</v>
      </c>
      <c r="V475" s="115" t="s">
        <v>243</v>
      </c>
    </row>
    <row r="476" spans="14:22" x14ac:dyDescent="0.2">
      <c r="N476">
        <v>100</v>
      </c>
      <c r="O476" t="str">
        <f t="shared" si="42"/>
        <v>JU1586</v>
      </c>
      <c r="P476">
        <f t="shared" si="43"/>
        <v>2</v>
      </c>
      <c r="Q476">
        <f t="shared" si="44"/>
        <v>0.16</v>
      </c>
      <c r="R476">
        <f t="shared" si="45"/>
        <v>533</v>
      </c>
      <c r="S476">
        <f t="shared" si="46"/>
        <v>300</v>
      </c>
      <c r="T476" t="str">
        <f t="shared" si="47"/>
        <v>ALL</v>
      </c>
      <c r="U476" s="115">
        <v>20</v>
      </c>
      <c r="V476" s="115" t="s">
        <v>244</v>
      </c>
    </row>
    <row r="477" spans="14:22" x14ac:dyDescent="0.2">
      <c r="O477" t="e">
        <f t="shared" si="42"/>
        <v>#N/A</v>
      </c>
      <c r="P477" t="e">
        <f t="shared" si="43"/>
        <v>#N/A</v>
      </c>
      <c r="Q477" t="e">
        <f t="shared" si="44"/>
        <v>#N/A</v>
      </c>
      <c r="R477" t="e">
        <f t="shared" si="45"/>
        <v>#N/A</v>
      </c>
      <c r="S477" t="e">
        <f t="shared" si="46"/>
        <v>#N/A</v>
      </c>
      <c r="T477" t="e">
        <f t="shared" si="47"/>
        <v>#N/A</v>
      </c>
      <c r="U477" s="115">
        <v>20</v>
      </c>
      <c r="V477" s="115" t="s">
        <v>245</v>
      </c>
    </row>
    <row r="478" spans="14:22" x14ac:dyDescent="0.2">
      <c r="O478" t="e">
        <f t="shared" si="42"/>
        <v>#N/A</v>
      </c>
      <c r="P478" t="e">
        <f t="shared" si="43"/>
        <v>#N/A</v>
      </c>
      <c r="Q478" t="e">
        <f t="shared" si="44"/>
        <v>#N/A</v>
      </c>
      <c r="R478" t="e">
        <f t="shared" si="45"/>
        <v>#N/A</v>
      </c>
      <c r="S478" t="e">
        <f t="shared" si="46"/>
        <v>#N/A</v>
      </c>
      <c r="T478" t="e">
        <f t="shared" si="47"/>
        <v>#N/A</v>
      </c>
      <c r="U478" s="115">
        <v>20</v>
      </c>
      <c r="V478" s="115" t="s">
        <v>246</v>
      </c>
    </row>
    <row r="479" spans="14:22" x14ac:dyDescent="0.2">
      <c r="O479" t="e">
        <f t="shared" si="42"/>
        <v>#N/A</v>
      </c>
      <c r="P479" t="e">
        <f t="shared" si="43"/>
        <v>#N/A</v>
      </c>
      <c r="Q479" t="e">
        <f t="shared" si="44"/>
        <v>#N/A</v>
      </c>
      <c r="R479" t="e">
        <f t="shared" si="45"/>
        <v>#N/A</v>
      </c>
      <c r="S479" t="e">
        <f t="shared" si="46"/>
        <v>#N/A</v>
      </c>
      <c r="T479" t="e">
        <f t="shared" si="47"/>
        <v>#N/A</v>
      </c>
      <c r="U479" s="115">
        <v>20</v>
      </c>
      <c r="V479" s="115" t="s">
        <v>247</v>
      </c>
    </row>
    <row r="480" spans="14:22" x14ac:dyDescent="0.2">
      <c r="O480" t="e">
        <f t="shared" si="42"/>
        <v>#N/A</v>
      </c>
      <c r="P480" t="e">
        <f t="shared" si="43"/>
        <v>#N/A</v>
      </c>
      <c r="Q480" t="e">
        <f t="shared" si="44"/>
        <v>#N/A</v>
      </c>
      <c r="R480" t="e">
        <f t="shared" si="45"/>
        <v>#N/A</v>
      </c>
      <c r="S480" t="e">
        <f t="shared" si="46"/>
        <v>#N/A</v>
      </c>
      <c r="T480" t="e">
        <f t="shared" si="47"/>
        <v>#N/A</v>
      </c>
      <c r="U480" s="115">
        <v>20</v>
      </c>
      <c r="V480" s="115" t="s">
        <v>248</v>
      </c>
    </row>
    <row r="481" spans="15:22" x14ac:dyDescent="0.2">
      <c r="O481" t="e">
        <f t="shared" si="42"/>
        <v>#N/A</v>
      </c>
      <c r="P481" t="e">
        <f t="shared" si="43"/>
        <v>#N/A</v>
      </c>
      <c r="Q481" t="e">
        <f t="shared" si="44"/>
        <v>#N/A</v>
      </c>
      <c r="R481" t="e">
        <f t="shared" si="45"/>
        <v>#N/A</v>
      </c>
      <c r="S481" t="e">
        <f t="shared" si="46"/>
        <v>#N/A</v>
      </c>
      <c r="T481" t="e">
        <f t="shared" si="47"/>
        <v>#N/A</v>
      </c>
      <c r="U481" s="115">
        <v>20</v>
      </c>
      <c r="V481" s="115" t="s">
        <v>249</v>
      </c>
    </row>
  </sheetData>
  <pageMargins left="0.7" right="0.7" top="0.75" bottom="0.75" header="0.3" footer="0.3"/>
  <pageSetup fitToHeight="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BDF2-8897-8D4F-95F1-454A54F34012}">
  <dimension ref="A1:J481"/>
  <sheetViews>
    <sheetView tabSelected="1" workbookViewId="0">
      <selection activeCell="E26" sqref="E26"/>
    </sheetView>
  </sheetViews>
  <sheetFormatPr baseColWidth="10" defaultRowHeight="16" x14ac:dyDescent="0.2"/>
  <cols>
    <col min="1" max="1" width="7.5" bestFit="1" customWidth="1"/>
    <col min="2" max="2" width="8.33203125" bestFit="1" customWidth="1"/>
    <col min="3" max="3" width="11.83203125" bestFit="1" customWidth="1"/>
    <col min="4" max="4" width="14.1640625" bestFit="1" customWidth="1"/>
    <col min="5" max="5" width="25.83203125" bestFit="1" customWidth="1"/>
    <col min="6" max="6" width="39.6640625" bestFit="1" customWidth="1"/>
    <col min="7" max="7" width="17" bestFit="1" customWidth="1"/>
    <col min="8" max="8" width="20.5" bestFit="1" customWidth="1"/>
    <col min="9" max="9" width="4.6640625" bestFit="1" customWidth="1"/>
    <col min="10" max="10" width="5.6640625" bestFit="1" customWidth="1"/>
  </cols>
  <sheetData>
    <row r="1" spans="1:10" x14ac:dyDescent="0.2">
      <c r="A1" t="s">
        <v>219</v>
      </c>
      <c r="B1" t="s">
        <v>3</v>
      </c>
      <c r="C1" t="s">
        <v>220</v>
      </c>
      <c r="D1" t="s">
        <v>260</v>
      </c>
      <c r="E1" t="s">
        <v>262</v>
      </c>
      <c r="F1" t="s">
        <v>261</v>
      </c>
      <c r="G1" t="s">
        <v>211</v>
      </c>
      <c r="H1" t="s">
        <v>253</v>
      </c>
      <c r="I1" t="s">
        <v>228</v>
      </c>
      <c r="J1" t="s">
        <v>4</v>
      </c>
    </row>
    <row r="2" spans="1:10" x14ac:dyDescent="0.2">
      <c r="A2">
        <v>44</v>
      </c>
      <c r="B2" t="s">
        <v>215</v>
      </c>
      <c r="C2">
        <v>4</v>
      </c>
      <c r="D2">
        <v>1.1599999999999999</v>
      </c>
      <c r="E2">
        <v>1082</v>
      </c>
      <c r="F2">
        <v>300</v>
      </c>
      <c r="G2">
        <v>1000</v>
      </c>
      <c r="H2">
        <v>1</v>
      </c>
      <c r="I2" t="s">
        <v>254</v>
      </c>
    </row>
    <row r="3" spans="1:10" x14ac:dyDescent="0.2">
      <c r="A3">
        <v>44</v>
      </c>
      <c r="B3" t="s">
        <v>215</v>
      </c>
      <c r="C3">
        <v>4</v>
      </c>
      <c r="D3">
        <v>1.1599999999999999</v>
      </c>
      <c r="E3">
        <v>1082</v>
      </c>
      <c r="F3">
        <v>300</v>
      </c>
      <c r="G3">
        <v>1000</v>
      </c>
      <c r="H3">
        <v>1</v>
      </c>
      <c r="I3" t="s">
        <v>255</v>
      </c>
    </row>
    <row r="4" spans="1:10" x14ac:dyDescent="0.2">
      <c r="A4">
        <v>44</v>
      </c>
      <c r="B4" t="s">
        <v>215</v>
      </c>
      <c r="C4">
        <v>4</v>
      </c>
      <c r="D4">
        <v>1.1599999999999999</v>
      </c>
      <c r="E4">
        <v>1082</v>
      </c>
      <c r="F4">
        <v>300</v>
      </c>
      <c r="G4">
        <v>1000</v>
      </c>
      <c r="H4">
        <v>1</v>
      </c>
      <c r="I4" t="s">
        <v>256</v>
      </c>
    </row>
    <row r="5" spans="1:10" x14ac:dyDescent="0.2">
      <c r="A5">
        <v>59</v>
      </c>
      <c r="B5" t="s">
        <v>130</v>
      </c>
      <c r="C5">
        <v>3</v>
      </c>
      <c r="D5">
        <v>0.23</v>
      </c>
      <c r="E5">
        <v>632</v>
      </c>
      <c r="F5">
        <v>1000</v>
      </c>
      <c r="G5" t="s">
        <v>218</v>
      </c>
      <c r="H5">
        <v>1</v>
      </c>
      <c r="I5" t="s">
        <v>229</v>
      </c>
    </row>
    <row r="6" spans="1:10" x14ac:dyDescent="0.2">
      <c r="A6">
        <v>49</v>
      </c>
      <c r="B6" t="s">
        <v>140</v>
      </c>
      <c r="C6">
        <v>3</v>
      </c>
      <c r="D6">
        <v>0.33</v>
      </c>
      <c r="E6">
        <v>957</v>
      </c>
      <c r="F6">
        <v>1000</v>
      </c>
      <c r="G6" t="s">
        <v>218</v>
      </c>
      <c r="H6">
        <v>1</v>
      </c>
      <c r="I6" t="s">
        <v>230</v>
      </c>
    </row>
    <row r="7" spans="1:10" x14ac:dyDescent="0.2">
      <c r="A7">
        <v>107</v>
      </c>
      <c r="B7" t="s">
        <v>127</v>
      </c>
      <c r="C7">
        <v>3</v>
      </c>
      <c r="D7">
        <v>0.16</v>
      </c>
      <c r="E7">
        <v>576</v>
      </c>
      <c r="F7">
        <v>150</v>
      </c>
      <c r="G7" t="s">
        <v>218</v>
      </c>
      <c r="H7">
        <v>1</v>
      </c>
      <c r="I7" t="s">
        <v>231</v>
      </c>
    </row>
    <row r="8" spans="1:10" x14ac:dyDescent="0.2">
      <c r="A8">
        <v>35</v>
      </c>
      <c r="B8" t="s">
        <v>160</v>
      </c>
      <c r="C8">
        <v>3</v>
      </c>
      <c r="D8">
        <v>0.5</v>
      </c>
      <c r="E8">
        <v>1400</v>
      </c>
      <c r="F8">
        <v>1000</v>
      </c>
      <c r="G8">
        <v>1428.5714285714287</v>
      </c>
      <c r="H8">
        <v>1</v>
      </c>
      <c r="I8" t="s">
        <v>232</v>
      </c>
    </row>
    <row r="9" spans="1:10" x14ac:dyDescent="0.2">
      <c r="A9">
        <v>43</v>
      </c>
      <c r="B9" t="s">
        <v>158</v>
      </c>
      <c r="C9">
        <v>3</v>
      </c>
      <c r="D9">
        <v>0.85</v>
      </c>
      <c r="E9">
        <v>2000</v>
      </c>
      <c r="F9">
        <v>1000</v>
      </c>
      <c r="G9">
        <v>1000</v>
      </c>
      <c r="H9">
        <v>1</v>
      </c>
      <c r="I9" t="s">
        <v>233</v>
      </c>
    </row>
    <row r="10" spans="1:10" x14ac:dyDescent="0.2">
      <c r="A10">
        <v>34</v>
      </c>
      <c r="B10" t="s">
        <v>133</v>
      </c>
      <c r="C10">
        <v>3</v>
      </c>
      <c r="D10">
        <v>2.2999999999999998</v>
      </c>
      <c r="E10">
        <v>2000</v>
      </c>
      <c r="F10">
        <v>1000</v>
      </c>
      <c r="G10">
        <v>1000</v>
      </c>
      <c r="H10">
        <v>1</v>
      </c>
      <c r="I10" t="s">
        <v>234</v>
      </c>
    </row>
    <row r="11" spans="1:10" x14ac:dyDescent="0.2">
      <c r="A11">
        <v>9</v>
      </c>
      <c r="B11" t="s">
        <v>128</v>
      </c>
      <c r="C11">
        <v>3</v>
      </c>
      <c r="D11">
        <v>0.16</v>
      </c>
      <c r="E11">
        <v>500</v>
      </c>
      <c r="F11">
        <v>1000</v>
      </c>
      <c r="G11" t="s">
        <v>218</v>
      </c>
      <c r="H11">
        <v>1</v>
      </c>
      <c r="I11" t="s">
        <v>235</v>
      </c>
    </row>
    <row r="12" spans="1:10" x14ac:dyDescent="0.2">
      <c r="A12">
        <v>25</v>
      </c>
      <c r="B12" t="s">
        <v>143</v>
      </c>
      <c r="C12">
        <v>3</v>
      </c>
      <c r="D12">
        <v>0.46</v>
      </c>
      <c r="E12">
        <v>1380</v>
      </c>
      <c r="F12">
        <v>1000</v>
      </c>
      <c r="G12">
        <v>1449.2753623188407</v>
      </c>
      <c r="H12">
        <v>1</v>
      </c>
      <c r="I12" t="s">
        <v>236</v>
      </c>
    </row>
    <row r="13" spans="1:10" x14ac:dyDescent="0.2">
      <c r="A13">
        <v>12</v>
      </c>
      <c r="B13" t="s">
        <v>141</v>
      </c>
      <c r="C13">
        <v>3</v>
      </c>
      <c r="D13">
        <v>0.83</v>
      </c>
      <c r="E13">
        <v>1660</v>
      </c>
      <c r="F13">
        <v>1000</v>
      </c>
      <c r="G13">
        <v>1204.8192771084339</v>
      </c>
      <c r="H13">
        <v>1</v>
      </c>
      <c r="I13" t="s">
        <v>237</v>
      </c>
    </row>
    <row r="14" spans="1:10" x14ac:dyDescent="0.2">
      <c r="A14">
        <v>42</v>
      </c>
      <c r="B14" t="s">
        <v>129</v>
      </c>
      <c r="C14">
        <v>3</v>
      </c>
      <c r="D14">
        <v>0.43</v>
      </c>
      <c r="E14">
        <v>1204</v>
      </c>
      <c r="F14">
        <v>1000</v>
      </c>
      <c r="G14">
        <v>1661.1295681063123</v>
      </c>
      <c r="H14">
        <v>1</v>
      </c>
      <c r="I14" t="s">
        <v>238</v>
      </c>
    </row>
    <row r="15" spans="1:10" x14ac:dyDescent="0.2">
      <c r="A15">
        <v>19</v>
      </c>
      <c r="B15" t="s">
        <v>134</v>
      </c>
      <c r="C15">
        <v>3</v>
      </c>
      <c r="D15">
        <v>0.46</v>
      </c>
      <c r="E15">
        <v>1702</v>
      </c>
      <c r="F15">
        <v>1000</v>
      </c>
      <c r="G15">
        <v>1175.0881316098707</v>
      </c>
      <c r="H15">
        <v>1</v>
      </c>
      <c r="I15" t="s">
        <v>239</v>
      </c>
    </row>
    <row r="16" spans="1:10" x14ac:dyDescent="0.2">
      <c r="A16">
        <v>41</v>
      </c>
      <c r="B16" t="s">
        <v>52</v>
      </c>
      <c r="C16">
        <v>1</v>
      </c>
      <c r="D16">
        <v>2.2000000000000002</v>
      </c>
      <c r="E16">
        <v>2000</v>
      </c>
      <c r="F16">
        <v>1000</v>
      </c>
      <c r="G16">
        <v>1000</v>
      </c>
      <c r="H16">
        <v>1</v>
      </c>
      <c r="I16" t="s">
        <v>240</v>
      </c>
    </row>
    <row r="17" spans="1:9" x14ac:dyDescent="0.2">
      <c r="A17">
        <v>20</v>
      </c>
      <c r="B17" t="s">
        <v>135</v>
      </c>
      <c r="C17">
        <v>3</v>
      </c>
      <c r="D17">
        <v>0.46</v>
      </c>
      <c r="E17">
        <v>1265</v>
      </c>
      <c r="F17">
        <v>1000</v>
      </c>
      <c r="G17">
        <v>1581.0276679841897</v>
      </c>
      <c r="H17">
        <v>1</v>
      </c>
      <c r="I17" t="s">
        <v>241</v>
      </c>
    </row>
    <row r="18" spans="1:9" x14ac:dyDescent="0.2">
      <c r="A18">
        <v>23</v>
      </c>
      <c r="B18" t="s">
        <v>153</v>
      </c>
      <c r="C18">
        <v>3</v>
      </c>
      <c r="D18">
        <v>0.6</v>
      </c>
      <c r="E18">
        <v>2160</v>
      </c>
      <c r="F18">
        <v>1000</v>
      </c>
      <c r="G18">
        <v>925.92592592592587</v>
      </c>
      <c r="H18">
        <v>1</v>
      </c>
      <c r="I18" t="s">
        <v>242</v>
      </c>
    </row>
    <row r="19" spans="1:9" x14ac:dyDescent="0.2">
      <c r="A19">
        <v>52</v>
      </c>
      <c r="B19" t="s">
        <v>125</v>
      </c>
      <c r="C19">
        <v>3</v>
      </c>
      <c r="D19">
        <v>0.36</v>
      </c>
      <c r="E19">
        <v>900</v>
      </c>
      <c r="F19">
        <v>1000</v>
      </c>
      <c r="G19" t="s">
        <v>218</v>
      </c>
      <c r="H19">
        <v>1</v>
      </c>
      <c r="I19" t="s">
        <v>243</v>
      </c>
    </row>
    <row r="20" spans="1:9" x14ac:dyDescent="0.2">
      <c r="A20">
        <v>4</v>
      </c>
      <c r="B20" t="s">
        <v>136</v>
      </c>
      <c r="C20">
        <v>3</v>
      </c>
      <c r="D20">
        <v>1.7</v>
      </c>
      <c r="E20">
        <v>2000</v>
      </c>
      <c r="F20">
        <v>1000</v>
      </c>
      <c r="G20">
        <v>1000</v>
      </c>
      <c r="H20">
        <v>1</v>
      </c>
      <c r="I20" t="s">
        <v>244</v>
      </c>
    </row>
    <row r="21" spans="1:9" x14ac:dyDescent="0.2">
      <c r="A21">
        <v>11</v>
      </c>
      <c r="B21" t="s">
        <v>83</v>
      </c>
      <c r="C21">
        <v>2</v>
      </c>
      <c r="D21">
        <v>1.2</v>
      </c>
      <c r="E21">
        <v>2000</v>
      </c>
      <c r="F21">
        <v>1000</v>
      </c>
      <c r="G21">
        <v>1000</v>
      </c>
      <c r="H21">
        <v>1</v>
      </c>
      <c r="I21" t="s">
        <v>245</v>
      </c>
    </row>
    <row r="22" spans="1:9" x14ac:dyDescent="0.2">
      <c r="A22">
        <v>85</v>
      </c>
      <c r="B22" t="s">
        <v>152</v>
      </c>
      <c r="C22">
        <v>3</v>
      </c>
      <c r="D22">
        <v>0.6</v>
      </c>
      <c r="E22">
        <v>2040</v>
      </c>
      <c r="F22">
        <v>300</v>
      </c>
      <c r="G22">
        <v>980.39215686274508</v>
      </c>
      <c r="H22">
        <v>1</v>
      </c>
      <c r="I22" t="s">
        <v>246</v>
      </c>
    </row>
    <row r="23" spans="1:9" x14ac:dyDescent="0.2">
      <c r="A23">
        <v>18</v>
      </c>
      <c r="B23" t="s">
        <v>75</v>
      </c>
      <c r="C23">
        <v>2</v>
      </c>
      <c r="D23">
        <v>1.5</v>
      </c>
      <c r="E23">
        <v>2000</v>
      </c>
      <c r="F23">
        <v>1000</v>
      </c>
      <c r="G23">
        <v>1000</v>
      </c>
      <c r="H23">
        <v>1</v>
      </c>
      <c r="I23" t="s">
        <v>247</v>
      </c>
    </row>
    <row r="24" spans="1:9" x14ac:dyDescent="0.2">
      <c r="A24">
        <v>1</v>
      </c>
      <c r="B24" t="s">
        <v>156</v>
      </c>
      <c r="C24">
        <v>3</v>
      </c>
      <c r="D24">
        <v>0.3</v>
      </c>
      <c r="E24">
        <v>900</v>
      </c>
      <c r="F24">
        <v>1000</v>
      </c>
      <c r="G24" t="s">
        <v>218</v>
      </c>
      <c r="H24">
        <v>1</v>
      </c>
      <c r="I24" t="s">
        <v>248</v>
      </c>
    </row>
    <row r="25" spans="1:9" x14ac:dyDescent="0.2">
      <c r="A25">
        <v>6</v>
      </c>
      <c r="B25" t="s">
        <v>159</v>
      </c>
      <c r="C25">
        <v>3</v>
      </c>
      <c r="D25">
        <v>0.23</v>
      </c>
      <c r="E25">
        <v>641</v>
      </c>
      <c r="F25">
        <v>1000</v>
      </c>
      <c r="G25" t="s">
        <v>218</v>
      </c>
      <c r="H25">
        <v>1</v>
      </c>
      <c r="I25" t="s">
        <v>249</v>
      </c>
    </row>
    <row r="26" spans="1:9" x14ac:dyDescent="0.2">
      <c r="A26">
        <v>44</v>
      </c>
      <c r="B26" t="s">
        <v>215</v>
      </c>
      <c r="C26">
        <v>4</v>
      </c>
      <c r="D26">
        <v>1.1599999999999999</v>
      </c>
      <c r="E26">
        <v>1082</v>
      </c>
      <c r="F26">
        <v>300</v>
      </c>
      <c r="G26">
        <v>1000</v>
      </c>
      <c r="H26">
        <v>2</v>
      </c>
      <c r="I26" t="s">
        <v>254</v>
      </c>
    </row>
    <row r="27" spans="1:9" x14ac:dyDescent="0.2">
      <c r="A27">
        <v>44</v>
      </c>
      <c r="B27" t="s">
        <v>215</v>
      </c>
      <c r="C27">
        <v>4</v>
      </c>
      <c r="D27">
        <v>1.1599999999999999</v>
      </c>
      <c r="E27">
        <v>1082</v>
      </c>
      <c r="F27">
        <v>300</v>
      </c>
      <c r="G27">
        <v>1000</v>
      </c>
      <c r="H27">
        <v>2</v>
      </c>
      <c r="I27" t="s">
        <v>255</v>
      </c>
    </row>
    <row r="28" spans="1:9" x14ac:dyDescent="0.2">
      <c r="A28">
        <v>44</v>
      </c>
      <c r="B28" t="s">
        <v>215</v>
      </c>
      <c r="C28">
        <v>4</v>
      </c>
      <c r="D28">
        <v>1.1599999999999999</v>
      </c>
      <c r="E28">
        <v>1082</v>
      </c>
      <c r="F28">
        <v>300</v>
      </c>
      <c r="G28">
        <v>1000</v>
      </c>
      <c r="H28">
        <v>2</v>
      </c>
      <c r="I28" t="s">
        <v>256</v>
      </c>
    </row>
    <row r="29" spans="1:9" x14ac:dyDescent="0.2">
      <c r="A29">
        <v>107</v>
      </c>
      <c r="B29" t="s">
        <v>127</v>
      </c>
      <c r="C29">
        <v>3</v>
      </c>
      <c r="D29">
        <v>0.16</v>
      </c>
      <c r="E29">
        <v>576</v>
      </c>
      <c r="F29">
        <v>150</v>
      </c>
      <c r="G29" t="s">
        <v>218</v>
      </c>
      <c r="H29">
        <v>2</v>
      </c>
      <c r="I29" t="s">
        <v>229</v>
      </c>
    </row>
    <row r="30" spans="1:9" x14ac:dyDescent="0.2">
      <c r="A30">
        <v>85</v>
      </c>
      <c r="B30" t="s">
        <v>152</v>
      </c>
      <c r="C30">
        <v>3</v>
      </c>
      <c r="D30">
        <v>0.6</v>
      </c>
      <c r="E30">
        <v>2040</v>
      </c>
      <c r="F30">
        <v>300</v>
      </c>
      <c r="G30">
        <v>980.39215686274508</v>
      </c>
      <c r="H30">
        <v>2</v>
      </c>
      <c r="I30" t="s">
        <v>230</v>
      </c>
    </row>
    <row r="31" spans="1:9" x14ac:dyDescent="0.2">
      <c r="A31">
        <v>59</v>
      </c>
      <c r="B31" t="s">
        <v>130</v>
      </c>
      <c r="C31">
        <v>3</v>
      </c>
      <c r="D31">
        <v>0.23</v>
      </c>
      <c r="E31">
        <v>632</v>
      </c>
      <c r="F31">
        <v>1000</v>
      </c>
      <c r="G31" t="s">
        <v>218</v>
      </c>
      <c r="H31">
        <v>2</v>
      </c>
      <c r="I31" t="s">
        <v>231</v>
      </c>
    </row>
    <row r="32" spans="1:9" x14ac:dyDescent="0.2">
      <c r="A32">
        <v>1</v>
      </c>
      <c r="B32" t="s">
        <v>156</v>
      </c>
      <c r="C32">
        <v>3</v>
      </c>
      <c r="D32">
        <v>0.3</v>
      </c>
      <c r="E32">
        <v>900</v>
      </c>
      <c r="F32">
        <v>1000</v>
      </c>
      <c r="G32" t="s">
        <v>218</v>
      </c>
      <c r="H32">
        <v>2</v>
      </c>
      <c r="I32" t="s">
        <v>232</v>
      </c>
    </row>
    <row r="33" spans="1:9" x14ac:dyDescent="0.2">
      <c r="A33">
        <v>20</v>
      </c>
      <c r="B33" t="s">
        <v>135</v>
      </c>
      <c r="C33">
        <v>3</v>
      </c>
      <c r="D33">
        <v>0.46</v>
      </c>
      <c r="E33">
        <v>1265</v>
      </c>
      <c r="F33">
        <v>1000</v>
      </c>
      <c r="G33">
        <v>1581.0276679841897</v>
      </c>
      <c r="H33">
        <v>2</v>
      </c>
      <c r="I33" t="s">
        <v>233</v>
      </c>
    </row>
    <row r="34" spans="1:9" x14ac:dyDescent="0.2">
      <c r="A34">
        <v>43</v>
      </c>
      <c r="B34" t="s">
        <v>158</v>
      </c>
      <c r="C34">
        <v>3</v>
      </c>
      <c r="D34">
        <v>0.85</v>
      </c>
      <c r="E34">
        <v>2000</v>
      </c>
      <c r="F34">
        <v>1000</v>
      </c>
      <c r="G34">
        <v>1000</v>
      </c>
      <c r="H34">
        <v>2</v>
      </c>
      <c r="I34" t="s">
        <v>234</v>
      </c>
    </row>
    <row r="35" spans="1:9" x14ac:dyDescent="0.2">
      <c r="A35">
        <v>9</v>
      </c>
      <c r="B35" t="s">
        <v>128</v>
      </c>
      <c r="C35">
        <v>3</v>
      </c>
      <c r="D35">
        <v>0.16</v>
      </c>
      <c r="E35">
        <v>500</v>
      </c>
      <c r="F35">
        <v>1000</v>
      </c>
      <c r="G35" t="s">
        <v>218</v>
      </c>
      <c r="H35">
        <v>2</v>
      </c>
      <c r="I35" t="s">
        <v>235</v>
      </c>
    </row>
    <row r="36" spans="1:9" x14ac:dyDescent="0.2">
      <c r="A36">
        <v>11</v>
      </c>
      <c r="B36" t="s">
        <v>83</v>
      </c>
      <c r="C36">
        <v>2</v>
      </c>
      <c r="D36">
        <v>1.2</v>
      </c>
      <c r="E36">
        <v>2000</v>
      </c>
      <c r="F36">
        <v>1000</v>
      </c>
      <c r="G36">
        <v>1000</v>
      </c>
      <c r="H36">
        <v>2</v>
      </c>
      <c r="I36" t="s">
        <v>236</v>
      </c>
    </row>
    <row r="37" spans="1:9" x14ac:dyDescent="0.2">
      <c r="A37">
        <v>18</v>
      </c>
      <c r="B37" t="s">
        <v>75</v>
      </c>
      <c r="C37">
        <v>2</v>
      </c>
      <c r="D37">
        <v>1.5</v>
      </c>
      <c r="E37">
        <v>2000</v>
      </c>
      <c r="F37">
        <v>1000</v>
      </c>
      <c r="G37">
        <v>1000</v>
      </c>
      <c r="H37">
        <v>2</v>
      </c>
      <c r="I37" t="s">
        <v>237</v>
      </c>
    </row>
    <row r="38" spans="1:9" x14ac:dyDescent="0.2">
      <c r="A38">
        <v>4</v>
      </c>
      <c r="B38" t="s">
        <v>136</v>
      </c>
      <c r="C38">
        <v>3</v>
      </c>
      <c r="D38">
        <v>1.7</v>
      </c>
      <c r="E38">
        <v>2000</v>
      </c>
      <c r="F38">
        <v>1000</v>
      </c>
      <c r="G38">
        <v>1000</v>
      </c>
      <c r="H38">
        <v>2</v>
      </c>
      <c r="I38" t="s">
        <v>238</v>
      </c>
    </row>
    <row r="39" spans="1:9" x14ac:dyDescent="0.2">
      <c r="A39">
        <v>6</v>
      </c>
      <c r="B39" t="s">
        <v>159</v>
      </c>
      <c r="C39">
        <v>3</v>
      </c>
      <c r="D39">
        <v>0.23</v>
      </c>
      <c r="E39">
        <v>641</v>
      </c>
      <c r="F39">
        <v>1000</v>
      </c>
      <c r="G39" t="s">
        <v>218</v>
      </c>
      <c r="H39">
        <v>2</v>
      </c>
      <c r="I39" t="s">
        <v>239</v>
      </c>
    </row>
    <row r="40" spans="1:9" x14ac:dyDescent="0.2">
      <c r="A40">
        <v>42</v>
      </c>
      <c r="B40" t="s">
        <v>129</v>
      </c>
      <c r="C40">
        <v>3</v>
      </c>
      <c r="D40">
        <v>0.43</v>
      </c>
      <c r="E40">
        <v>1204</v>
      </c>
      <c r="F40">
        <v>1000</v>
      </c>
      <c r="G40">
        <v>1661.1295681063123</v>
      </c>
      <c r="H40">
        <v>2</v>
      </c>
      <c r="I40" t="s">
        <v>240</v>
      </c>
    </row>
    <row r="41" spans="1:9" x14ac:dyDescent="0.2">
      <c r="A41">
        <v>52</v>
      </c>
      <c r="B41" t="s">
        <v>125</v>
      </c>
      <c r="C41">
        <v>3</v>
      </c>
      <c r="D41">
        <v>0.36</v>
      </c>
      <c r="E41">
        <v>900</v>
      </c>
      <c r="F41">
        <v>1000</v>
      </c>
      <c r="G41" t="s">
        <v>218</v>
      </c>
      <c r="H41">
        <v>2</v>
      </c>
      <c r="I41" t="s">
        <v>241</v>
      </c>
    </row>
    <row r="42" spans="1:9" x14ac:dyDescent="0.2">
      <c r="A42">
        <v>19</v>
      </c>
      <c r="B42" t="s">
        <v>134</v>
      </c>
      <c r="C42">
        <v>3</v>
      </c>
      <c r="D42">
        <v>0.46</v>
      </c>
      <c r="E42">
        <v>1702</v>
      </c>
      <c r="F42">
        <v>1000</v>
      </c>
      <c r="G42">
        <v>1175.0881316098707</v>
      </c>
      <c r="H42">
        <v>2</v>
      </c>
      <c r="I42" t="s">
        <v>242</v>
      </c>
    </row>
    <row r="43" spans="1:9" x14ac:dyDescent="0.2">
      <c r="A43">
        <v>41</v>
      </c>
      <c r="B43" t="s">
        <v>52</v>
      </c>
      <c r="C43">
        <v>1</v>
      </c>
      <c r="D43">
        <v>2.2000000000000002</v>
      </c>
      <c r="E43">
        <v>2000</v>
      </c>
      <c r="F43">
        <v>1000</v>
      </c>
      <c r="G43">
        <v>1000</v>
      </c>
      <c r="H43">
        <v>2</v>
      </c>
      <c r="I43" t="s">
        <v>243</v>
      </c>
    </row>
    <row r="44" spans="1:9" x14ac:dyDescent="0.2">
      <c r="A44">
        <v>34</v>
      </c>
      <c r="B44" t="s">
        <v>133</v>
      </c>
      <c r="C44">
        <v>3</v>
      </c>
      <c r="D44">
        <v>2.2999999999999998</v>
      </c>
      <c r="E44">
        <v>2000</v>
      </c>
      <c r="F44">
        <v>1000</v>
      </c>
      <c r="G44">
        <v>1000</v>
      </c>
      <c r="H44">
        <v>2</v>
      </c>
      <c r="I44" t="s">
        <v>244</v>
      </c>
    </row>
    <row r="45" spans="1:9" x14ac:dyDescent="0.2">
      <c r="A45">
        <v>49</v>
      </c>
      <c r="B45" t="s">
        <v>140</v>
      </c>
      <c r="C45">
        <v>3</v>
      </c>
      <c r="D45">
        <v>0.33</v>
      </c>
      <c r="E45">
        <v>957</v>
      </c>
      <c r="F45">
        <v>1000</v>
      </c>
      <c r="G45" t="s">
        <v>218</v>
      </c>
      <c r="H45">
        <v>2</v>
      </c>
      <c r="I45" t="s">
        <v>245</v>
      </c>
    </row>
    <row r="46" spans="1:9" x14ac:dyDescent="0.2">
      <c r="A46">
        <v>35</v>
      </c>
      <c r="B46" t="s">
        <v>160</v>
      </c>
      <c r="C46">
        <v>3</v>
      </c>
      <c r="D46">
        <v>0.5</v>
      </c>
      <c r="E46">
        <v>1400</v>
      </c>
      <c r="F46">
        <v>1000</v>
      </c>
      <c r="G46">
        <v>1428.5714285714287</v>
      </c>
      <c r="H46">
        <v>2</v>
      </c>
      <c r="I46" t="s">
        <v>246</v>
      </c>
    </row>
    <row r="47" spans="1:9" x14ac:dyDescent="0.2">
      <c r="A47">
        <v>12</v>
      </c>
      <c r="B47" t="s">
        <v>141</v>
      </c>
      <c r="C47">
        <v>3</v>
      </c>
      <c r="D47">
        <v>0.83</v>
      </c>
      <c r="E47">
        <v>1660</v>
      </c>
      <c r="F47">
        <v>1000</v>
      </c>
      <c r="G47">
        <v>1204.8192771084339</v>
      </c>
      <c r="H47">
        <v>2</v>
      </c>
      <c r="I47" t="s">
        <v>247</v>
      </c>
    </row>
    <row r="48" spans="1:9" x14ac:dyDescent="0.2">
      <c r="A48">
        <v>23</v>
      </c>
      <c r="B48" t="s">
        <v>153</v>
      </c>
      <c r="C48">
        <v>3</v>
      </c>
      <c r="D48">
        <v>0.6</v>
      </c>
      <c r="E48">
        <v>2160</v>
      </c>
      <c r="F48">
        <v>1000</v>
      </c>
      <c r="G48">
        <v>925.92592592592587</v>
      </c>
      <c r="H48">
        <v>2</v>
      </c>
      <c r="I48" t="s">
        <v>248</v>
      </c>
    </row>
    <row r="49" spans="1:9" x14ac:dyDescent="0.2">
      <c r="A49">
        <v>25</v>
      </c>
      <c r="B49" t="s">
        <v>143</v>
      </c>
      <c r="C49">
        <v>3</v>
      </c>
      <c r="D49">
        <v>0.46</v>
      </c>
      <c r="E49">
        <v>1380</v>
      </c>
      <c r="F49">
        <v>1000</v>
      </c>
      <c r="G49">
        <v>1449.2753623188407</v>
      </c>
      <c r="H49">
        <v>2</v>
      </c>
      <c r="I49" t="s">
        <v>249</v>
      </c>
    </row>
    <row r="50" spans="1:9" x14ac:dyDescent="0.2">
      <c r="A50">
        <v>44</v>
      </c>
      <c r="B50" t="s">
        <v>215</v>
      </c>
      <c r="C50">
        <v>4</v>
      </c>
      <c r="D50">
        <v>1.1599999999999999</v>
      </c>
      <c r="E50">
        <v>1082</v>
      </c>
      <c r="F50">
        <v>300</v>
      </c>
      <c r="G50">
        <v>1000</v>
      </c>
      <c r="H50">
        <v>3</v>
      </c>
      <c r="I50" t="s">
        <v>254</v>
      </c>
    </row>
    <row r="51" spans="1:9" x14ac:dyDescent="0.2">
      <c r="A51">
        <v>44</v>
      </c>
      <c r="B51" t="s">
        <v>215</v>
      </c>
      <c r="C51">
        <v>4</v>
      </c>
      <c r="D51">
        <v>1.1599999999999999</v>
      </c>
      <c r="E51">
        <v>1082</v>
      </c>
      <c r="F51">
        <v>300</v>
      </c>
      <c r="G51">
        <v>1000</v>
      </c>
      <c r="H51">
        <v>3</v>
      </c>
      <c r="I51" t="s">
        <v>255</v>
      </c>
    </row>
    <row r="52" spans="1:9" x14ac:dyDescent="0.2">
      <c r="A52">
        <v>44</v>
      </c>
      <c r="B52" t="s">
        <v>215</v>
      </c>
      <c r="C52">
        <v>4</v>
      </c>
      <c r="D52">
        <v>1.1599999999999999</v>
      </c>
      <c r="E52">
        <v>1082</v>
      </c>
      <c r="F52">
        <v>300</v>
      </c>
      <c r="G52">
        <v>1000</v>
      </c>
      <c r="H52">
        <v>3</v>
      </c>
      <c r="I52" t="s">
        <v>256</v>
      </c>
    </row>
    <row r="53" spans="1:9" x14ac:dyDescent="0.2">
      <c r="A53">
        <v>9</v>
      </c>
      <c r="B53" t="s">
        <v>128</v>
      </c>
      <c r="C53">
        <v>3</v>
      </c>
      <c r="D53">
        <v>0.16</v>
      </c>
      <c r="E53">
        <v>500</v>
      </c>
      <c r="F53">
        <v>1000</v>
      </c>
      <c r="G53" t="s">
        <v>218</v>
      </c>
      <c r="H53">
        <v>3</v>
      </c>
      <c r="I53" t="s">
        <v>229</v>
      </c>
    </row>
    <row r="54" spans="1:9" x14ac:dyDescent="0.2">
      <c r="A54">
        <v>42</v>
      </c>
      <c r="B54" t="s">
        <v>129</v>
      </c>
      <c r="C54">
        <v>3</v>
      </c>
      <c r="D54">
        <v>0.43</v>
      </c>
      <c r="E54">
        <v>1204</v>
      </c>
      <c r="F54">
        <v>1000</v>
      </c>
      <c r="G54">
        <v>1661.1295681063123</v>
      </c>
      <c r="H54">
        <v>3</v>
      </c>
      <c r="I54" t="s">
        <v>230</v>
      </c>
    </row>
    <row r="55" spans="1:9" x14ac:dyDescent="0.2">
      <c r="A55">
        <v>35</v>
      </c>
      <c r="B55" t="s">
        <v>160</v>
      </c>
      <c r="C55">
        <v>3</v>
      </c>
      <c r="D55">
        <v>0.5</v>
      </c>
      <c r="E55">
        <v>1400</v>
      </c>
      <c r="F55">
        <v>1000</v>
      </c>
      <c r="G55">
        <v>1428.5714285714287</v>
      </c>
      <c r="H55">
        <v>3</v>
      </c>
      <c r="I55" t="s">
        <v>231</v>
      </c>
    </row>
    <row r="56" spans="1:9" x14ac:dyDescent="0.2">
      <c r="A56">
        <v>4</v>
      </c>
      <c r="B56" t="s">
        <v>136</v>
      </c>
      <c r="C56">
        <v>3</v>
      </c>
      <c r="D56">
        <v>1.7</v>
      </c>
      <c r="E56">
        <v>2000</v>
      </c>
      <c r="F56">
        <v>1000</v>
      </c>
      <c r="G56">
        <v>1000</v>
      </c>
      <c r="H56">
        <v>3</v>
      </c>
      <c r="I56" t="s">
        <v>232</v>
      </c>
    </row>
    <row r="57" spans="1:9" x14ac:dyDescent="0.2">
      <c r="A57">
        <v>23</v>
      </c>
      <c r="B57" t="s">
        <v>153</v>
      </c>
      <c r="C57">
        <v>3</v>
      </c>
      <c r="D57">
        <v>0.6</v>
      </c>
      <c r="E57">
        <v>2160</v>
      </c>
      <c r="F57">
        <v>1000</v>
      </c>
      <c r="G57">
        <v>925.92592592592587</v>
      </c>
      <c r="H57">
        <v>3</v>
      </c>
      <c r="I57" t="s">
        <v>233</v>
      </c>
    </row>
    <row r="58" spans="1:9" x14ac:dyDescent="0.2">
      <c r="A58">
        <v>25</v>
      </c>
      <c r="B58" t="s">
        <v>143</v>
      </c>
      <c r="C58">
        <v>3</v>
      </c>
      <c r="D58">
        <v>0.46</v>
      </c>
      <c r="E58">
        <v>1380</v>
      </c>
      <c r="F58">
        <v>1000</v>
      </c>
      <c r="G58">
        <v>1449.2753623188407</v>
      </c>
      <c r="H58">
        <v>3</v>
      </c>
      <c r="I58" t="s">
        <v>234</v>
      </c>
    </row>
    <row r="59" spans="1:9" x14ac:dyDescent="0.2">
      <c r="A59">
        <v>49</v>
      </c>
      <c r="B59" t="s">
        <v>140</v>
      </c>
      <c r="C59">
        <v>3</v>
      </c>
      <c r="D59">
        <v>0.33</v>
      </c>
      <c r="E59">
        <v>957</v>
      </c>
      <c r="F59">
        <v>1000</v>
      </c>
      <c r="G59" t="s">
        <v>218</v>
      </c>
      <c r="H59">
        <v>3</v>
      </c>
      <c r="I59" t="s">
        <v>235</v>
      </c>
    </row>
    <row r="60" spans="1:9" x14ac:dyDescent="0.2">
      <c r="A60">
        <v>6</v>
      </c>
      <c r="B60" t="s">
        <v>159</v>
      </c>
      <c r="C60">
        <v>3</v>
      </c>
      <c r="D60">
        <v>0.23</v>
      </c>
      <c r="E60">
        <v>641</v>
      </c>
      <c r="F60">
        <v>1000</v>
      </c>
      <c r="G60" t="s">
        <v>218</v>
      </c>
      <c r="H60">
        <v>3</v>
      </c>
      <c r="I60" t="s">
        <v>236</v>
      </c>
    </row>
    <row r="61" spans="1:9" x14ac:dyDescent="0.2">
      <c r="A61">
        <v>1</v>
      </c>
      <c r="B61" t="s">
        <v>156</v>
      </c>
      <c r="C61">
        <v>3</v>
      </c>
      <c r="D61">
        <v>0.3</v>
      </c>
      <c r="E61">
        <v>900</v>
      </c>
      <c r="F61">
        <v>1000</v>
      </c>
      <c r="G61" t="s">
        <v>218</v>
      </c>
      <c r="H61">
        <v>3</v>
      </c>
      <c r="I61" t="s">
        <v>237</v>
      </c>
    </row>
    <row r="62" spans="1:9" x14ac:dyDescent="0.2">
      <c r="A62">
        <v>59</v>
      </c>
      <c r="B62" t="s">
        <v>130</v>
      </c>
      <c r="C62">
        <v>3</v>
      </c>
      <c r="D62">
        <v>0.23</v>
      </c>
      <c r="E62">
        <v>632</v>
      </c>
      <c r="F62">
        <v>1000</v>
      </c>
      <c r="G62" t="s">
        <v>218</v>
      </c>
      <c r="H62">
        <v>3</v>
      </c>
      <c r="I62" t="s">
        <v>238</v>
      </c>
    </row>
    <row r="63" spans="1:9" x14ac:dyDescent="0.2">
      <c r="A63">
        <v>20</v>
      </c>
      <c r="B63" t="s">
        <v>135</v>
      </c>
      <c r="C63">
        <v>3</v>
      </c>
      <c r="D63">
        <v>0.46</v>
      </c>
      <c r="E63">
        <v>1265</v>
      </c>
      <c r="F63">
        <v>1000</v>
      </c>
      <c r="G63">
        <v>1581.0276679841897</v>
      </c>
      <c r="H63">
        <v>3</v>
      </c>
      <c r="I63" t="s">
        <v>239</v>
      </c>
    </row>
    <row r="64" spans="1:9" x14ac:dyDescent="0.2">
      <c r="A64">
        <v>85</v>
      </c>
      <c r="B64" t="s">
        <v>152</v>
      </c>
      <c r="C64">
        <v>3</v>
      </c>
      <c r="D64">
        <v>0.6</v>
      </c>
      <c r="E64">
        <v>2040</v>
      </c>
      <c r="F64">
        <v>300</v>
      </c>
      <c r="G64">
        <v>980.39215686274508</v>
      </c>
      <c r="H64">
        <v>3</v>
      </c>
      <c r="I64" t="s">
        <v>240</v>
      </c>
    </row>
    <row r="65" spans="1:9" x14ac:dyDescent="0.2">
      <c r="A65">
        <v>18</v>
      </c>
      <c r="B65" t="s">
        <v>75</v>
      </c>
      <c r="C65">
        <v>2</v>
      </c>
      <c r="D65">
        <v>1.5</v>
      </c>
      <c r="E65">
        <v>2000</v>
      </c>
      <c r="F65">
        <v>1000</v>
      </c>
      <c r="G65">
        <v>1000</v>
      </c>
      <c r="H65">
        <v>3</v>
      </c>
      <c r="I65" t="s">
        <v>241</v>
      </c>
    </row>
    <row r="66" spans="1:9" x14ac:dyDescent="0.2">
      <c r="A66">
        <v>19</v>
      </c>
      <c r="B66" t="s">
        <v>134</v>
      </c>
      <c r="C66">
        <v>3</v>
      </c>
      <c r="D66">
        <v>0.46</v>
      </c>
      <c r="E66">
        <v>1702</v>
      </c>
      <c r="F66">
        <v>1000</v>
      </c>
      <c r="G66">
        <v>1175.0881316098707</v>
      </c>
      <c r="H66">
        <v>3</v>
      </c>
      <c r="I66" t="s">
        <v>242</v>
      </c>
    </row>
    <row r="67" spans="1:9" x14ac:dyDescent="0.2">
      <c r="A67">
        <v>12</v>
      </c>
      <c r="B67" t="s">
        <v>141</v>
      </c>
      <c r="C67">
        <v>3</v>
      </c>
      <c r="D67">
        <v>0.83</v>
      </c>
      <c r="E67">
        <v>1660</v>
      </c>
      <c r="F67">
        <v>1000</v>
      </c>
      <c r="G67">
        <v>1204.8192771084339</v>
      </c>
      <c r="H67">
        <v>3</v>
      </c>
      <c r="I67" t="s">
        <v>243</v>
      </c>
    </row>
    <row r="68" spans="1:9" x14ac:dyDescent="0.2">
      <c r="A68">
        <v>11</v>
      </c>
      <c r="B68" t="s">
        <v>83</v>
      </c>
      <c r="C68">
        <v>2</v>
      </c>
      <c r="D68">
        <v>1.2</v>
      </c>
      <c r="E68">
        <v>2000</v>
      </c>
      <c r="F68">
        <v>1000</v>
      </c>
      <c r="G68">
        <v>1000</v>
      </c>
      <c r="H68">
        <v>3</v>
      </c>
      <c r="I68" t="s">
        <v>244</v>
      </c>
    </row>
    <row r="69" spans="1:9" x14ac:dyDescent="0.2">
      <c r="A69">
        <v>43</v>
      </c>
      <c r="B69" t="s">
        <v>158</v>
      </c>
      <c r="C69">
        <v>3</v>
      </c>
      <c r="D69">
        <v>0.85</v>
      </c>
      <c r="E69">
        <v>2000</v>
      </c>
      <c r="F69">
        <v>1000</v>
      </c>
      <c r="G69">
        <v>1000</v>
      </c>
      <c r="H69">
        <v>3</v>
      </c>
      <c r="I69" t="s">
        <v>245</v>
      </c>
    </row>
    <row r="70" spans="1:9" x14ac:dyDescent="0.2">
      <c r="A70">
        <v>41</v>
      </c>
      <c r="B70" t="s">
        <v>52</v>
      </c>
      <c r="C70">
        <v>1</v>
      </c>
      <c r="D70">
        <v>2.2000000000000002</v>
      </c>
      <c r="E70">
        <v>2000</v>
      </c>
      <c r="F70">
        <v>1000</v>
      </c>
      <c r="G70">
        <v>1000</v>
      </c>
      <c r="H70">
        <v>3</v>
      </c>
      <c r="I70" t="s">
        <v>246</v>
      </c>
    </row>
    <row r="71" spans="1:9" x14ac:dyDescent="0.2">
      <c r="A71">
        <v>52</v>
      </c>
      <c r="B71" t="s">
        <v>125</v>
      </c>
      <c r="C71">
        <v>3</v>
      </c>
      <c r="D71">
        <v>0.36</v>
      </c>
      <c r="E71">
        <v>900</v>
      </c>
      <c r="F71">
        <v>1000</v>
      </c>
      <c r="G71" t="s">
        <v>218</v>
      </c>
      <c r="H71">
        <v>3</v>
      </c>
      <c r="I71" t="s">
        <v>247</v>
      </c>
    </row>
    <row r="72" spans="1:9" x14ac:dyDescent="0.2">
      <c r="A72">
        <v>34</v>
      </c>
      <c r="B72" t="s">
        <v>133</v>
      </c>
      <c r="C72">
        <v>3</v>
      </c>
      <c r="D72">
        <v>2.2999999999999998</v>
      </c>
      <c r="E72">
        <v>2000</v>
      </c>
      <c r="F72">
        <v>1000</v>
      </c>
      <c r="G72">
        <v>1000</v>
      </c>
      <c r="H72">
        <v>3</v>
      </c>
      <c r="I72" t="s">
        <v>248</v>
      </c>
    </row>
    <row r="73" spans="1:9" x14ac:dyDescent="0.2">
      <c r="A73">
        <v>107</v>
      </c>
      <c r="B73" t="s">
        <v>127</v>
      </c>
      <c r="C73">
        <v>3</v>
      </c>
      <c r="D73">
        <v>0.16</v>
      </c>
      <c r="E73">
        <v>576</v>
      </c>
      <c r="F73">
        <v>150</v>
      </c>
      <c r="G73" t="s">
        <v>218</v>
      </c>
      <c r="H73">
        <v>3</v>
      </c>
      <c r="I73" t="s">
        <v>249</v>
      </c>
    </row>
    <row r="74" spans="1:9" x14ac:dyDescent="0.2">
      <c r="A74">
        <v>44</v>
      </c>
      <c r="B74" t="s">
        <v>215</v>
      </c>
      <c r="C74">
        <v>4</v>
      </c>
      <c r="D74">
        <v>1.1599999999999999</v>
      </c>
      <c r="E74">
        <v>1082</v>
      </c>
      <c r="F74">
        <v>300</v>
      </c>
      <c r="G74">
        <v>1000</v>
      </c>
      <c r="H74">
        <v>4</v>
      </c>
      <c r="I74" t="s">
        <v>254</v>
      </c>
    </row>
    <row r="75" spans="1:9" x14ac:dyDescent="0.2">
      <c r="A75">
        <v>44</v>
      </c>
      <c r="B75" t="s">
        <v>215</v>
      </c>
      <c r="C75">
        <v>4</v>
      </c>
      <c r="D75">
        <v>1.1599999999999999</v>
      </c>
      <c r="E75">
        <v>1082</v>
      </c>
      <c r="F75">
        <v>300</v>
      </c>
      <c r="G75">
        <v>1000</v>
      </c>
      <c r="H75">
        <v>4</v>
      </c>
      <c r="I75" t="s">
        <v>255</v>
      </c>
    </row>
    <row r="76" spans="1:9" x14ac:dyDescent="0.2">
      <c r="A76">
        <v>44</v>
      </c>
      <c r="B76" t="s">
        <v>215</v>
      </c>
      <c r="C76">
        <v>4</v>
      </c>
      <c r="D76">
        <v>1.1599999999999999</v>
      </c>
      <c r="E76">
        <v>1082</v>
      </c>
      <c r="F76">
        <v>300</v>
      </c>
      <c r="G76">
        <v>1000</v>
      </c>
      <c r="H76">
        <v>4</v>
      </c>
      <c r="I76" t="s">
        <v>256</v>
      </c>
    </row>
    <row r="77" spans="1:9" x14ac:dyDescent="0.2">
      <c r="A77">
        <v>59</v>
      </c>
      <c r="B77" t="s">
        <v>130</v>
      </c>
      <c r="C77">
        <v>3</v>
      </c>
      <c r="D77">
        <v>0.23</v>
      </c>
      <c r="E77">
        <v>632</v>
      </c>
      <c r="F77">
        <v>1000</v>
      </c>
      <c r="G77" t="s">
        <v>218</v>
      </c>
      <c r="H77">
        <v>4</v>
      </c>
      <c r="I77" t="s">
        <v>229</v>
      </c>
    </row>
    <row r="78" spans="1:9" x14ac:dyDescent="0.2">
      <c r="A78">
        <v>43</v>
      </c>
      <c r="B78" t="s">
        <v>158</v>
      </c>
      <c r="C78">
        <v>3</v>
      </c>
      <c r="D78">
        <v>0.85</v>
      </c>
      <c r="E78">
        <v>2000</v>
      </c>
      <c r="F78">
        <v>1000</v>
      </c>
      <c r="G78">
        <v>1000</v>
      </c>
      <c r="H78">
        <v>4</v>
      </c>
      <c r="I78" t="s">
        <v>230</v>
      </c>
    </row>
    <row r="79" spans="1:9" x14ac:dyDescent="0.2">
      <c r="A79">
        <v>19</v>
      </c>
      <c r="B79" t="s">
        <v>134</v>
      </c>
      <c r="C79">
        <v>3</v>
      </c>
      <c r="D79">
        <v>0.46</v>
      </c>
      <c r="E79">
        <v>1702</v>
      </c>
      <c r="F79">
        <v>1000</v>
      </c>
      <c r="G79">
        <v>1175.0881316098707</v>
      </c>
      <c r="H79">
        <v>4</v>
      </c>
      <c r="I79" t="s">
        <v>231</v>
      </c>
    </row>
    <row r="80" spans="1:9" x14ac:dyDescent="0.2">
      <c r="A80">
        <v>34</v>
      </c>
      <c r="B80" t="s">
        <v>133</v>
      </c>
      <c r="C80">
        <v>3</v>
      </c>
      <c r="D80">
        <v>2.2999999999999998</v>
      </c>
      <c r="E80">
        <v>2000</v>
      </c>
      <c r="F80">
        <v>1000</v>
      </c>
      <c r="G80">
        <v>1000</v>
      </c>
      <c r="H80">
        <v>4</v>
      </c>
      <c r="I80" t="s">
        <v>232</v>
      </c>
    </row>
    <row r="81" spans="1:9" x14ac:dyDescent="0.2">
      <c r="A81">
        <v>25</v>
      </c>
      <c r="B81" t="s">
        <v>143</v>
      </c>
      <c r="C81">
        <v>3</v>
      </c>
      <c r="D81">
        <v>0.46</v>
      </c>
      <c r="E81">
        <v>1380</v>
      </c>
      <c r="F81">
        <v>1000</v>
      </c>
      <c r="G81">
        <v>1449.2753623188407</v>
      </c>
      <c r="H81">
        <v>4</v>
      </c>
      <c r="I81" t="s">
        <v>233</v>
      </c>
    </row>
    <row r="82" spans="1:9" x14ac:dyDescent="0.2">
      <c r="A82">
        <v>6</v>
      </c>
      <c r="B82" t="s">
        <v>159</v>
      </c>
      <c r="C82">
        <v>3</v>
      </c>
      <c r="D82">
        <v>0.23</v>
      </c>
      <c r="E82">
        <v>641</v>
      </c>
      <c r="F82">
        <v>1000</v>
      </c>
      <c r="G82" t="s">
        <v>218</v>
      </c>
      <c r="H82">
        <v>4</v>
      </c>
      <c r="I82" t="s">
        <v>234</v>
      </c>
    </row>
    <row r="83" spans="1:9" x14ac:dyDescent="0.2">
      <c r="A83">
        <v>42</v>
      </c>
      <c r="B83" t="s">
        <v>129</v>
      </c>
      <c r="C83">
        <v>3</v>
      </c>
      <c r="D83">
        <v>0.43</v>
      </c>
      <c r="E83">
        <v>1204</v>
      </c>
      <c r="F83">
        <v>1000</v>
      </c>
      <c r="G83">
        <v>1661.1295681063123</v>
      </c>
      <c r="H83">
        <v>4</v>
      </c>
      <c r="I83" t="s">
        <v>235</v>
      </c>
    </row>
    <row r="84" spans="1:9" x14ac:dyDescent="0.2">
      <c r="A84">
        <v>52</v>
      </c>
      <c r="B84" t="s">
        <v>125</v>
      </c>
      <c r="C84">
        <v>3</v>
      </c>
      <c r="D84">
        <v>0.36</v>
      </c>
      <c r="E84">
        <v>900</v>
      </c>
      <c r="F84">
        <v>1000</v>
      </c>
      <c r="G84" t="s">
        <v>218</v>
      </c>
      <c r="H84">
        <v>4</v>
      </c>
      <c r="I84" t="s">
        <v>236</v>
      </c>
    </row>
    <row r="85" spans="1:9" x14ac:dyDescent="0.2">
      <c r="A85">
        <v>4</v>
      </c>
      <c r="B85" t="s">
        <v>136</v>
      </c>
      <c r="C85">
        <v>3</v>
      </c>
      <c r="D85">
        <v>1.7</v>
      </c>
      <c r="E85">
        <v>2000</v>
      </c>
      <c r="F85">
        <v>1000</v>
      </c>
      <c r="G85">
        <v>1000</v>
      </c>
      <c r="H85">
        <v>4</v>
      </c>
      <c r="I85" t="s">
        <v>237</v>
      </c>
    </row>
    <row r="86" spans="1:9" x14ac:dyDescent="0.2">
      <c r="A86">
        <v>23</v>
      </c>
      <c r="B86" t="s">
        <v>153</v>
      </c>
      <c r="C86">
        <v>3</v>
      </c>
      <c r="D86">
        <v>0.6</v>
      </c>
      <c r="E86">
        <v>2160</v>
      </c>
      <c r="F86">
        <v>1000</v>
      </c>
      <c r="G86">
        <v>925.92592592592587</v>
      </c>
      <c r="H86">
        <v>4</v>
      </c>
      <c r="I86" t="s">
        <v>238</v>
      </c>
    </row>
    <row r="87" spans="1:9" x14ac:dyDescent="0.2">
      <c r="A87">
        <v>11</v>
      </c>
      <c r="B87" t="s">
        <v>83</v>
      </c>
      <c r="C87">
        <v>2</v>
      </c>
      <c r="D87">
        <v>1.2</v>
      </c>
      <c r="E87">
        <v>2000</v>
      </c>
      <c r="F87">
        <v>1000</v>
      </c>
      <c r="G87">
        <v>1000</v>
      </c>
      <c r="H87">
        <v>4</v>
      </c>
      <c r="I87" t="s">
        <v>239</v>
      </c>
    </row>
    <row r="88" spans="1:9" x14ac:dyDescent="0.2">
      <c r="A88">
        <v>18</v>
      </c>
      <c r="B88" t="s">
        <v>75</v>
      </c>
      <c r="C88">
        <v>2</v>
      </c>
      <c r="D88">
        <v>1.5</v>
      </c>
      <c r="E88">
        <v>2000</v>
      </c>
      <c r="F88">
        <v>1000</v>
      </c>
      <c r="G88">
        <v>1000</v>
      </c>
      <c r="H88">
        <v>4</v>
      </c>
      <c r="I88" t="s">
        <v>240</v>
      </c>
    </row>
    <row r="89" spans="1:9" x14ac:dyDescent="0.2">
      <c r="A89">
        <v>41</v>
      </c>
      <c r="B89" t="s">
        <v>52</v>
      </c>
      <c r="C89">
        <v>1</v>
      </c>
      <c r="D89">
        <v>2.2000000000000002</v>
      </c>
      <c r="E89">
        <v>2000</v>
      </c>
      <c r="F89">
        <v>1000</v>
      </c>
      <c r="G89">
        <v>1000</v>
      </c>
      <c r="H89">
        <v>4</v>
      </c>
      <c r="I89" t="s">
        <v>241</v>
      </c>
    </row>
    <row r="90" spans="1:9" x14ac:dyDescent="0.2">
      <c r="A90">
        <v>85</v>
      </c>
      <c r="B90" t="s">
        <v>152</v>
      </c>
      <c r="C90">
        <v>3</v>
      </c>
      <c r="D90">
        <v>0.6</v>
      </c>
      <c r="E90">
        <v>2040</v>
      </c>
      <c r="F90">
        <v>300</v>
      </c>
      <c r="G90">
        <v>980.39215686274508</v>
      </c>
      <c r="H90">
        <v>4</v>
      </c>
      <c r="I90" t="s">
        <v>242</v>
      </c>
    </row>
    <row r="91" spans="1:9" x14ac:dyDescent="0.2">
      <c r="A91">
        <v>12</v>
      </c>
      <c r="B91" t="s">
        <v>141</v>
      </c>
      <c r="C91">
        <v>3</v>
      </c>
      <c r="D91">
        <v>0.83</v>
      </c>
      <c r="E91">
        <v>1660</v>
      </c>
      <c r="F91">
        <v>1000</v>
      </c>
      <c r="G91">
        <v>1204.8192771084339</v>
      </c>
      <c r="H91">
        <v>4</v>
      </c>
      <c r="I91" t="s">
        <v>243</v>
      </c>
    </row>
    <row r="92" spans="1:9" x14ac:dyDescent="0.2">
      <c r="A92">
        <v>1</v>
      </c>
      <c r="B92" t="s">
        <v>156</v>
      </c>
      <c r="C92">
        <v>3</v>
      </c>
      <c r="D92">
        <v>0.3</v>
      </c>
      <c r="E92">
        <v>900</v>
      </c>
      <c r="F92">
        <v>1000</v>
      </c>
      <c r="G92" t="s">
        <v>218</v>
      </c>
      <c r="H92">
        <v>4</v>
      </c>
      <c r="I92" t="s">
        <v>244</v>
      </c>
    </row>
    <row r="93" spans="1:9" x14ac:dyDescent="0.2">
      <c r="A93">
        <v>49</v>
      </c>
      <c r="B93" t="s">
        <v>140</v>
      </c>
      <c r="C93">
        <v>3</v>
      </c>
      <c r="D93">
        <v>0.33</v>
      </c>
      <c r="E93">
        <v>957</v>
      </c>
      <c r="F93">
        <v>1000</v>
      </c>
      <c r="G93" t="s">
        <v>218</v>
      </c>
      <c r="H93">
        <v>4</v>
      </c>
      <c r="I93" t="s">
        <v>245</v>
      </c>
    </row>
    <row r="94" spans="1:9" x14ac:dyDescent="0.2">
      <c r="A94">
        <v>20</v>
      </c>
      <c r="B94" t="s">
        <v>135</v>
      </c>
      <c r="C94">
        <v>3</v>
      </c>
      <c r="D94">
        <v>0.46</v>
      </c>
      <c r="E94">
        <v>1265</v>
      </c>
      <c r="F94">
        <v>1000</v>
      </c>
      <c r="G94">
        <v>1581.0276679841897</v>
      </c>
      <c r="H94">
        <v>4</v>
      </c>
      <c r="I94" t="s">
        <v>246</v>
      </c>
    </row>
    <row r="95" spans="1:9" x14ac:dyDescent="0.2">
      <c r="A95">
        <v>35</v>
      </c>
      <c r="B95" t="s">
        <v>160</v>
      </c>
      <c r="C95">
        <v>3</v>
      </c>
      <c r="D95">
        <v>0.5</v>
      </c>
      <c r="E95">
        <v>1400</v>
      </c>
      <c r="F95">
        <v>1000</v>
      </c>
      <c r="G95">
        <v>1428.5714285714287</v>
      </c>
      <c r="H95">
        <v>4</v>
      </c>
      <c r="I95" t="s">
        <v>247</v>
      </c>
    </row>
    <row r="96" spans="1:9" x14ac:dyDescent="0.2">
      <c r="A96">
        <v>9</v>
      </c>
      <c r="B96" t="s">
        <v>128</v>
      </c>
      <c r="C96">
        <v>3</v>
      </c>
      <c r="D96">
        <v>0.16</v>
      </c>
      <c r="E96">
        <v>500</v>
      </c>
      <c r="F96">
        <v>1000</v>
      </c>
      <c r="G96" t="s">
        <v>218</v>
      </c>
      <c r="H96">
        <v>4</v>
      </c>
      <c r="I96" t="s">
        <v>248</v>
      </c>
    </row>
    <row r="97" spans="1:9" x14ac:dyDescent="0.2">
      <c r="A97">
        <v>107</v>
      </c>
      <c r="B97" t="s">
        <v>127</v>
      </c>
      <c r="C97">
        <v>3</v>
      </c>
      <c r="D97">
        <v>0.16</v>
      </c>
      <c r="E97">
        <v>576</v>
      </c>
      <c r="F97">
        <v>150</v>
      </c>
      <c r="G97" t="s">
        <v>218</v>
      </c>
      <c r="H97">
        <v>4</v>
      </c>
      <c r="I97" t="s">
        <v>249</v>
      </c>
    </row>
    <row r="98" spans="1:9" x14ac:dyDescent="0.2">
      <c r="A98">
        <v>22</v>
      </c>
      <c r="B98" t="s">
        <v>214</v>
      </c>
      <c r="C98">
        <v>4</v>
      </c>
      <c r="D98">
        <v>1.1599999999999999</v>
      </c>
      <c r="E98">
        <v>1082</v>
      </c>
      <c r="F98">
        <v>300</v>
      </c>
      <c r="G98">
        <v>1000</v>
      </c>
      <c r="H98">
        <v>5</v>
      </c>
      <c r="I98" t="s">
        <v>254</v>
      </c>
    </row>
    <row r="99" spans="1:9" x14ac:dyDescent="0.2">
      <c r="A99">
        <v>22</v>
      </c>
      <c r="B99" t="s">
        <v>214</v>
      </c>
      <c r="C99">
        <v>4</v>
      </c>
      <c r="D99">
        <v>1.1599999999999999</v>
      </c>
      <c r="E99">
        <v>1082</v>
      </c>
      <c r="F99">
        <v>300</v>
      </c>
      <c r="G99">
        <v>1000</v>
      </c>
      <c r="H99">
        <v>5</v>
      </c>
      <c r="I99" t="s">
        <v>255</v>
      </c>
    </row>
    <row r="100" spans="1:9" x14ac:dyDescent="0.2">
      <c r="A100">
        <v>22</v>
      </c>
      <c r="B100" t="s">
        <v>214</v>
      </c>
      <c r="C100">
        <v>4</v>
      </c>
      <c r="D100">
        <v>1.1599999999999999</v>
      </c>
      <c r="E100">
        <v>1082</v>
      </c>
      <c r="F100">
        <v>300</v>
      </c>
      <c r="G100">
        <v>1000</v>
      </c>
      <c r="H100">
        <v>5</v>
      </c>
      <c r="I100" t="s">
        <v>256</v>
      </c>
    </row>
    <row r="101" spans="1:9" x14ac:dyDescent="0.2">
      <c r="A101">
        <v>27</v>
      </c>
      <c r="B101" t="s">
        <v>72</v>
      </c>
      <c r="C101">
        <v>2</v>
      </c>
      <c r="D101">
        <v>0.4</v>
      </c>
      <c r="E101">
        <v>1200</v>
      </c>
      <c r="F101">
        <v>300</v>
      </c>
      <c r="G101">
        <v>1666.6666666666667</v>
      </c>
      <c r="H101">
        <v>5</v>
      </c>
      <c r="I101" t="s">
        <v>229</v>
      </c>
    </row>
    <row r="102" spans="1:9" x14ac:dyDescent="0.2">
      <c r="A102">
        <v>40</v>
      </c>
      <c r="B102" t="s">
        <v>49</v>
      </c>
      <c r="C102">
        <v>1</v>
      </c>
      <c r="D102">
        <v>2.1749999999999998</v>
      </c>
      <c r="E102">
        <v>2000</v>
      </c>
      <c r="F102">
        <v>1000</v>
      </c>
      <c r="G102">
        <v>1000</v>
      </c>
      <c r="H102">
        <v>5</v>
      </c>
      <c r="I102" t="s">
        <v>230</v>
      </c>
    </row>
    <row r="103" spans="1:9" x14ac:dyDescent="0.2">
      <c r="A103">
        <v>79</v>
      </c>
      <c r="B103" t="s">
        <v>100</v>
      </c>
      <c r="C103">
        <v>2</v>
      </c>
      <c r="D103">
        <v>0.46</v>
      </c>
      <c r="E103">
        <v>1564</v>
      </c>
      <c r="F103">
        <v>1000</v>
      </c>
      <c r="G103">
        <v>1278.772378516624</v>
      </c>
      <c r="H103">
        <v>5</v>
      </c>
      <c r="I103" t="s">
        <v>231</v>
      </c>
    </row>
    <row r="104" spans="1:9" x14ac:dyDescent="0.2">
      <c r="A104">
        <v>110</v>
      </c>
      <c r="B104" t="s">
        <v>213</v>
      </c>
      <c r="C104">
        <v>4</v>
      </c>
      <c r="D104">
        <v>1.1599999999999999</v>
      </c>
      <c r="E104">
        <v>1082</v>
      </c>
      <c r="F104">
        <v>100</v>
      </c>
      <c r="G104">
        <v>1000</v>
      </c>
      <c r="H104">
        <v>5</v>
      </c>
      <c r="I104" t="s">
        <v>232</v>
      </c>
    </row>
    <row r="105" spans="1:9" x14ac:dyDescent="0.2">
      <c r="A105">
        <v>36</v>
      </c>
      <c r="B105" t="s">
        <v>30</v>
      </c>
      <c r="C105">
        <v>1</v>
      </c>
      <c r="D105">
        <v>1.3</v>
      </c>
      <c r="E105">
        <v>2000</v>
      </c>
      <c r="F105">
        <v>1000</v>
      </c>
      <c r="G105">
        <v>1000</v>
      </c>
      <c r="H105">
        <v>5</v>
      </c>
      <c r="I105" t="s">
        <v>233</v>
      </c>
    </row>
    <row r="106" spans="1:9" x14ac:dyDescent="0.2">
      <c r="A106">
        <v>76</v>
      </c>
      <c r="B106" t="s">
        <v>122</v>
      </c>
      <c r="C106">
        <v>3</v>
      </c>
      <c r="D106">
        <v>0.46</v>
      </c>
      <c r="E106">
        <v>1265</v>
      </c>
      <c r="F106">
        <v>1000</v>
      </c>
      <c r="G106">
        <v>1581.0276679841897</v>
      </c>
      <c r="H106">
        <v>5</v>
      </c>
      <c r="I106" t="s">
        <v>234</v>
      </c>
    </row>
    <row r="107" spans="1:9" x14ac:dyDescent="0.2">
      <c r="A107">
        <v>106</v>
      </c>
      <c r="B107" t="s">
        <v>126</v>
      </c>
      <c r="C107">
        <v>3</v>
      </c>
      <c r="D107">
        <v>1</v>
      </c>
      <c r="E107">
        <v>2000</v>
      </c>
      <c r="F107">
        <v>400</v>
      </c>
      <c r="G107">
        <v>1000</v>
      </c>
      <c r="H107">
        <v>5</v>
      </c>
      <c r="I107" t="s">
        <v>235</v>
      </c>
    </row>
    <row r="108" spans="1:9" x14ac:dyDescent="0.2">
      <c r="A108">
        <v>66</v>
      </c>
      <c r="B108" t="s">
        <v>212</v>
      </c>
      <c r="C108">
        <v>4</v>
      </c>
      <c r="D108">
        <v>1.1599999999999999</v>
      </c>
      <c r="E108">
        <v>1082</v>
      </c>
      <c r="F108">
        <v>50</v>
      </c>
      <c r="G108">
        <v>1000</v>
      </c>
      <c r="H108">
        <v>5</v>
      </c>
      <c r="I108" t="s">
        <v>236</v>
      </c>
    </row>
    <row r="109" spans="1:9" x14ac:dyDescent="0.2">
      <c r="A109">
        <v>39</v>
      </c>
      <c r="B109" t="s">
        <v>155</v>
      </c>
      <c r="C109">
        <v>3</v>
      </c>
      <c r="D109">
        <v>0.16</v>
      </c>
      <c r="E109">
        <v>512</v>
      </c>
      <c r="F109">
        <v>1000</v>
      </c>
      <c r="G109" t="s">
        <v>218</v>
      </c>
      <c r="H109">
        <v>5</v>
      </c>
      <c r="I109" t="s">
        <v>237</v>
      </c>
    </row>
    <row r="110" spans="1:9" x14ac:dyDescent="0.2">
      <c r="A110">
        <v>47</v>
      </c>
      <c r="B110" t="s">
        <v>70</v>
      </c>
      <c r="C110">
        <v>2</v>
      </c>
      <c r="D110">
        <v>1</v>
      </c>
      <c r="E110">
        <v>2000</v>
      </c>
      <c r="F110">
        <v>150</v>
      </c>
      <c r="G110">
        <v>1000</v>
      </c>
      <c r="H110">
        <v>5</v>
      </c>
      <c r="I110" t="s">
        <v>238</v>
      </c>
    </row>
    <row r="111" spans="1:9" x14ac:dyDescent="0.2">
      <c r="A111">
        <v>103</v>
      </c>
      <c r="B111" t="s">
        <v>117</v>
      </c>
      <c r="C111">
        <v>3</v>
      </c>
      <c r="D111">
        <v>0.33</v>
      </c>
      <c r="E111">
        <v>1155</v>
      </c>
      <c r="F111">
        <v>300</v>
      </c>
      <c r="G111">
        <v>1731.6017316017317</v>
      </c>
      <c r="H111">
        <v>5</v>
      </c>
      <c r="I111" t="s">
        <v>239</v>
      </c>
    </row>
    <row r="112" spans="1:9" x14ac:dyDescent="0.2">
      <c r="A112">
        <v>46</v>
      </c>
      <c r="B112" t="s">
        <v>121</v>
      </c>
      <c r="C112">
        <v>3</v>
      </c>
      <c r="D112">
        <v>0.3</v>
      </c>
      <c r="E112">
        <v>990</v>
      </c>
      <c r="F112">
        <v>100</v>
      </c>
      <c r="G112" t="s">
        <v>218</v>
      </c>
      <c r="H112">
        <v>5</v>
      </c>
      <c r="I112" t="s">
        <v>240</v>
      </c>
    </row>
    <row r="113" spans="1:9" x14ac:dyDescent="0.2">
      <c r="A113">
        <v>105</v>
      </c>
      <c r="B113" t="s">
        <v>124</v>
      </c>
      <c r="C113">
        <v>3</v>
      </c>
      <c r="D113">
        <v>0.76</v>
      </c>
      <c r="E113">
        <v>2000</v>
      </c>
      <c r="F113">
        <v>300</v>
      </c>
      <c r="G113">
        <v>1000</v>
      </c>
      <c r="H113">
        <v>5</v>
      </c>
      <c r="I113" t="s">
        <v>241</v>
      </c>
    </row>
    <row r="114" spans="1:9" x14ac:dyDescent="0.2">
      <c r="A114">
        <v>75</v>
      </c>
      <c r="B114" t="s">
        <v>142</v>
      </c>
      <c r="C114">
        <v>3</v>
      </c>
      <c r="D114">
        <v>0.63</v>
      </c>
      <c r="E114">
        <v>1836</v>
      </c>
      <c r="F114">
        <v>1000</v>
      </c>
      <c r="G114">
        <v>1089.3246187363834</v>
      </c>
      <c r="H114">
        <v>5</v>
      </c>
      <c r="I114" t="s">
        <v>242</v>
      </c>
    </row>
    <row r="115" spans="1:9" x14ac:dyDescent="0.2">
      <c r="A115">
        <v>56</v>
      </c>
      <c r="B115" t="s">
        <v>51</v>
      </c>
      <c r="C115">
        <v>1</v>
      </c>
      <c r="D115">
        <v>0.7</v>
      </c>
      <c r="E115">
        <v>2100</v>
      </c>
      <c r="F115">
        <v>1000</v>
      </c>
      <c r="G115">
        <v>952.38095238095229</v>
      </c>
      <c r="H115">
        <v>5</v>
      </c>
      <c r="I115" t="s">
        <v>243</v>
      </c>
    </row>
    <row r="116" spans="1:9" x14ac:dyDescent="0.2">
      <c r="A116">
        <v>124</v>
      </c>
      <c r="B116" t="s">
        <v>119</v>
      </c>
      <c r="C116">
        <v>3</v>
      </c>
      <c r="D116">
        <v>0.03</v>
      </c>
      <c r="E116">
        <v>120</v>
      </c>
      <c r="F116">
        <v>50</v>
      </c>
      <c r="G116" t="s">
        <v>218</v>
      </c>
      <c r="H116">
        <v>5</v>
      </c>
      <c r="I116" t="s">
        <v>244</v>
      </c>
    </row>
    <row r="117" spans="1:9" x14ac:dyDescent="0.2">
      <c r="A117">
        <v>70</v>
      </c>
      <c r="B117" t="s">
        <v>131</v>
      </c>
      <c r="C117">
        <v>3</v>
      </c>
      <c r="D117">
        <v>0.2</v>
      </c>
      <c r="E117">
        <v>700</v>
      </c>
      <c r="F117">
        <v>1000</v>
      </c>
      <c r="G117" t="s">
        <v>218</v>
      </c>
      <c r="H117">
        <v>5</v>
      </c>
      <c r="I117" t="s">
        <v>245</v>
      </c>
    </row>
    <row r="118" spans="1:9" x14ac:dyDescent="0.2">
      <c r="A118">
        <v>17</v>
      </c>
      <c r="B118" t="s">
        <v>15</v>
      </c>
      <c r="C118">
        <v>1</v>
      </c>
      <c r="D118">
        <v>0.5</v>
      </c>
      <c r="E118">
        <v>1500</v>
      </c>
      <c r="F118">
        <v>1000</v>
      </c>
      <c r="G118">
        <v>1333.3333333333333</v>
      </c>
      <c r="H118">
        <v>5</v>
      </c>
      <c r="I118" t="s">
        <v>246</v>
      </c>
    </row>
    <row r="119" spans="1:9" x14ac:dyDescent="0.2">
      <c r="A119">
        <v>93</v>
      </c>
      <c r="B119" t="s">
        <v>145</v>
      </c>
      <c r="C119">
        <v>3</v>
      </c>
      <c r="D119">
        <v>0.2</v>
      </c>
      <c r="E119">
        <v>600</v>
      </c>
      <c r="F119">
        <v>200</v>
      </c>
      <c r="G119" t="s">
        <v>218</v>
      </c>
      <c r="H119">
        <v>5</v>
      </c>
      <c r="I119" t="s">
        <v>247</v>
      </c>
    </row>
    <row r="120" spans="1:9" x14ac:dyDescent="0.2">
      <c r="A120">
        <v>95</v>
      </c>
      <c r="B120" t="s">
        <v>137</v>
      </c>
      <c r="C120">
        <v>3</v>
      </c>
      <c r="D120">
        <v>2.4</v>
      </c>
      <c r="E120">
        <v>2000</v>
      </c>
      <c r="F120">
        <v>300</v>
      </c>
      <c r="G120">
        <v>1000</v>
      </c>
      <c r="H120">
        <v>5</v>
      </c>
      <c r="I120" t="s">
        <v>248</v>
      </c>
    </row>
    <row r="121" spans="1:9" x14ac:dyDescent="0.2">
      <c r="A121">
        <v>108</v>
      </c>
      <c r="B121" t="s">
        <v>144</v>
      </c>
      <c r="C121">
        <v>3</v>
      </c>
      <c r="D121">
        <v>0.76</v>
      </c>
      <c r="E121">
        <v>2000</v>
      </c>
      <c r="F121">
        <v>300</v>
      </c>
      <c r="G121">
        <v>1000</v>
      </c>
      <c r="H121">
        <v>5</v>
      </c>
      <c r="I121" t="s">
        <v>249</v>
      </c>
    </row>
    <row r="122" spans="1:9" x14ac:dyDescent="0.2">
      <c r="A122">
        <v>22</v>
      </c>
      <c r="B122" t="s">
        <v>214</v>
      </c>
      <c r="C122">
        <v>4</v>
      </c>
      <c r="D122">
        <v>1.1599999999999999</v>
      </c>
      <c r="E122">
        <v>1082</v>
      </c>
      <c r="F122">
        <v>300</v>
      </c>
      <c r="G122">
        <v>1000</v>
      </c>
      <c r="H122">
        <v>6</v>
      </c>
      <c r="I122" t="s">
        <v>254</v>
      </c>
    </row>
    <row r="123" spans="1:9" x14ac:dyDescent="0.2">
      <c r="A123">
        <v>22</v>
      </c>
      <c r="B123" t="s">
        <v>214</v>
      </c>
      <c r="C123">
        <v>4</v>
      </c>
      <c r="D123">
        <v>1.1599999999999999</v>
      </c>
      <c r="E123">
        <v>1082</v>
      </c>
      <c r="F123">
        <v>300</v>
      </c>
      <c r="G123">
        <v>1000</v>
      </c>
      <c r="H123">
        <v>6</v>
      </c>
      <c r="I123" t="s">
        <v>255</v>
      </c>
    </row>
    <row r="124" spans="1:9" x14ac:dyDescent="0.2">
      <c r="A124">
        <v>22</v>
      </c>
      <c r="B124" t="s">
        <v>214</v>
      </c>
      <c r="C124">
        <v>4</v>
      </c>
      <c r="D124">
        <v>1.1599999999999999</v>
      </c>
      <c r="E124">
        <v>1082</v>
      </c>
      <c r="F124">
        <v>300</v>
      </c>
      <c r="G124">
        <v>1000</v>
      </c>
      <c r="H124">
        <v>6</v>
      </c>
      <c r="I124" t="s">
        <v>256</v>
      </c>
    </row>
    <row r="125" spans="1:9" x14ac:dyDescent="0.2">
      <c r="A125">
        <v>70</v>
      </c>
      <c r="B125" t="s">
        <v>131</v>
      </c>
      <c r="C125">
        <v>3</v>
      </c>
      <c r="D125">
        <v>0.2</v>
      </c>
      <c r="E125">
        <v>700</v>
      </c>
      <c r="F125">
        <v>1000</v>
      </c>
      <c r="G125" t="s">
        <v>218</v>
      </c>
      <c r="H125">
        <v>6</v>
      </c>
      <c r="I125" t="s">
        <v>229</v>
      </c>
    </row>
    <row r="126" spans="1:9" x14ac:dyDescent="0.2">
      <c r="A126">
        <v>103</v>
      </c>
      <c r="B126" t="s">
        <v>117</v>
      </c>
      <c r="C126">
        <v>3</v>
      </c>
      <c r="D126">
        <v>0.33</v>
      </c>
      <c r="E126">
        <v>1155</v>
      </c>
      <c r="F126">
        <v>300</v>
      </c>
      <c r="G126">
        <v>1731.6017316017317</v>
      </c>
      <c r="H126">
        <v>6</v>
      </c>
      <c r="I126" t="s">
        <v>230</v>
      </c>
    </row>
    <row r="127" spans="1:9" x14ac:dyDescent="0.2">
      <c r="A127">
        <v>110</v>
      </c>
      <c r="B127" t="s">
        <v>213</v>
      </c>
      <c r="C127">
        <v>4</v>
      </c>
      <c r="D127">
        <v>1.1599999999999999</v>
      </c>
      <c r="E127">
        <v>1082</v>
      </c>
      <c r="F127">
        <v>100</v>
      </c>
      <c r="G127">
        <v>1000</v>
      </c>
      <c r="H127">
        <v>6</v>
      </c>
      <c r="I127" t="s">
        <v>231</v>
      </c>
    </row>
    <row r="128" spans="1:9" x14ac:dyDescent="0.2">
      <c r="A128">
        <v>47</v>
      </c>
      <c r="B128" t="s">
        <v>70</v>
      </c>
      <c r="C128">
        <v>2</v>
      </c>
      <c r="D128">
        <v>1</v>
      </c>
      <c r="E128">
        <v>2000</v>
      </c>
      <c r="F128">
        <v>150</v>
      </c>
      <c r="G128">
        <v>1000</v>
      </c>
      <c r="H128">
        <v>6</v>
      </c>
      <c r="I128" t="s">
        <v>232</v>
      </c>
    </row>
    <row r="129" spans="1:9" x14ac:dyDescent="0.2">
      <c r="A129">
        <v>108</v>
      </c>
      <c r="B129" t="s">
        <v>144</v>
      </c>
      <c r="C129">
        <v>3</v>
      </c>
      <c r="D129">
        <v>0.76</v>
      </c>
      <c r="E129">
        <v>2000</v>
      </c>
      <c r="F129">
        <v>300</v>
      </c>
      <c r="G129">
        <v>1000</v>
      </c>
      <c r="H129">
        <v>6</v>
      </c>
      <c r="I129" t="s">
        <v>233</v>
      </c>
    </row>
    <row r="130" spans="1:9" x14ac:dyDescent="0.2">
      <c r="A130">
        <v>75</v>
      </c>
      <c r="B130" t="s">
        <v>142</v>
      </c>
      <c r="C130">
        <v>3</v>
      </c>
      <c r="D130">
        <v>0.63</v>
      </c>
      <c r="E130">
        <v>1836</v>
      </c>
      <c r="F130">
        <v>1000</v>
      </c>
      <c r="G130">
        <v>1089.3246187363834</v>
      </c>
      <c r="H130">
        <v>6</v>
      </c>
      <c r="I130" t="s">
        <v>234</v>
      </c>
    </row>
    <row r="131" spans="1:9" x14ac:dyDescent="0.2">
      <c r="A131">
        <v>66</v>
      </c>
      <c r="B131" t="s">
        <v>212</v>
      </c>
      <c r="C131">
        <v>4</v>
      </c>
      <c r="D131">
        <v>1.1599999999999999</v>
      </c>
      <c r="E131">
        <v>1082</v>
      </c>
      <c r="F131">
        <v>50</v>
      </c>
      <c r="G131">
        <v>1000</v>
      </c>
      <c r="H131">
        <v>6</v>
      </c>
      <c r="I131" t="s">
        <v>235</v>
      </c>
    </row>
    <row r="132" spans="1:9" x14ac:dyDescent="0.2">
      <c r="A132">
        <v>105</v>
      </c>
      <c r="B132" t="s">
        <v>124</v>
      </c>
      <c r="C132">
        <v>3</v>
      </c>
      <c r="D132">
        <v>0.76</v>
      </c>
      <c r="E132">
        <v>2000</v>
      </c>
      <c r="F132">
        <v>300</v>
      </c>
      <c r="G132">
        <v>1000</v>
      </c>
      <c r="H132">
        <v>6</v>
      </c>
      <c r="I132" t="s">
        <v>236</v>
      </c>
    </row>
    <row r="133" spans="1:9" x14ac:dyDescent="0.2">
      <c r="A133">
        <v>39</v>
      </c>
      <c r="B133" t="s">
        <v>155</v>
      </c>
      <c r="C133">
        <v>3</v>
      </c>
      <c r="D133">
        <v>0.16</v>
      </c>
      <c r="E133">
        <v>512</v>
      </c>
      <c r="F133">
        <v>1000</v>
      </c>
      <c r="G133" t="s">
        <v>218</v>
      </c>
      <c r="H133">
        <v>6</v>
      </c>
      <c r="I133" t="s">
        <v>237</v>
      </c>
    </row>
    <row r="134" spans="1:9" x14ac:dyDescent="0.2">
      <c r="A134">
        <v>36</v>
      </c>
      <c r="B134" t="s">
        <v>30</v>
      </c>
      <c r="C134">
        <v>1</v>
      </c>
      <c r="D134">
        <v>1.3</v>
      </c>
      <c r="E134">
        <v>2000</v>
      </c>
      <c r="F134">
        <v>1000</v>
      </c>
      <c r="G134">
        <v>1000</v>
      </c>
      <c r="H134">
        <v>6</v>
      </c>
      <c r="I134" t="s">
        <v>238</v>
      </c>
    </row>
    <row r="135" spans="1:9" x14ac:dyDescent="0.2">
      <c r="A135">
        <v>56</v>
      </c>
      <c r="B135" t="s">
        <v>51</v>
      </c>
      <c r="C135">
        <v>1</v>
      </c>
      <c r="D135">
        <v>0.7</v>
      </c>
      <c r="E135">
        <v>2100</v>
      </c>
      <c r="F135">
        <v>1000</v>
      </c>
      <c r="G135">
        <v>952.38095238095229</v>
      </c>
      <c r="H135">
        <v>6</v>
      </c>
      <c r="I135" t="s">
        <v>239</v>
      </c>
    </row>
    <row r="136" spans="1:9" x14ac:dyDescent="0.2">
      <c r="A136">
        <v>95</v>
      </c>
      <c r="B136" t="s">
        <v>137</v>
      </c>
      <c r="C136">
        <v>3</v>
      </c>
      <c r="D136">
        <v>2.4</v>
      </c>
      <c r="E136">
        <v>2000</v>
      </c>
      <c r="F136">
        <v>300</v>
      </c>
      <c r="G136">
        <v>1000</v>
      </c>
      <c r="H136">
        <v>6</v>
      </c>
      <c r="I136" t="s">
        <v>240</v>
      </c>
    </row>
    <row r="137" spans="1:9" x14ac:dyDescent="0.2">
      <c r="A137">
        <v>27</v>
      </c>
      <c r="B137" t="s">
        <v>72</v>
      </c>
      <c r="C137">
        <v>2</v>
      </c>
      <c r="D137">
        <v>0.4</v>
      </c>
      <c r="E137">
        <v>1200</v>
      </c>
      <c r="F137">
        <v>300</v>
      </c>
      <c r="G137">
        <v>1666.6666666666667</v>
      </c>
      <c r="H137">
        <v>6</v>
      </c>
      <c r="I137" t="s">
        <v>241</v>
      </c>
    </row>
    <row r="138" spans="1:9" x14ac:dyDescent="0.2">
      <c r="A138">
        <v>46</v>
      </c>
      <c r="B138" t="s">
        <v>121</v>
      </c>
      <c r="C138">
        <v>3</v>
      </c>
      <c r="D138">
        <v>0.3</v>
      </c>
      <c r="E138">
        <v>990</v>
      </c>
      <c r="F138">
        <v>100</v>
      </c>
      <c r="G138" t="s">
        <v>218</v>
      </c>
      <c r="H138">
        <v>6</v>
      </c>
      <c r="I138" t="s">
        <v>242</v>
      </c>
    </row>
    <row r="139" spans="1:9" x14ac:dyDescent="0.2">
      <c r="A139">
        <v>106</v>
      </c>
      <c r="B139" t="s">
        <v>126</v>
      </c>
      <c r="C139">
        <v>3</v>
      </c>
      <c r="D139">
        <v>1</v>
      </c>
      <c r="E139">
        <v>2000</v>
      </c>
      <c r="F139">
        <v>400</v>
      </c>
      <c r="G139">
        <v>1000</v>
      </c>
      <c r="H139">
        <v>6</v>
      </c>
      <c r="I139" t="s">
        <v>243</v>
      </c>
    </row>
    <row r="140" spans="1:9" x14ac:dyDescent="0.2">
      <c r="A140">
        <v>124</v>
      </c>
      <c r="B140" t="s">
        <v>119</v>
      </c>
      <c r="C140">
        <v>3</v>
      </c>
      <c r="D140">
        <v>0.03</v>
      </c>
      <c r="E140">
        <v>120</v>
      </c>
      <c r="F140">
        <v>50</v>
      </c>
      <c r="G140" t="s">
        <v>218</v>
      </c>
      <c r="H140">
        <v>6</v>
      </c>
      <c r="I140" t="s">
        <v>244</v>
      </c>
    </row>
    <row r="141" spans="1:9" x14ac:dyDescent="0.2">
      <c r="A141">
        <v>17</v>
      </c>
      <c r="B141" t="s">
        <v>15</v>
      </c>
      <c r="C141">
        <v>1</v>
      </c>
      <c r="D141">
        <v>0.5</v>
      </c>
      <c r="E141">
        <v>1500</v>
      </c>
      <c r="F141">
        <v>1000</v>
      </c>
      <c r="G141">
        <v>1333.3333333333333</v>
      </c>
      <c r="H141">
        <v>6</v>
      </c>
      <c r="I141" t="s">
        <v>245</v>
      </c>
    </row>
    <row r="142" spans="1:9" x14ac:dyDescent="0.2">
      <c r="A142">
        <v>40</v>
      </c>
      <c r="B142" t="s">
        <v>49</v>
      </c>
      <c r="C142">
        <v>1</v>
      </c>
      <c r="D142">
        <v>2.1749999999999998</v>
      </c>
      <c r="E142">
        <v>2000</v>
      </c>
      <c r="F142">
        <v>1000</v>
      </c>
      <c r="G142">
        <v>1000</v>
      </c>
      <c r="H142">
        <v>6</v>
      </c>
      <c r="I142" t="s">
        <v>246</v>
      </c>
    </row>
    <row r="143" spans="1:9" x14ac:dyDescent="0.2">
      <c r="A143">
        <v>93</v>
      </c>
      <c r="B143" t="s">
        <v>145</v>
      </c>
      <c r="C143">
        <v>3</v>
      </c>
      <c r="D143">
        <v>0.2</v>
      </c>
      <c r="E143">
        <v>600</v>
      </c>
      <c r="F143">
        <v>200</v>
      </c>
      <c r="G143" t="s">
        <v>218</v>
      </c>
      <c r="H143">
        <v>6</v>
      </c>
      <c r="I143" t="s">
        <v>247</v>
      </c>
    </row>
    <row r="144" spans="1:9" x14ac:dyDescent="0.2">
      <c r="A144">
        <v>79</v>
      </c>
      <c r="B144" t="s">
        <v>100</v>
      </c>
      <c r="C144">
        <v>2</v>
      </c>
      <c r="D144">
        <v>0.46</v>
      </c>
      <c r="E144">
        <v>1564</v>
      </c>
      <c r="F144">
        <v>1000</v>
      </c>
      <c r="G144">
        <v>1278.772378516624</v>
      </c>
      <c r="H144">
        <v>6</v>
      </c>
      <c r="I144" t="s">
        <v>248</v>
      </c>
    </row>
    <row r="145" spans="1:9" x14ac:dyDescent="0.2">
      <c r="A145">
        <v>76</v>
      </c>
      <c r="B145" t="s">
        <v>122</v>
      </c>
      <c r="C145">
        <v>3</v>
      </c>
      <c r="D145">
        <v>0.46</v>
      </c>
      <c r="E145">
        <v>1265</v>
      </c>
      <c r="F145">
        <v>1000</v>
      </c>
      <c r="G145">
        <v>1581.0276679841897</v>
      </c>
      <c r="H145">
        <v>6</v>
      </c>
      <c r="I145" t="s">
        <v>249</v>
      </c>
    </row>
    <row r="146" spans="1:9" x14ac:dyDescent="0.2">
      <c r="A146">
        <v>22</v>
      </c>
      <c r="B146" t="s">
        <v>214</v>
      </c>
      <c r="C146">
        <v>4</v>
      </c>
      <c r="D146">
        <v>1.1599999999999999</v>
      </c>
      <c r="E146">
        <v>1082</v>
      </c>
      <c r="F146">
        <v>300</v>
      </c>
      <c r="G146">
        <v>1000</v>
      </c>
      <c r="H146">
        <v>7</v>
      </c>
      <c r="I146" t="s">
        <v>254</v>
      </c>
    </row>
    <row r="147" spans="1:9" x14ac:dyDescent="0.2">
      <c r="A147">
        <v>22</v>
      </c>
      <c r="B147" t="s">
        <v>214</v>
      </c>
      <c r="C147">
        <v>4</v>
      </c>
      <c r="D147">
        <v>1.1599999999999999</v>
      </c>
      <c r="E147">
        <v>1082</v>
      </c>
      <c r="F147">
        <v>300</v>
      </c>
      <c r="G147">
        <v>1000</v>
      </c>
      <c r="H147">
        <v>7</v>
      </c>
      <c r="I147" t="s">
        <v>255</v>
      </c>
    </row>
    <row r="148" spans="1:9" x14ac:dyDescent="0.2">
      <c r="A148">
        <v>22</v>
      </c>
      <c r="B148" t="s">
        <v>214</v>
      </c>
      <c r="C148">
        <v>4</v>
      </c>
      <c r="D148">
        <v>1.1599999999999999</v>
      </c>
      <c r="E148">
        <v>1082</v>
      </c>
      <c r="F148">
        <v>300</v>
      </c>
      <c r="G148">
        <v>1000</v>
      </c>
      <c r="H148">
        <v>7</v>
      </c>
      <c r="I148" t="s">
        <v>256</v>
      </c>
    </row>
    <row r="149" spans="1:9" x14ac:dyDescent="0.2">
      <c r="A149">
        <v>39</v>
      </c>
      <c r="B149" t="s">
        <v>155</v>
      </c>
      <c r="C149">
        <v>3</v>
      </c>
      <c r="D149">
        <v>0.16</v>
      </c>
      <c r="E149">
        <v>512</v>
      </c>
      <c r="F149">
        <v>1000</v>
      </c>
      <c r="G149" t="s">
        <v>218</v>
      </c>
      <c r="H149">
        <v>7</v>
      </c>
      <c r="I149" t="s">
        <v>229</v>
      </c>
    </row>
    <row r="150" spans="1:9" x14ac:dyDescent="0.2">
      <c r="A150">
        <v>93</v>
      </c>
      <c r="B150" t="s">
        <v>145</v>
      </c>
      <c r="C150">
        <v>3</v>
      </c>
      <c r="D150">
        <v>0.2</v>
      </c>
      <c r="E150">
        <v>600</v>
      </c>
      <c r="F150">
        <v>200</v>
      </c>
      <c r="G150" t="s">
        <v>218</v>
      </c>
      <c r="H150">
        <v>7</v>
      </c>
      <c r="I150" t="s">
        <v>230</v>
      </c>
    </row>
    <row r="151" spans="1:9" x14ac:dyDescent="0.2">
      <c r="A151">
        <v>124</v>
      </c>
      <c r="B151" t="s">
        <v>119</v>
      </c>
      <c r="C151">
        <v>3</v>
      </c>
      <c r="D151">
        <v>0.03</v>
      </c>
      <c r="E151">
        <v>120</v>
      </c>
      <c r="F151">
        <v>50</v>
      </c>
      <c r="G151" t="s">
        <v>218</v>
      </c>
      <c r="H151">
        <v>7</v>
      </c>
      <c r="I151" t="s">
        <v>231</v>
      </c>
    </row>
    <row r="152" spans="1:9" x14ac:dyDescent="0.2">
      <c r="A152">
        <v>106</v>
      </c>
      <c r="B152" t="s">
        <v>126</v>
      </c>
      <c r="C152">
        <v>3</v>
      </c>
      <c r="D152">
        <v>1</v>
      </c>
      <c r="E152">
        <v>2000</v>
      </c>
      <c r="F152">
        <v>400</v>
      </c>
      <c r="G152">
        <v>1000</v>
      </c>
      <c r="H152">
        <v>7</v>
      </c>
      <c r="I152" t="s">
        <v>232</v>
      </c>
    </row>
    <row r="153" spans="1:9" x14ac:dyDescent="0.2">
      <c r="A153">
        <v>103</v>
      </c>
      <c r="B153" t="s">
        <v>117</v>
      </c>
      <c r="C153">
        <v>3</v>
      </c>
      <c r="D153">
        <v>0.33</v>
      </c>
      <c r="E153">
        <v>1155</v>
      </c>
      <c r="F153">
        <v>300</v>
      </c>
      <c r="G153">
        <v>1731.6017316017317</v>
      </c>
      <c r="H153">
        <v>7</v>
      </c>
      <c r="I153" t="s">
        <v>233</v>
      </c>
    </row>
    <row r="154" spans="1:9" x14ac:dyDescent="0.2">
      <c r="A154">
        <v>79</v>
      </c>
      <c r="B154" t="s">
        <v>100</v>
      </c>
      <c r="C154">
        <v>2</v>
      </c>
      <c r="D154">
        <v>0.46</v>
      </c>
      <c r="E154">
        <v>1564</v>
      </c>
      <c r="F154">
        <v>1000</v>
      </c>
      <c r="G154">
        <v>1278.772378516624</v>
      </c>
      <c r="H154">
        <v>7</v>
      </c>
      <c r="I154" t="s">
        <v>234</v>
      </c>
    </row>
    <row r="155" spans="1:9" x14ac:dyDescent="0.2">
      <c r="A155">
        <v>46</v>
      </c>
      <c r="B155" t="s">
        <v>121</v>
      </c>
      <c r="C155">
        <v>3</v>
      </c>
      <c r="D155">
        <v>0.3</v>
      </c>
      <c r="E155">
        <v>990</v>
      </c>
      <c r="F155">
        <v>100</v>
      </c>
      <c r="G155" t="s">
        <v>218</v>
      </c>
      <c r="H155">
        <v>7</v>
      </c>
      <c r="I155" t="s">
        <v>235</v>
      </c>
    </row>
    <row r="156" spans="1:9" x14ac:dyDescent="0.2">
      <c r="A156">
        <v>76</v>
      </c>
      <c r="B156" t="s">
        <v>122</v>
      </c>
      <c r="C156">
        <v>3</v>
      </c>
      <c r="D156">
        <v>0.46</v>
      </c>
      <c r="E156">
        <v>1265</v>
      </c>
      <c r="F156">
        <v>1000</v>
      </c>
      <c r="G156">
        <v>1581.0276679841897</v>
      </c>
      <c r="H156">
        <v>7</v>
      </c>
      <c r="I156" t="s">
        <v>236</v>
      </c>
    </row>
    <row r="157" spans="1:9" x14ac:dyDescent="0.2">
      <c r="A157">
        <v>70</v>
      </c>
      <c r="B157" t="s">
        <v>131</v>
      </c>
      <c r="C157">
        <v>3</v>
      </c>
      <c r="D157">
        <v>0.2</v>
      </c>
      <c r="E157">
        <v>700</v>
      </c>
      <c r="F157">
        <v>1000</v>
      </c>
      <c r="G157" t="s">
        <v>218</v>
      </c>
      <c r="H157">
        <v>7</v>
      </c>
      <c r="I157" t="s">
        <v>237</v>
      </c>
    </row>
    <row r="158" spans="1:9" x14ac:dyDescent="0.2">
      <c r="A158">
        <v>105</v>
      </c>
      <c r="B158" t="s">
        <v>124</v>
      </c>
      <c r="C158">
        <v>3</v>
      </c>
      <c r="D158">
        <v>0.76</v>
      </c>
      <c r="E158">
        <v>2000</v>
      </c>
      <c r="F158">
        <v>300</v>
      </c>
      <c r="G158">
        <v>1000</v>
      </c>
      <c r="H158">
        <v>7</v>
      </c>
      <c r="I158" t="s">
        <v>238</v>
      </c>
    </row>
    <row r="159" spans="1:9" x14ac:dyDescent="0.2">
      <c r="A159">
        <v>27</v>
      </c>
      <c r="B159" t="s">
        <v>72</v>
      </c>
      <c r="C159">
        <v>2</v>
      </c>
      <c r="D159">
        <v>0.4</v>
      </c>
      <c r="E159">
        <v>1200</v>
      </c>
      <c r="F159">
        <v>300</v>
      </c>
      <c r="G159">
        <v>1666.6666666666667</v>
      </c>
      <c r="H159">
        <v>7</v>
      </c>
      <c r="I159" t="s">
        <v>239</v>
      </c>
    </row>
    <row r="160" spans="1:9" x14ac:dyDescent="0.2">
      <c r="A160">
        <v>56</v>
      </c>
      <c r="B160" t="s">
        <v>51</v>
      </c>
      <c r="C160">
        <v>1</v>
      </c>
      <c r="D160">
        <v>0.7</v>
      </c>
      <c r="E160">
        <v>2100</v>
      </c>
      <c r="F160">
        <v>1000</v>
      </c>
      <c r="G160">
        <v>952.38095238095229</v>
      </c>
      <c r="H160">
        <v>7</v>
      </c>
      <c r="I160" t="s">
        <v>240</v>
      </c>
    </row>
    <row r="161" spans="1:9" x14ac:dyDescent="0.2">
      <c r="A161">
        <v>110</v>
      </c>
      <c r="B161" t="s">
        <v>213</v>
      </c>
      <c r="C161">
        <v>4</v>
      </c>
      <c r="D161">
        <v>1.1599999999999999</v>
      </c>
      <c r="E161">
        <v>1082</v>
      </c>
      <c r="F161">
        <v>100</v>
      </c>
      <c r="G161">
        <v>1000</v>
      </c>
      <c r="H161">
        <v>7</v>
      </c>
      <c r="I161" t="s">
        <v>241</v>
      </c>
    </row>
    <row r="162" spans="1:9" x14ac:dyDescent="0.2">
      <c r="A162">
        <v>17</v>
      </c>
      <c r="B162" t="s">
        <v>15</v>
      </c>
      <c r="C162">
        <v>1</v>
      </c>
      <c r="D162">
        <v>0.5</v>
      </c>
      <c r="E162">
        <v>1500</v>
      </c>
      <c r="F162">
        <v>1000</v>
      </c>
      <c r="G162">
        <v>1333.3333333333333</v>
      </c>
      <c r="H162">
        <v>7</v>
      </c>
      <c r="I162" t="s">
        <v>242</v>
      </c>
    </row>
    <row r="163" spans="1:9" x14ac:dyDescent="0.2">
      <c r="A163">
        <v>36</v>
      </c>
      <c r="B163" t="s">
        <v>30</v>
      </c>
      <c r="C163">
        <v>1</v>
      </c>
      <c r="D163">
        <v>1.3</v>
      </c>
      <c r="E163">
        <v>2000</v>
      </c>
      <c r="F163">
        <v>1000</v>
      </c>
      <c r="G163">
        <v>1000</v>
      </c>
      <c r="H163">
        <v>7</v>
      </c>
      <c r="I163" t="s">
        <v>243</v>
      </c>
    </row>
    <row r="164" spans="1:9" x14ac:dyDescent="0.2">
      <c r="A164">
        <v>40</v>
      </c>
      <c r="B164" t="s">
        <v>49</v>
      </c>
      <c r="C164">
        <v>1</v>
      </c>
      <c r="D164">
        <v>2.1749999999999998</v>
      </c>
      <c r="E164">
        <v>2000</v>
      </c>
      <c r="F164">
        <v>1000</v>
      </c>
      <c r="G164">
        <v>1000</v>
      </c>
      <c r="H164">
        <v>7</v>
      </c>
      <c r="I164" t="s">
        <v>244</v>
      </c>
    </row>
    <row r="165" spans="1:9" x14ac:dyDescent="0.2">
      <c r="A165">
        <v>66</v>
      </c>
      <c r="B165" t="s">
        <v>212</v>
      </c>
      <c r="C165">
        <v>4</v>
      </c>
      <c r="D165">
        <v>1.1599999999999999</v>
      </c>
      <c r="E165">
        <v>1082</v>
      </c>
      <c r="F165">
        <v>50</v>
      </c>
      <c r="G165">
        <v>1000</v>
      </c>
      <c r="H165">
        <v>7</v>
      </c>
      <c r="I165" t="s">
        <v>245</v>
      </c>
    </row>
    <row r="166" spans="1:9" x14ac:dyDescent="0.2">
      <c r="A166">
        <v>95</v>
      </c>
      <c r="B166" t="s">
        <v>137</v>
      </c>
      <c r="C166">
        <v>3</v>
      </c>
      <c r="D166">
        <v>2.4</v>
      </c>
      <c r="E166">
        <v>2000</v>
      </c>
      <c r="F166">
        <v>300</v>
      </c>
      <c r="G166">
        <v>1000</v>
      </c>
      <c r="H166">
        <v>7</v>
      </c>
      <c r="I166" t="s">
        <v>246</v>
      </c>
    </row>
    <row r="167" spans="1:9" x14ac:dyDescent="0.2">
      <c r="A167">
        <v>47</v>
      </c>
      <c r="B167" t="s">
        <v>70</v>
      </c>
      <c r="C167">
        <v>2</v>
      </c>
      <c r="D167">
        <v>1</v>
      </c>
      <c r="E167">
        <v>2000</v>
      </c>
      <c r="F167">
        <v>150</v>
      </c>
      <c r="G167">
        <v>1000</v>
      </c>
      <c r="H167">
        <v>7</v>
      </c>
      <c r="I167" t="s">
        <v>247</v>
      </c>
    </row>
    <row r="168" spans="1:9" x14ac:dyDescent="0.2">
      <c r="A168">
        <v>75</v>
      </c>
      <c r="B168" t="s">
        <v>142</v>
      </c>
      <c r="C168">
        <v>3</v>
      </c>
      <c r="D168">
        <v>0.63</v>
      </c>
      <c r="E168">
        <v>1836</v>
      </c>
      <c r="F168">
        <v>1000</v>
      </c>
      <c r="G168">
        <v>1089.3246187363834</v>
      </c>
      <c r="H168">
        <v>7</v>
      </c>
      <c r="I168" t="s">
        <v>248</v>
      </c>
    </row>
    <row r="169" spans="1:9" x14ac:dyDescent="0.2">
      <c r="A169">
        <v>108</v>
      </c>
      <c r="B169" t="s">
        <v>144</v>
      </c>
      <c r="C169">
        <v>3</v>
      </c>
      <c r="D169">
        <v>0.76</v>
      </c>
      <c r="E169">
        <v>2000</v>
      </c>
      <c r="F169">
        <v>300</v>
      </c>
      <c r="G169">
        <v>1000</v>
      </c>
      <c r="H169">
        <v>7</v>
      </c>
      <c r="I169" t="s">
        <v>249</v>
      </c>
    </row>
    <row r="170" spans="1:9" x14ac:dyDescent="0.2">
      <c r="A170">
        <v>22</v>
      </c>
      <c r="B170" t="s">
        <v>214</v>
      </c>
      <c r="C170">
        <v>4</v>
      </c>
      <c r="D170">
        <v>1.1599999999999999</v>
      </c>
      <c r="E170">
        <v>1082</v>
      </c>
      <c r="F170">
        <v>300</v>
      </c>
      <c r="G170">
        <v>1000</v>
      </c>
      <c r="H170">
        <v>8</v>
      </c>
      <c r="I170" t="s">
        <v>254</v>
      </c>
    </row>
    <row r="171" spans="1:9" x14ac:dyDescent="0.2">
      <c r="A171">
        <v>22</v>
      </c>
      <c r="B171" t="s">
        <v>214</v>
      </c>
      <c r="C171">
        <v>4</v>
      </c>
      <c r="D171">
        <v>1.1599999999999999</v>
      </c>
      <c r="E171">
        <v>1082</v>
      </c>
      <c r="F171">
        <v>300</v>
      </c>
      <c r="G171">
        <v>1000</v>
      </c>
      <c r="H171">
        <v>8</v>
      </c>
      <c r="I171" t="s">
        <v>255</v>
      </c>
    </row>
    <row r="172" spans="1:9" x14ac:dyDescent="0.2">
      <c r="A172">
        <v>22</v>
      </c>
      <c r="B172" t="s">
        <v>214</v>
      </c>
      <c r="C172">
        <v>4</v>
      </c>
      <c r="D172">
        <v>1.1599999999999999</v>
      </c>
      <c r="E172">
        <v>1082</v>
      </c>
      <c r="F172">
        <v>300</v>
      </c>
      <c r="G172">
        <v>1000</v>
      </c>
      <c r="H172">
        <v>8</v>
      </c>
      <c r="I172" t="s">
        <v>256</v>
      </c>
    </row>
    <row r="173" spans="1:9" x14ac:dyDescent="0.2">
      <c r="A173">
        <v>56</v>
      </c>
      <c r="B173" t="s">
        <v>51</v>
      </c>
      <c r="C173">
        <v>1</v>
      </c>
      <c r="D173">
        <v>0.7</v>
      </c>
      <c r="E173">
        <v>2100</v>
      </c>
      <c r="F173">
        <v>1000</v>
      </c>
      <c r="G173">
        <v>952.38095238095229</v>
      </c>
      <c r="H173">
        <v>8</v>
      </c>
      <c r="I173" t="s">
        <v>229</v>
      </c>
    </row>
    <row r="174" spans="1:9" x14ac:dyDescent="0.2">
      <c r="A174">
        <v>108</v>
      </c>
      <c r="B174" t="s">
        <v>144</v>
      </c>
      <c r="C174">
        <v>3</v>
      </c>
      <c r="D174">
        <v>0.76</v>
      </c>
      <c r="E174">
        <v>2000</v>
      </c>
      <c r="F174">
        <v>300</v>
      </c>
      <c r="G174">
        <v>1000</v>
      </c>
      <c r="H174">
        <v>8</v>
      </c>
      <c r="I174" t="s">
        <v>230</v>
      </c>
    </row>
    <row r="175" spans="1:9" x14ac:dyDescent="0.2">
      <c r="A175">
        <v>39</v>
      </c>
      <c r="B175" t="s">
        <v>155</v>
      </c>
      <c r="C175">
        <v>3</v>
      </c>
      <c r="D175">
        <v>0.16</v>
      </c>
      <c r="E175">
        <v>512</v>
      </c>
      <c r="F175">
        <v>1000</v>
      </c>
      <c r="G175" t="s">
        <v>218</v>
      </c>
      <c r="H175">
        <v>8</v>
      </c>
      <c r="I175" t="s">
        <v>231</v>
      </c>
    </row>
    <row r="176" spans="1:9" x14ac:dyDescent="0.2">
      <c r="A176">
        <v>79</v>
      </c>
      <c r="B176" t="s">
        <v>100</v>
      </c>
      <c r="C176">
        <v>2</v>
      </c>
      <c r="D176">
        <v>0.46</v>
      </c>
      <c r="E176">
        <v>1564</v>
      </c>
      <c r="F176">
        <v>1000</v>
      </c>
      <c r="G176">
        <v>1278.772378516624</v>
      </c>
      <c r="H176">
        <v>8</v>
      </c>
      <c r="I176" t="s">
        <v>232</v>
      </c>
    </row>
    <row r="177" spans="1:9" x14ac:dyDescent="0.2">
      <c r="A177">
        <v>110</v>
      </c>
      <c r="B177" t="s">
        <v>213</v>
      </c>
      <c r="C177">
        <v>4</v>
      </c>
      <c r="D177">
        <v>1.1599999999999999</v>
      </c>
      <c r="E177">
        <v>1082</v>
      </c>
      <c r="F177">
        <v>100</v>
      </c>
      <c r="G177">
        <v>1000</v>
      </c>
      <c r="H177">
        <v>8</v>
      </c>
      <c r="I177" t="s">
        <v>233</v>
      </c>
    </row>
    <row r="178" spans="1:9" x14ac:dyDescent="0.2">
      <c r="A178">
        <v>27</v>
      </c>
      <c r="B178" t="s">
        <v>72</v>
      </c>
      <c r="C178">
        <v>2</v>
      </c>
      <c r="D178">
        <v>0.4</v>
      </c>
      <c r="E178">
        <v>1200</v>
      </c>
      <c r="F178">
        <v>300</v>
      </c>
      <c r="G178">
        <v>1666.6666666666667</v>
      </c>
      <c r="H178">
        <v>8</v>
      </c>
      <c r="I178" t="s">
        <v>234</v>
      </c>
    </row>
    <row r="179" spans="1:9" x14ac:dyDescent="0.2">
      <c r="A179">
        <v>66</v>
      </c>
      <c r="B179" t="s">
        <v>212</v>
      </c>
      <c r="C179">
        <v>4</v>
      </c>
      <c r="D179">
        <v>1.1599999999999999</v>
      </c>
      <c r="E179">
        <v>1082</v>
      </c>
      <c r="F179">
        <v>50</v>
      </c>
      <c r="G179">
        <v>1000</v>
      </c>
      <c r="H179">
        <v>8</v>
      </c>
      <c r="I179" t="s">
        <v>235</v>
      </c>
    </row>
    <row r="180" spans="1:9" x14ac:dyDescent="0.2">
      <c r="A180">
        <v>46</v>
      </c>
      <c r="B180" t="s">
        <v>121</v>
      </c>
      <c r="C180">
        <v>3</v>
      </c>
      <c r="D180">
        <v>0.3</v>
      </c>
      <c r="E180">
        <v>990</v>
      </c>
      <c r="F180">
        <v>100</v>
      </c>
      <c r="G180" t="s">
        <v>218</v>
      </c>
      <c r="H180">
        <v>8</v>
      </c>
      <c r="I180" t="s">
        <v>236</v>
      </c>
    </row>
    <row r="181" spans="1:9" x14ac:dyDescent="0.2">
      <c r="A181">
        <v>95</v>
      </c>
      <c r="B181" t="s">
        <v>137</v>
      </c>
      <c r="C181">
        <v>3</v>
      </c>
      <c r="D181">
        <v>2.4</v>
      </c>
      <c r="E181">
        <v>2000</v>
      </c>
      <c r="F181">
        <v>300</v>
      </c>
      <c r="G181">
        <v>1000</v>
      </c>
      <c r="H181">
        <v>8</v>
      </c>
      <c r="I181" t="s">
        <v>237</v>
      </c>
    </row>
    <row r="182" spans="1:9" x14ac:dyDescent="0.2">
      <c r="A182">
        <v>93</v>
      </c>
      <c r="B182" t="s">
        <v>145</v>
      </c>
      <c r="C182">
        <v>3</v>
      </c>
      <c r="D182">
        <v>0.2</v>
      </c>
      <c r="E182">
        <v>600</v>
      </c>
      <c r="F182">
        <v>200</v>
      </c>
      <c r="G182" t="s">
        <v>218</v>
      </c>
      <c r="H182">
        <v>8</v>
      </c>
      <c r="I182" t="s">
        <v>238</v>
      </c>
    </row>
    <row r="183" spans="1:9" x14ac:dyDescent="0.2">
      <c r="A183">
        <v>76</v>
      </c>
      <c r="B183" t="s">
        <v>122</v>
      </c>
      <c r="C183">
        <v>3</v>
      </c>
      <c r="D183">
        <v>0.46</v>
      </c>
      <c r="E183">
        <v>1265</v>
      </c>
      <c r="F183">
        <v>1000</v>
      </c>
      <c r="G183">
        <v>1581.0276679841897</v>
      </c>
      <c r="H183">
        <v>8</v>
      </c>
      <c r="I183" t="s">
        <v>239</v>
      </c>
    </row>
    <row r="184" spans="1:9" x14ac:dyDescent="0.2">
      <c r="A184">
        <v>70</v>
      </c>
      <c r="B184" t="s">
        <v>131</v>
      </c>
      <c r="C184">
        <v>3</v>
      </c>
      <c r="D184">
        <v>0.2</v>
      </c>
      <c r="E184">
        <v>700</v>
      </c>
      <c r="F184">
        <v>1000</v>
      </c>
      <c r="G184" t="s">
        <v>218</v>
      </c>
      <c r="H184">
        <v>8</v>
      </c>
      <c r="I184" t="s">
        <v>240</v>
      </c>
    </row>
    <row r="185" spans="1:9" x14ac:dyDescent="0.2">
      <c r="A185">
        <v>105</v>
      </c>
      <c r="B185" t="s">
        <v>124</v>
      </c>
      <c r="C185">
        <v>3</v>
      </c>
      <c r="D185">
        <v>0.76</v>
      </c>
      <c r="E185">
        <v>2000</v>
      </c>
      <c r="F185">
        <v>300</v>
      </c>
      <c r="G185">
        <v>1000</v>
      </c>
      <c r="H185">
        <v>8</v>
      </c>
      <c r="I185" t="s">
        <v>241</v>
      </c>
    </row>
    <row r="186" spans="1:9" x14ac:dyDescent="0.2">
      <c r="A186">
        <v>106</v>
      </c>
      <c r="B186" t="s">
        <v>126</v>
      </c>
      <c r="C186">
        <v>3</v>
      </c>
      <c r="D186">
        <v>1</v>
      </c>
      <c r="E186">
        <v>2000</v>
      </c>
      <c r="F186">
        <v>400</v>
      </c>
      <c r="G186">
        <v>1000</v>
      </c>
      <c r="H186">
        <v>8</v>
      </c>
      <c r="I186" t="s">
        <v>242</v>
      </c>
    </row>
    <row r="187" spans="1:9" x14ac:dyDescent="0.2">
      <c r="A187">
        <v>40</v>
      </c>
      <c r="B187" t="s">
        <v>49</v>
      </c>
      <c r="C187">
        <v>1</v>
      </c>
      <c r="D187">
        <v>2.1749999999999998</v>
      </c>
      <c r="E187">
        <v>2000</v>
      </c>
      <c r="F187">
        <v>1000</v>
      </c>
      <c r="G187">
        <v>1000</v>
      </c>
      <c r="H187">
        <v>8</v>
      </c>
      <c r="I187" t="s">
        <v>243</v>
      </c>
    </row>
    <row r="188" spans="1:9" x14ac:dyDescent="0.2">
      <c r="A188">
        <v>47</v>
      </c>
      <c r="B188" t="s">
        <v>70</v>
      </c>
      <c r="C188">
        <v>2</v>
      </c>
      <c r="D188">
        <v>1</v>
      </c>
      <c r="E188">
        <v>2000</v>
      </c>
      <c r="F188">
        <v>150</v>
      </c>
      <c r="G188">
        <v>1000</v>
      </c>
      <c r="H188">
        <v>8</v>
      </c>
      <c r="I188" t="s">
        <v>244</v>
      </c>
    </row>
    <row r="189" spans="1:9" x14ac:dyDescent="0.2">
      <c r="A189">
        <v>17</v>
      </c>
      <c r="B189" t="s">
        <v>15</v>
      </c>
      <c r="C189">
        <v>1</v>
      </c>
      <c r="D189">
        <v>0.5</v>
      </c>
      <c r="E189">
        <v>1500</v>
      </c>
      <c r="F189">
        <v>1000</v>
      </c>
      <c r="G189">
        <v>1333.3333333333333</v>
      </c>
      <c r="H189">
        <v>8</v>
      </c>
      <c r="I189" t="s">
        <v>245</v>
      </c>
    </row>
    <row r="190" spans="1:9" x14ac:dyDescent="0.2">
      <c r="A190">
        <v>75</v>
      </c>
      <c r="B190" t="s">
        <v>142</v>
      </c>
      <c r="C190">
        <v>3</v>
      </c>
      <c r="D190">
        <v>0.63</v>
      </c>
      <c r="E190">
        <v>1836</v>
      </c>
      <c r="F190">
        <v>1000</v>
      </c>
      <c r="G190">
        <v>1089.3246187363834</v>
      </c>
      <c r="H190">
        <v>8</v>
      </c>
      <c r="I190" t="s">
        <v>246</v>
      </c>
    </row>
    <row r="191" spans="1:9" x14ac:dyDescent="0.2">
      <c r="A191">
        <v>103</v>
      </c>
      <c r="B191" t="s">
        <v>117</v>
      </c>
      <c r="C191">
        <v>3</v>
      </c>
      <c r="D191">
        <v>0.33</v>
      </c>
      <c r="E191">
        <v>1155</v>
      </c>
      <c r="F191">
        <v>300</v>
      </c>
      <c r="G191">
        <v>1731.6017316017317</v>
      </c>
      <c r="H191">
        <v>8</v>
      </c>
      <c r="I191" t="s">
        <v>247</v>
      </c>
    </row>
    <row r="192" spans="1:9" x14ac:dyDescent="0.2">
      <c r="A192">
        <v>36</v>
      </c>
      <c r="B192" t="s">
        <v>30</v>
      </c>
      <c r="C192">
        <v>1</v>
      </c>
      <c r="D192">
        <v>1.3</v>
      </c>
      <c r="E192">
        <v>2000</v>
      </c>
      <c r="F192">
        <v>1000</v>
      </c>
      <c r="G192">
        <v>1000</v>
      </c>
      <c r="H192">
        <v>8</v>
      </c>
      <c r="I192" t="s">
        <v>248</v>
      </c>
    </row>
    <row r="193" spans="1:10" x14ac:dyDescent="0.2">
      <c r="A193">
        <v>124</v>
      </c>
      <c r="B193" t="s">
        <v>119</v>
      </c>
      <c r="C193">
        <v>3</v>
      </c>
      <c r="D193">
        <v>0.03</v>
      </c>
      <c r="E193">
        <v>120</v>
      </c>
      <c r="F193">
        <v>50</v>
      </c>
      <c r="G193" t="s">
        <v>218</v>
      </c>
      <c r="H193">
        <v>8</v>
      </c>
      <c r="I193" t="s">
        <v>249</v>
      </c>
    </row>
    <row r="194" spans="1:10" x14ac:dyDescent="0.2">
      <c r="A194">
        <v>130</v>
      </c>
      <c r="B194" t="s">
        <v>216</v>
      </c>
      <c r="C194">
        <v>4</v>
      </c>
      <c r="D194">
        <v>1.1599999999999999</v>
      </c>
      <c r="E194">
        <v>1082</v>
      </c>
      <c r="F194">
        <v>200</v>
      </c>
      <c r="G194">
        <v>1000</v>
      </c>
      <c r="H194">
        <v>9</v>
      </c>
      <c r="I194" t="s">
        <v>254</v>
      </c>
    </row>
    <row r="195" spans="1:10" x14ac:dyDescent="0.2">
      <c r="A195" t="s">
        <v>257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>
        <v>9</v>
      </c>
      <c r="I195" t="s">
        <v>255</v>
      </c>
      <c r="J195" t="s">
        <v>258</v>
      </c>
    </row>
    <row r="196" spans="1:10" x14ac:dyDescent="0.2">
      <c r="A196" t="s">
        <v>257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>
        <v>9</v>
      </c>
      <c r="I196" t="s">
        <v>256</v>
      </c>
      <c r="J196" t="s">
        <v>258</v>
      </c>
    </row>
    <row r="197" spans="1:10" x14ac:dyDescent="0.2">
      <c r="A197">
        <v>7</v>
      </c>
      <c r="B197" t="s">
        <v>104</v>
      </c>
      <c r="C197">
        <v>2</v>
      </c>
      <c r="D197">
        <v>0.16</v>
      </c>
      <c r="E197">
        <v>560</v>
      </c>
      <c r="F197" t="s">
        <v>222</v>
      </c>
      <c r="G197" t="s">
        <v>218</v>
      </c>
      <c r="H197">
        <v>9</v>
      </c>
      <c r="I197" t="s">
        <v>229</v>
      </c>
    </row>
    <row r="198" spans="1:10" x14ac:dyDescent="0.2">
      <c r="A198">
        <v>81</v>
      </c>
      <c r="B198" t="s">
        <v>96</v>
      </c>
      <c r="C198">
        <v>2</v>
      </c>
      <c r="D198">
        <v>0.75</v>
      </c>
      <c r="E198">
        <v>2000</v>
      </c>
      <c r="F198">
        <v>50</v>
      </c>
      <c r="G198">
        <v>1000</v>
      </c>
      <c r="H198">
        <v>9</v>
      </c>
      <c r="I198" t="s">
        <v>230</v>
      </c>
    </row>
    <row r="199" spans="1:10" x14ac:dyDescent="0.2">
      <c r="A199">
        <v>91</v>
      </c>
      <c r="B199" t="s">
        <v>110</v>
      </c>
      <c r="C199">
        <v>2</v>
      </c>
      <c r="D199">
        <v>0.86</v>
      </c>
      <c r="E199">
        <v>2000</v>
      </c>
      <c r="F199">
        <v>250</v>
      </c>
      <c r="G199">
        <v>1000</v>
      </c>
      <c r="H199">
        <v>9</v>
      </c>
      <c r="I199" t="s">
        <v>231</v>
      </c>
    </row>
    <row r="200" spans="1:10" x14ac:dyDescent="0.2">
      <c r="A200">
        <v>10</v>
      </c>
      <c r="B200" t="s">
        <v>98</v>
      </c>
      <c r="C200">
        <v>2</v>
      </c>
      <c r="D200">
        <v>0.16</v>
      </c>
      <c r="E200">
        <v>560</v>
      </c>
      <c r="F200" t="s">
        <v>222</v>
      </c>
      <c r="G200" t="s">
        <v>218</v>
      </c>
      <c r="H200">
        <v>9</v>
      </c>
      <c r="I200" t="s">
        <v>232</v>
      </c>
      <c r="J200" t="s">
        <v>258</v>
      </c>
    </row>
    <row r="201" spans="1:10" x14ac:dyDescent="0.2">
      <c r="A201">
        <v>129</v>
      </c>
      <c r="B201" t="s">
        <v>157</v>
      </c>
      <c r="C201">
        <v>3</v>
      </c>
      <c r="D201">
        <v>0.03</v>
      </c>
      <c r="E201">
        <v>114</v>
      </c>
      <c r="F201">
        <v>100</v>
      </c>
      <c r="G201" t="s">
        <v>218</v>
      </c>
      <c r="H201">
        <v>9</v>
      </c>
      <c r="I201" t="s">
        <v>233</v>
      </c>
    </row>
    <row r="202" spans="1:10" x14ac:dyDescent="0.2">
      <c r="A202">
        <v>128</v>
      </c>
      <c r="B202" t="s">
        <v>148</v>
      </c>
      <c r="C202">
        <v>3</v>
      </c>
      <c r="D202">
        <v>0.16</v>
      </c>
      <c r="E202">
        <v>480</v>
      </c>
      <c r="F202">
        <v>500</v>
      </c>
      <c r="G202" t="s">
        <v>218</v>
      </c>
      <c r="H202">
        <v>9</v>
      </c>
      <c r="I202" t="s">
        <v>234</v>
      </c>
    </row>
    <row r="203" spans="1:10" x14ac:dyDescent="0.2">
      <c r="A203">
        <v>38</v>
      </c>
      <c r="B203" t="s">
        <v>9</v>
      </c>
      <c r="C203">
        <v>1</v>
      </c>
      <c r="D203">
        <v>1</v>
      </c>
      <c r="E203">
        <v>2000</v>
      </c>
      <c r="F203">
        <v>1000</v>
      </c>
      <c r="G203">
        <v>1000</v>
      </c>
      <c r="H203">
        <v>9</v>
      </c>
      <c r="I203" t="s">
        <v>235</v>
      </c>
    </row>
    <row r="204" spans="1:10" x14ac:dyDescent="0.2">
      <c r="A204">
        <v>114</v>
      </c>
      <c r="B204" t="s">
        <v>79</v>
      </c>
      <c r="C204">
        <v>2</v>
      </c>
      <c r="D204">
        <v>0.13</v>
      </c>
      <c r="E204">
        <v>440</v>
      </c>
      <c r="F204">
        <v>1000</v>
      </c>
      <c r="G204" t="s">
        <v>218</v>
      </c>
      <c r="H204">
        <v>9</v>
      </c>
      <c r="I204" t="s">
        <v>236</v>
      </c>
    </row>
    <row r="205" spans="1:10" x14ac:dyDescent="0.2">
      <c r="A205">
        <v>5</v>
      </c>
      <c r="B205" t="s">
        <v>42</v>
      </c>
      <c r="C205">
        <v>1</v>
      </c>
      <c r="D205">
        <v>2.2999999999999998</v>
      </c>
      <c r="E205">
        <v>2000</v>
      </c>
      <c r="F205">
        <v>1000</v>
      </c>
      <c r="G205">
        <v>1000</v>
      </c>
      <c r="H205">
        <v>9</v>
      </c>
      <c r="I205" t="s">
        <v>237</v>
      </c>
    </row>
    <row r="206" spans="1:10" x14ac:dyDescent="0.2">
      <c r="A206">
        <v>78</v>
      </c>
      <c r="B206" t="s">
        <v>90</v>
      </c>
      <c r="C206">
        <v>2</v>
      </c>
      <c r="D206">
        <v>0.3</v>
      </c>
      <c r="E206">
        <v>1050</v>
      </c>
      <c r="F206">
        <v>100</v>
      </c>
      <c r="G206">
        <v>1904.7619047619046</v>
      </c>
      <c r="H206">
        <v>9</v>
      </c>
      <c r="I206" t="s">
        <v>238</v>
      </c>
    </row>
    <row r="207" spans="1:10" x14ac:dyDescent="0.2">
      <c r="A207">
        <v>83</v>
      </c>
      <c r="B207" t="s">
        <v>111</v>
      </c>
      <c r="C207">
        <v>2</v>
      </c>
      <c r="D207">
        <v>1.43</v>
      </c>
      <c r="E207">
        <v>2000</v>
      </c>
      <c r="F207">
        <v>100</v>
      </c>
      <c r="G207">
        <v>1000</v>
      </c>
      <c r="H207">
        <v>9</v>
      </c>
      <c r="I207" t="s">
        <v>239</v>
      </c>
    </row>
    <row r="208" spans="1:10" x14ac:dyDescent="0.2">
      <c r="A208">
        <v>62</v>
      </c>
      <c r="B208" t="s">
        <v>44</v>
      </c>
      <c r="C208">
        <v>1</v>
      </c>
      <c r="D208">
        <v>0.86</v>
      </c>
      <c r="E208">
        <v>2000</v>
      </c>
      <c r="F208">
        <v>100</v>
      </c>
      <c r="G208">
        <v>1000</v>
      </c>
      <c r="H208">
        <v>9</v>
      </c>
      <c r="I208" t="s">
        <v>240</v>
      </c>
    </row>
    <row r="209" spans="1:10" x14ac:dyDescent="0.2">
      <c r="A209">
        <v>94</v>
      </c>
      <c r="B209" t="s">
        <v>151</v>
      </c>
      <c r="C209">
        <v>3</v>
      </c>
      <c r="D209">
        <v>0.5</v>
      </c>
      <c r="E209">
        <v>1600</v>
      </c>
      <c r="F209">
        <v>200</v>
      </c>
      <c r="G209">
        <v>1250</v>
      </c>
      <c r="H209">
        <v>9</v>
      </c>
      <c r="I209" t="s">
        <v>241</v>
      </c>
    </row>
    <row r="210" spans="1:10" x14ac:dyDescent="0.2">
      <c r="A210">
        <v>102</v>
      </c>
      <c r="B210" t="s">
        <v>115</v>
      </c>
      <c r="C210">
        <v>3</v>
      </c>
      <c r="D210">
        <v>0.16</v>
      </c>
      <c r="E210">
        <v>533</v>
      </c>
      <c r="F210">
        <v>100</v>
      </c>
      <c r="G210" t="s">
        <v>218</v>
      </c>
      <c r="H210">
        <v>9</v>
      </c>
      <c r="I210" t="s">
        <v>242</v>
      </c>
      <c r="J210" t="s">
        <v>258</v>
      </c>
    </row>
    <row r="211" spans="1:10" x14ac:dyDescent="0.2">
      <c r="A211">
        <v>80</v>
      </c>
      <c r="B211" t="s">
        <v>68</v>
      </c>
      <c r="C211">
        <v>2</v>
      </c>
      <c r="D211">
        <v>0.36</v>
      </c>
      <c r="E211">
        <v>1246</v>
      </c>
      <c r="F211">
        <v>1000</v>
      </c>
      <c r="G211">
        <v>1605.1364365971108</v>
      </c>
      <c r="H211">
        <v>9</v>
      </c>
      <c r="I211" t="s">
        <v>243</v>
      </c>
    </row>
    <row r="212" spans="1:10" x14ac:dyDescent="0.2">
      <c r="A212">
        <v>71</v>
      </c>
      <c r="B212" t="s">
        <v>154</v>
      </c>
      <c r="C212">
        <v>3</v>
      </c>
      <c r="D212">
        <v>0.26</v>
      </c>
      <c r="E212">
        <v>780</v>
      </c>
      <c r="F212">
        <v>1000</v>
      </c>
      <c r="G212" t="s">
        <v>218</v>
      </c>
      <c r="H212">
        <v>9</v>
      </c>
      <c r="I212" t="s">
        <v>244</v>
      </c>
    </row>
    <row r="213" spans="1:10" x14ac:dyDescent="0.2">
      <c r="A213">
        <v>14</v>
      </c>
      <c r="B213" t="s">
        <v>38</v>
      </c>
      <c r="C213">
        <v>1</v>
      </c>
      <c r="D213">
        <v>1.875</v>
      </c>
      <c r="E213">
        <v>2000</v>
      </c>
      <c r="F213">
        <v>1000</v>
      </c>
      <c r="G213">
        <v>1000</v>
      </c>
      <c r="H213">
        <v>9</v>
      </c>
      <c r="I213" t="s">
        <v>245</v>
      </c>
    </row>
    <row r="214" spans="1:10" x14ac:dyDescent="0.2">
      <c r="A214">
        <v>73</v>
      </c>
      <c r="B214" t="s">
        <v>37</v>
      </c>
      <c r="C214">
        <v>1</v>
      </c>
      <c r="D214">
        <v>1.75</v>
      </c>
      <c r="E214">
        <v>2000</v>
      </c>
      <c r="F214">
        <v>500</v>
      </c>
      <c r="G214">
        <v>1000</v>
      </c>
      <c r="H214">
        <v>9</v>
      </c>
      <c r="I214" t="s">
        <v>246</v>
      </c>
    </row>
    <row r="215" spans="1:10" x14ac:dyDescent="0.2">
      <c r="A215">
        <v>28</v>
      </c>
      <c r="B215" t="s">
        <v>66</v>
      </c>
      <c r="C215">
        <v>2</v>
      </c>
      <c r="D215">
        <v>0.36</v>
      </c>
      <c r="E215">
        <v>1296</v>
      </c>
      <c r="F215">
        <v>300</v>
      </c>
      <c r="G215">
        <v>1543.2098765432099</v>
      </c>
      <c r="H215">
        <v>9</v>
      </c>
      <c r="I215" t="s">
        <v>247</v>
      </c>
    </row>
    <row r="216" spans="1:10" x14ac:dyDescent="0.2">
      <c r="A216">
        <v>45</v>
      </c>
      <c r="B216" t="s">
        <v>50</v>
      </c>
      <c r="C216">
        <v>1</v>
      </c>
      <c r="D216">
        <v>0.875</v>
      </c>
      <c r="E216">
        <v>2000</v>
      </c>
      <c r="F216">
        <v>25</v>
      </c>
      <c r="G216">
        <v>1000</v>
      </c>
      <c r="H216">
        <v>9</v>
      </c>
      <c r="I216" t="s">
        <v>248</v>
      </c>
    </row>
    <row r="217" spans="1:10" x14ac:dyDescent="0.2">
      <c r="A217">
        <v>101</v>
      </c>
      <c r="B217" t="s">
        <v>114</v>
      </c>
      <c r="C217">
        <v>3</v>
      </c>
      <c r="D217">
        <v>0.53</v>
      </c>
      <c r="E217">
        <v>1537</v>
      </c>
      <c r="F217">
        <v>250</v>
      </c>
      <c r="G217">
        <v>1301.2361743656475</v>
      </c>
      <c r="H217">
        <v>9</v>
      </c>
      <c r="I217" t="s">
        <v>249</v>
      </c>
    </row>
    <row r="218" spans="1:10" x14ac:dyDescent="0.2">
      <c r="A218">
        <v>130</v>
      </c>
      <c r="B218" t="s">
        <v>216</v>
      </c>
      <c r="C218">
        <v>4</v>
      </c>
      <c r="D218">
        <v>1.1599999999999999</v>
      </c>
      <c r="E218">
        <v>1082</v>
      </c>
      <c r="F218">
        <v>200</v>
      </c>
      <c r="G218">
        <v>1000</v>
      </c>
      <c r="H218">
        <v>10</v>
      </c>
      <c r="I218" t="s">
        <v>254</v>
      </c>
    </row>
    <row r="219" spans="1:10" x14ac:dyDescent="0.2">
      <c r="A219" t="s">
        <v>257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>
        <v>10</v>
      </c>
      <c r="I219" t="s">
        <v>255</v>
      </c>
      <c r="J219" t="s">
        <v>258</v>
      </c>
    </row>
    <row r="220" spans="1:10" x14ac:dyDescent="0.2">
      <c r="A220" t="s">
        <v>257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>
        <v>10</v>
      </c>
      <c r="I220" t="s">
        <v>256</v>
      </c>
      <c r="J220" t="s">
        <v>258</v>
      </c>
    </row>
    <row r="221" spans="1:10" x14ac:dyDescent="0.2">
      <c r="A221">
        <v>71</v>
      </c>
      <c r="B221" t="s">
        <v>154</v>
      </c>
      <c r="C221">
        <v>3</v>
      </c>
      <c r="D221">
        <v>0.26</v>
      </c>
      <c r="E221">
        <v>780</v>
      </c>
      <c r="F221">
        <v>1000</v>
      </c>
      <c r="G221" t="s">
        <v>218</v>
      </c>
      <c r="H221">
        <v>10</v>
      </c>
      <c r="I221" t="s">
        <v>229</v>
      </c>
    </row>
    <row r="222" spans="1:10" x14ac:dyDescent="0.2">
      <c r="A222">
        <v>5</v>
      </c>
      <c r="B222" t="s">
        <v>42</v>
      </c>
      <c r="C222">
        <v>1</v>
      </c>
      <c r="D222">
        <v>2.2999999999999998</v>
      </c>
      <c r="E222">
        <v>2000</v>
      </c>
      <c r="F222">
        <v>1000</v>
      </c>
      <c r="G222">
        <v>1000</v>
      </c>
      <c r="H222">
        <v>10</v>
      </c>
      <c r="I222" t="s">
        <v>230</v>
      </c>
    </row>
    <row r="223" spans="1:10" x14ac:dyDescent="0.2">
      <c r="A223">
        <v>10</v>
      </c>
      <c r="B223" t="s">
        <v>98</v>
      </c>
      <c r="C223">
        <v>2</v>
      </c>
      <c r="D223">
        <v>0.16</v>
      </c>
      <c r="E223">
        <v>560</v>
      </c>
      <c r="F223" t="s">
        <v>222</v>
      </c>
      <c r="G223" t="s">
        <v>218</v>
      </c>
      <c r="H223">
        <v>10</v>
      </c>
      <c r="I223" t="s">
        <v>231</v>
      </c>
      <c r="J223" t="s">
        <v>258</v>
      </c>
    </row>
    <row r="224" spans="1:10" x14ac:dyDescent="0.2">
      <c r="A224">
        <v>7</v>
      </c>
      <c r="B224" t="s">
        <v>104</v>
      </c>
      <c r="C224">
        <v>2</v>
      </c>
      <c r="D224">
        <v>0.16</v>
      </c>
      <c r="E224">
        <v>560</v>
      </c>
      <c r="F224" t="s">
        <v>222</v>
      </c>
      <c r="G224" t="s">
        <v>218</v>
      </c>
      <c r="H224">
        <v>10</v>
      </c>
      <c r="I224" t="s">
        <v>232</v>
      </c>
    </row>
    <row r="225" spans="1:10" x14ac:dyDescent="0.2">
      <c r="A225">
        <v>114</v>
      </c>
      <c r="B225" t="s">
        <v>79</v>
      </c>
      <c r="C225">
        <v>2</v>
      </c>
      <c r="D225">
        <v>0.13</v>
      </c>
      <c r="E225">
        <v>440</v>
      </c>
      <c r="F225">
        <v>1000</v>
      </c>
      <c r="G225" t="s">
        <v>218</v>
      </c>
      <c r="H225">
        <v>10</v>
      </c>
      <c r="I225" t="s">
        <v>233</v>
      </c>
    </row>
    <row r="226" spans="1:10" x14ac:dyDescent="0.2">
      <c r="A226">
        <v>38</v>
      </c>
      <c r="B226" t="s">
        <v>9</v>
      </c>
      <c r="C226">
        <v>1</v>
      </c>
      <c r="D226">
        <v>1</v>
      </c>
      <c r="E226">
        <v>2000</v>
      </c>
      <c r="F226">
        <v>1000</v>
      </c>
      <c r="G226">
        <v>1000</v>
      </c>
      <c r="H226">
        <v>10</v>
      </c>
      <c r="I226" t="s">
        <v>234</v>
      </c>
    </row>
    <row r="227" spans="1:10" x14ac:dyDescent="0.2">
      <c r="A227">
        <v>102</v>
      </c>
      <c r="B227" t="s">
        <v>115</v>
      </c>
      <c r="C227">
        <v>3</v>
      </c>
      <c r="D227">
        <v>0.16</v>
      </c>
      <c r="E227">
        <v>533</v>
      </c>
      <c r="F227">
        <v>100</v>
      </c>
      <c r="G227" t="s">
        <v>218</v>
      </c>
      <c r="H227">
        <v>10</v>
      </c>
      <c r="I227" t="s">
        <v>235</v>
      </c>
      <c r="J227" t="s">
        <v>258</v>
      </c>
    </row>
    <row r="228" spans="1:10" x14ac:dyDescent="0.2">
      <c r="A228">
        <v>28</v>
      </c>
      <c r="B228" t="s">
        <v>66</v>
      </c>
      <c r="C228">
        <v>2</v>
      </c>
      <c r="D228">
        <v>0.36</v>
      </c>
      <c r="E228">
        <v>1296</v>
      </c>
      <c r="F228">
        <v>300</v>
      </c>
      <c r="G228">
        <v>1543.2098765432099</v>
      </c>
      <c r="H228">
        <v>10</v>
      </c>
      <c r="I228" t="s">
        <v>236</v>
      </c>
    </row>
    <row r="229" spans="1:10" x14ac:dyDescent="0.2">
      <c r="A229">
        <v>73</v>
      </c>
      <c r="B229" t="s">
        <v>37</v>
      </c>
      <c r="C229">
        <v>1</v>
      </c>
      <c r="D229">
        <v>1.75</v>
      </c>
      <c r="E229">
        <v>2000</v>
      </c>
      <c r="F229">
        <v>500</v>
      </c>
      <c r="G229">
        <v>1000</v>
      </c>
      <c r="H229">
        <v>10</v>
      </c>
      <c r="I229" t="s">
        <v>237</v>
      </c>
    </row>
    <row r="230" spans="1:10" x14ac:dyDescent="0.2">
      <c r="A230">
        <v>94</v>
      </c>
      <c r="B230" t="s">
        <v>151</v>
      </c>
      <c r="C230">
        <v>3</v>
      </c>
      <c r="D230">
        <v>0.5</v>
      </c>
      <c r="E230">
        <v>1600</v>
      </c>
      <c r="F230">
        <v>200</v>
      </c>
      <c r="G230">
        <v>1250</v>
      </c>
      <c r="H230">
        <v>10</v>
      </c>
      <c r="I230" t="s">
        <v>238</v>
      </c>
    </row>
    <row r="231" spans="1:10" x14ac:dyDescent="0.2">
      <c r="A231">
        <v>91</v>
      </c>
      <c r="B231" t="s">
        <v>110</v>
      </c>
      <c r="C231">
        <v>2</v>
      </c>
      <c r="D231">
        <v>0.86</v>
      </c>
      <c r="E231">
        <v>2000</v>
      </c>
      <c r="F231">
        <v>250</v>
      </c>
      <c r="G231">
        <v>1000</v>
      </c>
      <c r="H231">
        <v>10</v>
      </c>
      <c r="I231" t="s">
        <v>239</v>
      </c>
    </row>
    <row r="232" spans="1:10" x14ac:dyDescent="0.2">
      <c r="A232">
        <v>81</v>
      </c>
      <c r="B232" t="s">
        <v>96</v>
      </c>
      <c r="C232">
        <v>2</v>
      </c>
      <c r="D232">
        <v>0.75</v>
      </c>
      <c r="E232">
        <v>2000</v>
      </c>
      <c r="F232">
        <v>50</v>
      </c>
      <c r="G232">
        <v>1000</v>
      </c>
      <c r="H232">
        <v>10</v>
      </c>
      <c r="I232" t="s">
        <v>240</v>
      </c>
    </row>
    <row r="233" spans="1:10" x14ac:dyDescent="0.2">
      <c r="A233">
        <v>45</v>
      </c>
      <c r="B233" t="s">
        <v>50</v>
      </c>
      <c r="C233">
        <v>1</v>
      </c>
      <c r="D233">
        <v>0.875</v>
      </c>
      <c r="E233">
        <v>2000</v>
      </c>
      <c r="F233">
        <v>25</v>
      </c>
      <c r="G233">
        <v>1000</v>
      </c>
      <c r="H233">
        <v>10</v>
      </c>
      <c r="I233" t="s">
        <v>241</v>
      </c>
    </row>
    <row r="234" spans="1:10" x14ac:dyDescent="0.2">
      <c r="A234">
        <v>83</v>
      </c>
      <c r="B234" t="s">
        <v>111</v>
      </c>
      <c r="C234">
        <v>2</v>
      </c>
      <c r="D234">
        <v>1.43</v>
      </c>
      <c r="E234">
        <v>2000</v>
      </c>
      <c r="F234">
        <v>100</v>
      </c>
      <c r="G234">
        <v>1000</v>
      </c>
      <c r="H234">
        <v>10</v>
      </c>
      <c r="I234" t="s">
        <v>242</v>
      </c>
    </row>
    <row r="235" spans="1:10" x14ac:dyDescent="0.2">
      <c r="A235">
        <v>62</v>
      </c>
      <c r="B235" t="s">
        <v>44</v>
      </c>
      <c r="C235">
        <v>1</v>
      </c>
      <c r="D235">
        <v>0.86</v>
      </c>
      <c r="E235">
        <v>2000</v>
      </c>
      <c r="F235">
        <v>100</v>
      </c>
      <c r="G235">
        <v>1000</v>
      </c>
      <c r="H235">
        <v>10</v>
      </c>
      <c r="I235" t="s">
        <v>243</v>
      </c>
    </row>
    <row r="236" spans="1:10" x14ac:dyDescent="0.2">
      <c r="A236">
        <v>80</v>
      </c>
      <c r="B236" t="s">
        <v>68</v>
      </c>
      <c r="C236">
        <v>2</v>
      </c>
      <c r="D236">
        <v>0.36</v>
      </c>
      <c r="E236">
        <v>1246</v>
      </c>
      <c r="F236">
        <v>1000</v>
      </c>
      <c r="G236">
        <v>1605.1364365971108</v>
      </c>
      <c r="H236">
        <v>10</v>
      </c>
      <c r="I236" t="s">
        <v>244</v>
      </c>
    </row>
    <row r="237" spans="1:10" x14ac:dyDescent="0.2">
      <c r="A237">
        <v>101</v>
      </c>
      <c r="B237" t="s">
        <v>114</v>
      </c>
      <c r="C237">
        <v>3</v>
      </c>
      <c r="D237">
        <v>0.53</v>
      </c>
      <c r="E237">
        <v>1537</v>
      </c>
      <c r="F237">
        <v>250</v>
      </c>
      <c r="G237">
        <v>1301.2361743656475</v>
      </c>
      <c r="H237">
        <v>10</v>
      </c>
      <c r="I237" t="s">
        <v>245</v>
      </c>
    </row>
    <row r="238" spans="1:10" x14ac:dyDescent="0.2">
      <c r="A238">
        <v>129</v>
      </c>
      <c r="B238" t="s">
        <v>157</v>
      </c>
      <c r="C238">
        <v>3</v>
      </c>
      <c r="D238">
        <v>0.03</v>
      </c>
      <c r="E238">
        <v>114</v>
      </c>
      <c r="F238">
        <v>100</v>
      </c>
      <c r="G238" t="s">
        <v>218</v>
      </c>
      <c r="H238">
        <v>10</v>
      </c>
      <c r="I238" t="s">
        <v>246</v>
      </c>
    </row>
    <row r="239" spans="1:10" x14ac:dyDescent="0.2">
      <c r="A239">
        <v>14</v>
      </c>
      <c r="B239" t="s">
        <v>38</v>
      </c>
      <c r="C239">
        <v>1</v>
      </c>
      <c r="D239">
        <v>1.875</v>
      </c>
      <c r="E239">
        <v>2000</v>
      </c>
      <c r="F239">
        <v>1000</v>
      </c>
      <c r="G239">
        <v>1000</v>
      </c>
      <c r="H239">
        <v>10</v>
      </c>
      <c r="I239" t="s">
        <v>247</v>
      </c>
    </row>
    <row r="240" spans="1:10" x14ac:dyDescent="0.2">
      <c r="A240">
        <v>128</v>
      </c>
      <c r="B240" t="s">
        <v>148</v>
      </c>
      <c r="C240">
        <v>3</v>
      </c>
      <c r="D240">
        <v>0.16</v>
      </c>
      <c r="E240">
        <v>480</v>
      </c>
      <c r="F240">
        <v>500</v>
      </c>
      <c r="G240" t="s">
        <v>218</v>
      </c>
      <c r="H240">
        <v>10</v>
      </c>
      <c r="I240" t="s">
        <v>248</v>
      </c>
    </row>
    <row r="241" spans="1:10" x14ac:dyDescent="0.2">
      <c r="A241">
        <v>78</v>
      </c>
      <c r="B241" t="s">
        <v>90</v>
      </c>
      <c r="C241">
        <v>2</v>
      </c>
      <c r="D241">
        <v>0.3</v>
      </c>
      <c r="E241">
        <v>1050</v>
      </c>
      <c r="F241">
        <v>100</v>
      </c>
      <c r="G241">
        <v>1904.7619047619046</v>
      </c>
      <c r="H241">
        <v>10</v>
      </c>
      <c r="I241" t="s">
        <v>249</v>
      </c>
    </row>
    <row r="242" spans="1:10" x14ac:dyDescent="0.2">
      <c r="A242">
        <v>130</v>
      </c>
      <c r="B242" t="s">
        <v>216</v>
      </c>
      <c r="C242">
        <v>4</v>
      </c>
      <c r="D242">
        <v>1.1599999999999999</v>
      </c>
      <c r="E242">
        <v>1082</v>
      </c>
      <c r="F242">
        <v>200</v>
      </c>
      <c r="G242">
        <v>1000</v>
      </c>
      <c r="H242">
        <v>11</v>
      </c>
      <c r="I242" t="s">
        <v>254</v>
      </c>
    </row>
    <row r="243" spans="1:10" x14ac:dyDescent="0.2">
      <c r="A243" t="s">
        <v>257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>
        <v>11</v>
      </c>
      <c r="I243" t="s">
        <v>255</v>
      </c>
      <c r="J243" t="s">
        <v>258</v>
      </c>
    </row>
    <row r="244" spans="1:10" x14ac:dyDescent="0.2">
      <c r="A244" t="s">
        <v>257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>
        <v>11</v>
      </c>
      <c r="I244" t="s">
        <v>256</v>
      </c>
      <c r="J244" t="s">
        <v>258</v>
      </c>
    </row>
    <row r="245" spans="1:10" x14ac:dyDescent="0.2">
      <c r="A245">
        <v>128</v>
      </c>
      <c r="B245" t="s">
        <v>148</v>
      </c>
      <c r="C245">
        <v>3</v>
      </c>
      <c r="D245">
        <v>0.16</v>
      </c>
      <c r="E245">
        <v>480</v>
      </c>
      <c r="F245">
        <v>500</v>
      </c>
      <c r="G245" t="s">
        <v>218</v>
      </c>
      <c r="H245">
        <v>11</v>
      </c>
      <c r="I245" t="s">
        <v>229</v>
      </c>
    </row>
    <row r="246" spans="1:10" x14ac:dyDescent="0.2">
      <c r="A246">
        <v>80</v>
      </c>
      <c r="B246" t="s">
        <v>68</v>
      </c>
      <c r="C246">
        <v>2</v>
      </c>
      <c r="D246">
        <v>0.36</v>
      </c>
      <c r="E246">
        <v>1246</v>
      </c>
      <c r="F246">
        <v>1000</v>
      </c>
      <c r="G246">
        <v>1605.1364365971108</v>
      </c>
      <c r="H246">
        <v>11</v>
      </c>
      <c r="I246" t="s">
        <v>230</v>
      </c>
    </row>
    <row r="247" spans="1:10" x14ac:dyDescent="0.2">
      <c r="A247">
        <v>73</v>
      </c>
      <c r="B247" t="s">
        <v>37</v>
      </c>
      <c r="C247">
        <v>1</v>
      </c>
      <c r="D247">
        <v>1.75</v>
      </c>
      <c r="E247">
        <v>2000</v>
      </c>
      <c r="F247">
        <v>500</v>
      </c>
      <c r="G247">
        <v>1000</v>
      </c>
      <c r="H247">
        <v>11</v>
      </c>
      <c r="I247" t="s">
        <v>231</v>
      </c>
    </row>
    <row r="248" spans="1:10" x14ac:dyDescent="0.2">
      <c r="A248">
        <v>114</v>
      </c>
      <c r="B248" t="s">
        <v>79</v>
      </c>
      <c r="C248">
        <v>2</v>
      </c>
      <c r="D248">
        <v>0.13</v>
      </c>
      <c r="E248">
        <v>440</v>
      </c>
      <c r="F248">
        <v>1000</v>
      </c>
      <c r="G248" t="s">
        <v>218</v>
      </c>
      <c r="H248">
        <v>11</v>
      </c>
      <c r="I248" t="s">
        <v>232</v>
      </c>
    </row>
    <row r="249" spans="1:10" x14ac:dyDescent="0.2">
      <c r="A249">
        <v>78</v>
      </c>
      <c r="B249" t="s">
        <v>90</v>
      </c>
      <c r="C249">
        <v>2</v>
      </c>
      <c r="D249">
        <v>0.3</v>
      </c>
      <c r="E249">
        <v>1050</v>
      </c>
      <c r="F249">
        <v>100</v>
      </c>
      <c r="G249">
        <v>1904.7619047619046</v>
      </c>
      <c r="H249">
        <v>11</v>
      </c>
      <c r="I249" t="s">
        <v>233</v>
      </c>
    </row>
    <row r="250" spans="1:10" x14ac:dyDescent="0.2">
      <c r="A250">
        <v>81</v>
      </c>
      <c r="B250" t="s">
        <v>96</v>
      </c>
      <c r="C250">
        <v>2</v>
      </c>
      <c r="D250">
        <v>0.75</v>
      </c>
      <c r="E250">
        <v>2000</v>
      </c>
      <c r="F250">
        <v>50</v>
      </c>
      <c r="G250">
        <v>1000</v>
      </c>
      <c r="H250">
        <v>11</v>
      </c>
      <c r="I250" t="s">
        <v>234</v>
      </c>
    </row>
    <row r="251" spans="1:10" x14ac:dyDescent="0.2">
      <c r="A251">
        <v>83</v>
      </c>
      <c r="B251" t="s">
        <v>111</v>
      </c>
      <c r="C251">
        <v>2</v>
      </c>
      <c r="D251">
        <v>1.43</v>
      </c>
      <c r="E251">
        <v>2000</v>
      </c>
      <c r="F251">
        <v>100</v>
      </c>
      <c r="G251">
        <v>1000</v>
      </c>
      <c r="H251">
        <v>11</v>
      </c>
      <c r="I251" t="s">
        <v>235</v>
      </c>
    </row>
    <row r="252" spans="1:10" x14ac:dyDescent="0.2">
      <c r="A252">
        <v>38</v>
      </c>
      <c r="B252" t="s">
        <v>9</v>
      </c>
      <c r="C252">
        <v>1</v>
      </c>
      <c r="D252">
        <v>1</v>
      </c>
      <c r="E252">
        <v>2000</v>
      </c>
      <c r="F252">
        <v>1000</v>
      </c>
      <c r="G252">
        <v>1000</v>
      </c>
      <c r="H252">
        <v>11</v>
      </c>
      <c r="I252" t="s">
        <v>236</v>
      </c>
    </row>
    <row r="253" spans="1:10" x14ac:dyDescent="0.2">
      <c r="A253">
        <v>129</v>
      </c>
      <c r="B253" t="s">
        <v>157</v>
      </c>
      <c r="C253">
        <v>3</v>
      </c>
      <c r="D253">
        <v>0.03</v>
      </c>
      <c r="E253">
        <v>114</v>
      </c>
      <c r="F253">
        <v>100</v>
      </c>
      <c r="G253" t="s">
        <v>218</v>
      </c>
      <c r="H253">
        <v>11</v>
      </c>
      <c r="I253" t="s">
        <v>237</v>
      </c>
    </row>
    <row r="254" spans="1:10" x14ac:dyDescent="0.2">
      <c r="A254">
        <v>101</v>
      </c>
      <c r="B254" t="s">
        <v>114</v>
      </c>
      <c r="C254">
        <v>3</v>
      </c>
      <c r="D254">
        <v>0.53</v>
      </c>
      <c r="E254">
        <v>1537</v>
      </c>
      <c r="F254">
        <v>250</v>
      </c>
      <c r="G254">
        <v>1301.2361743656475</v>
      </c>
      <c r="H254">
        <v>11</v>
      </c>
      <c r="I254" t="s">
        <v>238</v>
      </c>
    </row>
    <row r="255" spans="1:10" x14ac:dyDescent="0.2">
      <c r="A255">
        <v>62</v>
      </c>
      <c r="B255" t="s">
        <v>44</v>
      </c>
      <c r="C255">
        <v>1</v>
      </c>
      <c r="D255">
        <v>0.86</v>
      </c>
      <c r="E255">
        <v>2000</v>
      </c>
      <c r="F255">
        <v>100</v>
      </c>
      <c r="G255">
        <v>1000</v>
      </c>
      <c r="H255">
        <v>11</v>
      </c>
      <c r="I255" t="s">
        <v>239</v>
      </c>
    </row>
    <row r="256" spans="1:10" x14ac:dyDescent="0.2">
      <c r="A256">
        <v>102</v>
      </c>
      <c r="B256" t="s">
        <v>115</v>
      </c>
      <c r="C256">
        <v>3</v>
      </c>
      <c r="D256">
        <v>0.16</v>
      </c>
      <c r="E256">
        <v>533</v>
      </c>
      <c r="F256">
        <v>100</v>
      </c>
      <c r="G256" t="s">
        <v>218</v>
      </c>
      <c r="H256">
        <v>11</v>
      </c>
      <c r="I256" t="s">
        <v>240</v>
      </c>
      <c r="J256" t="s">
        <v>258</v>
      </c>
    </row>
    <row r="257" spans="1:10" x14ac:dyDescent="0.2">
      <c r="A257">
        <v>91</v>
      </c>
      <c r="B257" t="s">
        <v>110</v>
      </c>
      <c r="C257">
        <v>2</v>
      </c>
      <c r="D257">
        <v>0.86</v>
      </c>
      <c r="E257">
        <v>2000</v>
      </c>
      <c r="F257">
        <v>250</v>
      </c>
      <c r="G257">
        <v>1000</v>
      </c>
      <c r="H257">
        <v>11</v>
      </c>
      <c r="I257" t="s">
        <v>241</v>
      </c>
    </row>
    <row r="258" spans="1:10" x14ac:dyDescent="0.2">
      <c r="A258">
        <v>71</v>
      </c>
      <c r="B258" t="s">
        <v>154</v>
      </c>
      <c r="C258">
        <v>3</v>
      </c>
      <c r="D258">
        <v>0.26</v>
      </c>
      <c r="E258">
        <v>780</v>
      </c>
      <c r="F258">
        <v>1000</v>
      </c>
      <c r="G258" t="s">
        <v>218</v>
      </c>
      <c r="H258">
        <v>11</v>
      </c>
      <c r="I258" t="s">
        <v>242</v>
      </c>
    </row>
    <row r="259" spans="1:10" x14ac:dyDescent="0.2">
      <c r="A259">
        <v>94</v>
      </c>
      <c r="B259" t="s">
        <v>151</v>
      </c>
      <c r="C259">
        <v>3</v>
      </c>
      <c r="D259">
        <v>0.5</v>
      </c>
      <c r="E259">
        <v>1600</v>
      </c>
      <c r="F259">
        <v>200</v>
      </c>
      <c r="G259">
        <v>1250</v>
      </c>
      <c r="H259">
        <v>11</v>
      </c>
      <c r="I259" t="s">
        <v>243</v>
      </c>
    </row>
    <row r="260" spans="1:10" x14ac:dyDescent="0.2">
      <c r="A260">
        <v>10</v>
      </c>
      <c r="B260" t="s">
        <v>98</v>
      </c>
      <c r="C260">
        <v>2</v>
      </c>
      <c r="D260">
        <v>0.16</v>
      </c>
      <c r="E260">
        <v>560</v>
      </c>
      <c r="F260" t="s">
        <v>222</v>
      </c>
      <c r="G260" t="s">
        <v>218</v>
      </c>
      <c r="H260">
        <v>11</v>
      </c>
      <c r="I260" t="s">
        <v>244</v>
      </c>
      <c r="J260" t="s">
        <v>258</v>
      </c>
    </row>
    <row r="261" spans="1:10" x14ac:dyDescent="0.2">
      <c r="A261">
        <v>28</v>
      </c>
      <c r="B261" t="s">
        <v>66</v>
      </c>
      <c r="C261">
        <v>2</v>
      </c>
      <c r="D261">
        <v>0.36</v>
      </c>
      <c r="E261">
        <v>1296</v>
      </c>
      <c r="F261">
        <v>300</v>
      </c>
      <c r="G261">
        <v>1543.2098765432099</v>
      </c>
      <c r="H261">
        <v>11</v>
      </c>
      <c r="I261" t="s">
        <v>245</v>
      </c>
    </row>
    <row r="262" spans="1:10" x14ac:dyDescent="0.2">
      <c r="A262">
        <v>14</v>
      </c>
      <c r="B262" t="s">
        <v>38</v>
      </c>
      <c r="C262">
        <v>1</v>
      </c>
      <c r="D262">
        <v>1.875</v>
      </c>
      <c r="E262">
        <v>2000</v>
      </c>
      <c r="F262">
        <v>1000</v>
      </c>
      <c r="G262">
        <v>1000</v>
      </c>
      <c r="H262">
        <v>11</v>
      </c>
      <c r="I262" t="s">
        <v>246</v>
      </c>
    </row>
    <row r="263" spans="1:10" x14ac:dyDescent="0.2">
      <c r="A263">
        <v>5</v>
      </c>
      <c r="B263" t="s">
        <v>42</v>
      </c>
      <c r="C263">
        <v>1</v>
      </c>
      <c r="D263">
        <v>2.2999999999999998</v>
      </c>
      <c r="E263">
        <v>2000</v>
      </c>
      <c r="F263">
        <v>1000</v>
      </c>
      <c r="G263">
        <v>1000</v>
      </c>
      <c r="H263">
        <v>11</v>
      </c>
      <c r="I263" t="s">
        <v>247</v>
      </c>
    </row>
    <row r="264" spans="1:10" x14ac:dyDescent="0.2">
      <c r="A264">
        <v>7</v>
      </c>
      <c r="B264" t="s">
        <v>104</v>
      </c>
      <c r="C264">
        <v>2</v>
      </c>
      <c r="D264">
        <v>0.16</v>
      </c>
      <c r="E264">
        <v>560</v>
      </c>
      <c r="F264" t="s">
        <v>222</v>
      </c>
      <c r="G264" t="s">
        <v>218</v>
      </c>
      <c r="H264">
        <v>11</v>
      </c>
      <c r="I264" t="s">
        <v>248</v>
      </c>
    </row>
    <row r="265" spans="1:10" x14ac:dyDescent="0.2">
      <c r="A265">
        <v>45</v>
      </c>
      <c r="B265" t="s">
        <v>50</v>
      </c>
      <c r="C265">
        <v>1</v>
      </c>
      <c r="D265">
        <v>0.875</v>
      </c>
      <c r="E265">
        <v>2000</v>
      </c>
      <c r="F265">
        <v>25</v>
      </c>
      <c r="G265">
        <v>1000</v>
      </c>
      <c r="H265">
        <v>11</v>
      </c>
      <c r="I265" t="s">
        <v>249</v>
      </c>
    </row>
    <row r="266" spans="1:10" x14ac:dyDescent="0.2">
      <c r="A266">
        <v>130</v>
      </c>
      <c r="B266" t="s">
        <v>216</v>
      </c>
      <c r="C266">
        <v>4</v>
      </c>
      <c r="D266">
        <v>1.1599999999999999</v>
      </c>
      <c r="E266">
        <v>1082</v>
      </c>
      <c r="F266">
        <v>200</v>
      </c>
      <c r="G266">
        <v>1000</v>
      </c>
      <c r="H266">
        <v>12</v>
      </c>
      <c r="I266" t="s">
        <v>254</v>
      </c>
    </row>
    <row r="267" spans="1:10" x14ac:dyDescent="0.2">
      <c r="A267" t="s">
        <v>257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>
        <v>12</v>
      </c>
      <c r="I267" t="s">
        <v>255</v>
      </c>
      <c r="J267" t="s">
        <v>258</v>
      </c>
    </row>
    <row r="268" spans="1:10" x14ac:dyDescent="0.2">
      <c r="A268" t="s">
        <v>257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>
        <v>12</v>
      </c>
      <c r="I268" t="s">
        <v>256</v>
      </c>
      <c r="J268" t="s">
        <v>258</v>
      </c>
    </row>
    <row r="269" spans="1:10" x14ac:dyDescent="0.2">
      <c r="A269">
        <v>14</v>
      </c>
      <c r="B269" t="s">
        <v>38</v>
      </c>
      <c r="C269">
        <v>1</v>
      </c>
      <c r="D269">
        <v>1.875</v>
      </c>
      <c r="E269">
        <v>2000</v>
      </c>
      <c r="F269">
        <v>1000</v>
      </c>
      <c r="G269">
        <v>1000</v>
      </c>
      <c r="H269">
        <v>12</v>
      </c>
      <c r="I269" t="s">
        <v>229</v>
      </c>
    </row>
    <row r="270" spans="1:10" x14ac:dyDescent="0.2">
      <c r="A270">
        <v>81</v>
      </c>
      <c r="B270" t="s">
        <v>96</v>
      </c>
      <c r="C270">
        <v>2</v>
      </c>
      <c r="D270">
        <v>0.75</v>
      </c>
      <c r="E270">
        <v>2000</v>
      </c>
      <c r="F270">
        <v>50</v>
      </c>
      <c r="G270">
        <v>1000</v>
      </c>
      <c r="H270">
        <v>12</v>
      </c>
      <c r="I270" t="s">
        <v>230</v>
      </c>
    </row>
    <row r="271" spans="1:10" x14ac:dyDescent="0.2">
      <c r="A271">
        <v>102</v>
      </c>
      <c r="B271" t="s">
        <v>115</v>
      </c>
      <c r="C271">
        <v>3</v>
      </c>
      <c r="D271">
        <v>0.16</v>
      </c>
      <c r="E271">
        <v>533</v>
      </c>
      <c r="F271">
        <v>100</v>
      </c>
      <c r="G271" t="s">
        <v>218</v>
      </c>
      <c r="H271">
        <v>12</v>
      </c>
      <c r="I271" t="s">
        <v>231</v>
      </c>
      <c r="J271" t="s">
        <v>258</v>
      </c>
    </row>
    <row r="272" spans="1:10" x14ac:dyDescent="0.2">
      <c r="A272">
        <v>129</v>
      </c>
      <c r="B272" t="s">
        <v>157</v>
      </c>
      <c r="C272">
        <v>3</v>
      </c>
      <c r="D272">
        <v>0.03</v>
      </c>
      <c r="E272">
        <v>114</v>
      </c>
      <c r="F272">
        <v>100</v>
      </c>
      <c r="G272" t="s">
        <v>218</v>
      </c>
      <c r="H272">
        <v>12</v>
      </c>
      <c r="I272" t="s">
        <v>232</v>
      </c>
    </row>
    <row r="273" spans="1:10" x14ac:dyDescent="0.2">
      <c r="A273">
        <v>101</v>
      </c>
      <c r="B273" t="s">
        <v>114</v>
      </c>
      <c r="C273">
        <v>3</v>
      </c>
      <c r="D273">
        <v>0.53</v>
      </c>
      <c r="E273">
        <v>1537</v>
      </c>
      <c r="F273">
        <v>250</v>
      </c>
      <c r="G273">
        <v>1301.2361743656475</v>
      </c>
      <c r="H273">
        <v>12</v>
      </c>
      <c r="I273" t="s">
        <v>233</v>
      </c>
    </row>
    <row r="274" spans="1:10" x14ac:dyDescent="0.2">
      <c r="A274">
        <v>114</v>
      </c>
      <c r="B274" t="s">
        <v>79</v>
      </c>
      <c r="C274">
        <v>2</v>
      </c>
      <c r="D274">
        <v>0.13</v>
      </c>
      <c r="E274">
        <v>440</v>
      </c>
      <c r="F274">
        <v>1000</v>
      </c>
      <c r="G274" t="s">
        <v>218</v>
      </c>
      <c r="H274">
        <v>12</v>
      </c>
      <c r="I274" t="s">
        <v>234</v>
      </c>
    </row>
    <row r="275" spans="1:10" x14ac:dyDescent="0.2">
      <c r="A275">
        <v>45</v>
      </c>
      <c r="B275" t="s">
        <v>50</v>
      </c>
      <c r="C275">
        <v>1</v>
      </c>
      <c r="D275">
        <v>0.875</v>
      </c>
      <c r="E275">
        <v>2000</v>
      </c>
      <c r="F275">
        <v>25</v>
      </c>
      <c r="G275">
        <v>1000</v>
      </c>
      <c r="H275">
        <v>12</v>
      </c>
      <c r="I275" t="s">
        <v>235</v>
      </c>
    </row>
    <row r="276" spans="1:10" x14ac:dyDescent="0.2">
      <c r="A276">
        <v>28</v>
      </c>
      <c r="B276" t="s">
        <v>66</v>
      </c>
      <c r="C276">
        <v>2</v>
      </c>
      <c r="D276">
        <v>0.36</v>
      </c>
      <c r="E276">
        <v>1296</v>
      </c>
      <c r="F276">
        <v>300</v>
      </c>
      <c r="G276">
        <v>1543.2098765432099</v>
      </c>
      <c r="H276">
        <v>12</v>
      </c>
      <c r="I276" t="s">
        <v>236</v>
      </c>
    </row>
    <row r="277" spans="1:10" x14ac:dyDescent="0.2">
      <c r="A277">
        <v>94</v>
      </c>
      <c r="B277" t="s">
        <v>151</v>
      </c>
      <c r="C277">
        <v>3</v>
      </c>
      <c r="D277">
        <v>0.5</v>
      </c>
      <c r="E277">
        <v>1600</v>
      </c>
      <c r="F277">
        <v>200</v>
      </c>
      <c r="G277">
        <v>1250</v>
      </c>
      <c r="H277">
        <v>12</v>
      </c>
      <c r="I277" t="s">
        <v>237</v>
      </c>
    </row>
    <row r="278" spans="1:10" x14ac:dyDescent="0.2">
      <c r="A278">
        <v>5</v>
      </c>
      <c r="B278" t="s">
        <v>42</v>
      </c>
      <c r="C278">
        <v>1</v>
      </c>
      <c r="D278">
        <v>2.2999999999999998</v>
      </c>
      <c r="E278">
        <v>2000</v>
      </c>
      <c r="F278">
        <v>1000</v>
      </c>
      <c r="G278">
        <v>1000</v>
      </c>
      <c r="H278">
        <v>12</v>
      </c>
      <c r="I278" t="s">
        <v>238</v>
      </c>
    </row>
    <row r="279" spans="1:10" x14ac:dyDescent="0.2">
      <c r="A279">
        <v>91</v>
      </c>
      <c r="B279" t="s">
        <v>110</v>
      </c>
      <c r="C279">
        <v>2</v>
      </c>
      <c r="D279">
        <v>0.86</v>
      </c>
      <c r="E279">
        <v>2000</v>
      </c>
      <c r="F279">
        <v>250</v>
      </c>
      <c r="G279">
        <v>1000</v>
      </c>
      <c r="H279">
        <v>12</v>
      </c>
      <c r="I279" t="s">
        <v>239</v>
      </c>
    </row>
    <row r="280" spans="1:10" x14ac:dyDescent="0.2">
      <c r="A280">
        <v>7</v>
      </c>
      <c r="B280" t="s">
        <v>104</v>
      </c>
      <c r="C280">
        <v>2</v>
      </c>
      <c r="D280">
        <v>0.16</v>
      </c>
      <c r="E280">
        <v>560</v>
      </c>
      <c r="F280" t="s">
        <v>222</v>
      </c>
      <c r="G280" t="s">
        <v>218</v>
      </c>
      <c r="H280">
        <v>12</v>
      </c>
      <c r="I280" t="s">
        <v>240</v>
      </c>
    </row>
    <row r="281" spans="1:10" x14ac:dyDescent="0.2">
      <c r="A281">
        <v>10</v>
      </c>
      <c r="B281" t="s">
        <v>98</v>
      </c>
      <c r="C281">
        <v>2</v>
      </c>
      <c r="D281">
        <v>0.16</v>
      </c>
      <c r="E281">
        <v>560</v>
      </c>
      <c r="F281" t="s">
        <v>222</v>
      </c>
      <c r="G281" t="s">
        <v>218</v>
      </c>
      <c r="H281">
        <v>12</v>
      </c>
      <c r="I281" t="s">
        <v>241</v>
      </c>
      <c r="J281" t="s">
        <v>258</v>
      </c>
    </row>
    <row r="282" spans="1:10" x14ac:dyDescent="0.2">
      <c r="A282">
        <v>78</v>
      </c>
      <c r="B282" t="s">
        <v>90</v>
      </c>
      <c r="C282">
        <v>2</v>
      </c>
      <c r="D282">
        <v>0.3</v>
      </c>
      <c r="E282">
        <v>1050</v>
      </c>
      <c r="F282">
        <v>100</v>
      </c>
      <c r="G282">
        <v>1904.7619047619046</v>
      </c>
      <c r="H282">
        <v>12</v>
      </c>
      <c r="I282" t="s">
        <v>242</v>
      </c>
      <c r="J282" t="s">
        <v>258</v>
      </c>
    </row>
    <row r="283" spans="1:10" x14ac:dyDescent="0.2">
      <c r="A283">
        <v>62</v>
      </c>
      <c r="B283" t="s">
        <v>44</v>
      </c>
      <c r="C283">
        <v>1</v>
      </c>
      <c r="D283">
        <v>0.86</v>
      </c>
      <c r="E283">
        <v>2000</v>
      </c>
      <c r="F283">
        <v>100</v>
      </c>
      <c r="G283">
        <v>1000</v>
      </c>
      <c r="H283">
        <v>12</v>
      </c>
      <c r="I283" t="s">
        <v>243</v>
      </c>
    </row>
    <row r="284" spans="1:10" x14ac:dyDescent="0.2">
      <c r="A284">
        <v>128</v>
      </c>
      <c r="B284" t="s">
        <v>148</v>
      </c>
      <c r="C284">
        <v>3</v>
      </c>
      <c r="D284">
        <v>0.16</v>
      </c>
      <c r="E284">
        <v>480</v>
      </c>
      <c r="F284">
        <v>500</v>
      </c>
      <c r="G284" t="s">
        <v>218</v>
      </c>
      <c r="H284">
        <v>12</v>
      </c>
      <c r="I284" t="s">
        <v>244</v>
      </c>
    </row>
    <row r="285" spans="1:10" x14ac:dyDescent="0.2">
      <c r="A285">
        <v>80</v>
      </c>
      <c r="B285" t="s">
        <v>68</v>
      </c>
      <c r="C285">
        <v>2</v>
      </c>
      <c r="D285">
        <v>0.36</v>
      </c>
      <c r="E285">
        <v>1246</v>
      </c>
      <c r="F285">
        <v>1000</v>
      </c>
      <c r="G285">
        <v>1605.1364365971108</v>
      </c>
      <c r="H285">
        <v>12</v>
      </c>
      <c r="I285" t="s">
        <v>245</v>
      </c>
    </row>
    <row r="286" spans="1:10" x14ac:dyDescent="0.2">
      <c r="A286">
        <v>71</v>
      </c>
      <c r="B286" t="s">
        <v>154</v>
      </c>
      <c r="C286">
        <v>3</v>
      </c>
      <c r="D286">
        <v>0.26</v>
      </c>
      <c r="E286">
        <v>780</v>
      </c>
      <c r="F286">
        <v>1000</v>
      </c>
      <c r="G286" t="s">
        <v>218</v>
      </c>
      <c r="H286">
        <v>12</v>
      </c>
      <c r="I286" t="s">
        <v>246</v>
      </c>
    </row>
    <row r="287" spans="1:10" x14ac:dyDescent="0.2">
      <c r="A287">
        <v>73</v>
      </c>
      <c r="B287" t="s">
        <v>37</v>
      </c>
      <c r="C287">
        <v>1</v>
      </c>
      <c r="D287">
        <v>1.75</v>
      </c>
      <c r="E287">
        <v>2000</v>
      </c>
      <c r="F287">
        <v>500</v>
      </c>
      <c r="G287">
        <v>1000</v>
      </c>
      <c r="H287">
        <v>12</v>
      </c>
      <c r="I287" t="s">
        <v>247</v>
      </c>
    </row>
    <row r="288" spans="1:10" x14ac:dyDescent="0.2">
      <c r="A288">
        <v>83</v>
      </c>
      <c r="B288" t="s">
        <v>111</v>
      </c>
      <c r="C288">
        <v>2</v>
      </c>
      <c r="D288">
        <v>1.43</v>
      </c>
      <c r="E288">
        <v>2000</v>
      </c>
      <c r="F288">
        <v>100</v>
      </c>
      <c r="G288">
        <v>1000</v>
      </c>
      <c r="H288">
        <v>12</v>
      </c>
      <c r="I288" t="s">
        <v>248</v>
      </c>
    </row>
    <row r="289" spans="1:10" x14ac:dyDescent="0.2">
      <c r="A289">
        <v>38</v>
      </c>
      <c r="B289" t="s">
        <v>9</v>
      </c>
      <c r="C289">
        <v>1</v>
      </c>
      <c r="D289">
        <v>1</v>
      </c>
      <c r="E289">
        <v>2000</v>
      </c>
      <c r="F289">
        <v>1000</v>
      </c>
      <c r="G289">
        <v>1000</v>
      </c>
      <c r="H289">
        <v>12</v>
      </c>
      <c r="I289" t="s">
        <v>249</v>
      </c>
    </row>
    <row r="290" spans="1:10" x14ac:dyDescent="0.2">
      <c r="A290" t="s">
        <v>227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>
        <v>13</v>
      </c>
      <c r="I290" t="s">
        <v>254</v>
      </c>
    </row>
    <row r="291" spans="1:10" x14ac:dyDescent="0.2">
      <c r="A291" t="s">
        <v>257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>
        <v>13</v>
      </c>
      <c r="I291" t="s">
        <v>255</v>
      </c>
      <c r="J291" t="s">
        <v>258</v>
      </c>
    </row>
    <row r="292" spans="1:10" x14ac:dyDescent="0.2">
      <c r="A292" t="s">
        <v>257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>
        <v>13</v>
      </c>
      <c r="I292" t="s">
        <v>256</v>
      </c>
      <c r="J292" t="s">
        <v>258</v>
      </c>
    </row>
    <row r="293" spans="1:10" x14ac:dyDescent="0.2">
      <c r="A293">
        <v>8</v>
      </c>
      <c r="B293" t="s">
        <v>35</v>
      </c>
      <c r="C293">
        <v>1</v>
      </c>
      <c r="D293">
        <v>4</v>
      </c>
      <c r="E293">
        <v>2000</v>
      </c>
      <c r="F293">
        <v>1000</v>
      </c>
      <c r="G293">
        <v>1000</v>
      </c>
      <c r="H293">
        <v>13</v>
      </c>
      <c r="I293" t="s">
        <v>229</v>
      </c>
    </row>
    <row r="294" spans="1:10" x14ac:dyDescent="0.2">
      <c r="A294">
        <v>96</v>
      </c>
      <c r="B294" t="s">
        <v>106</v>
      </c>
      <c r="C294">
        <v>2</v>
      </c>
      <c r="D294">
        <v>0.26</v>
      </c>
      <c r="E294">
        <v>600</v>
      </c>
      <c r="F294">
        <v>100</v>
      </c>
      <c r="G294" t="s">
        <v>218</v>
      </c>
      <c r="H294">
        <v>13</v>
      </c>
      <c r="I294" t="s">
        <v>230</v>
      </c>
    </row>
    <row r="295" spans="1:10" x14ac:dyDescent="0.2">
      <c r="A295">
        <v>127</v>
      </c>
      <c r="B295" t="s">
        <v>146</v>
      </c>
      <c r="C295">
        <v>3</v>
      </c>
      <c r="D295">
        <v>0.13</v>
      </c>
      <c r="E295">
        <v>468</v>
      </c>
      <c r="F295">
        <v>0</v>
      </c>
      <c r="G295" t="s">
        <v>218</v>
      </c>
      <c r="H295">
        <v>13</v>
      </c>
      <c r="I295" t="s">
        <v>231</v>
      </c>
    </row>
    <row r="296" spans="1:10" x14ac:dyDescent="0.2">
      <c r="A296">
        <v>72</v>
      </c>
      <c r="B296" t="s">
        <v>88</v>
      </c>
      <c r="C296">
        <v>2</v>
      </c>
      <c r="D296">
        <v>0.23</v>
      </c>
      <c r="E296">
        <v>805</v>
      </c>
      <c r="F296">
        <v>120</v>
      </c>
      <c r="G296" t="s">
        <v>218</v>
      </c>
      <c r="H296">
        <v>13</v>
      </c>
      <c r="I296" t="s">
        <v>232</v>
      </c>
    </row>
    <row r="297" spans="1:10" x14ac:dyDescent="0.2">
      <c r="A297">
        <v>126</v>
      </c>
      <c r="B297" t="s">
        <v>139</v>
      </c>
      <c r="C297">
        <v>3</v>
      </c>
      <c r="D297">
        <v>0.13</v>
      </c>
      <c r="E297">
        <v>377</v>
      </c>
      <c r="F297">
        <v>50</v>
      </c>
      <c r="G297" t="s">
        <v>218</v>
      </c>
      <c r="H297">
        <v>13</v>
      </c>
      <c r="I297" t="s">
        <v>233</v>
      </c>
    </row>
    <row r="298" spans="1:10" x14ac:dyDescent="0.2">
      <c r="A298">
        <v>55</v>
      </c>
      <c r="B298" t="s">
        <v>78</v>
      </c>
      <c r="C298">
        <v>2</v>
      </c>
      <c r="D298">
        <v>0.3</v>
      </c>
      <c r="E298">
        <v>1050</v>
      </c>
      <c r="F298">
        <v>50</v>
      </c>
      <c r="G298">
        <v>1904.7619047619046</v>
      </c>
      <c r="H298">
        <v>13</v>
      </c>
      <c r="I298" t="s">
        <v>234</v>
      </c>
    </row>
    <row r="299" spans="1:10" x14ac:dyDescent="0.2">
      <c r="A299">
        <v>24</v>
      </c>
      <c r="B299" t="s">
        <v>95</v>
      </c>
      <c r="C299">
        <v>2</v>
      </c>
      <c r="D299">
        <v>0.4</v>
      </c>
      <c r="E299">
        <v>1200</v>
      </c>
      <c r="F299">
        <v>1000</v>
      </c>
      <c r="G299">
        <v>1666.6666666666667</v>
      </c>
      <c r="H299">
        <v>13</v>
      </c>
      <c r="I299" t="s">
        <v>235</v>
      </c>
    </row>
    <row r="300" spans="1:10" x14ac:dyDescent="0.2">
      <c r="A300">
        <v>67</v>
      </c>
      <c r="B300" t="s">
        <v>138</v>
      </c>
      <c r="C300">
        <v>3</v>
      </c>
      <c r="D300">
        <v>2.8</v>
      </c>
      <c r="E300">
        <v>2000</v>
      </c>
      <c r="F300">
        <v>1000</v>
      </c>
      <c r="G300">
        <v>1000</v>
      </c>
      <c r="H300">
        <v>13</v>
      </c>
      <c r="I300" t="s">
        <v>236</v>
      </c>
    </row>
    <row r="301" spans="1:10" x14ac:dyDescent="0.2">
      <c r="A301">
        <v>125</v>
      </c>
      <c r="B301" t="s">
        <v>123</v>
      </c>
      <c r="C301">
        <v>3</v>
      </c>
      <c r="D301">
        <v>0.03</v>
      </c>
      <c r="E301">
        <v>75</v>
      </c>
      <c r="F301">
        <v>150</v>
      </c>
      <c r="G301" t="s">
        <v>218</v>
      </c>
      <c r="H301">
        <v>13</v>
      </c>
      <c r="I301" t="s">
        <v>237</v>
      </c>
    </row>
    <row r="302" spans="1:10" x14ac:dyDescent="0.2">
      <c r="A302">
        <v>53</v>
      </c>
      <c r="B302" t="s">
        <v>39</v>
      </c>
      <c r="C302">
        <v>1</v>
      </c>
      <c r="D302">
        <v>0.6</v>
      </c>
      <c r="E302">
        <v>1920</v>
      </c>
      <c r="F302">
        <v>200</v>
      </c>
      <c r="G302">
        <v>1041.6666666666667</v>
      </c>
      <c r="H302">
        <v>13</v>
      </c>
      <c r="I302" t="s">
        <v>238</v>
      </c>
    </row>
    <row r="303" spans="1:10" x14ac:dyDescent="0.2">
      <c r="A303">
        <v>109</v>
      </c>
      <c r="B303" t="s">
        <v>147</v>
      </c>
      <c r="C303">
        <v>3</v>
      </c>
      <c r="D303">
        <v>0.56000000000000005</v>
      </c>
      <c r="E303">
        <v>1540</v>
      </c>
      <c r="F303">
        <v>150</v>
      </c>
      <c r="G303">
        <v>1298.7012987012986</v>
      </c>
      <c r="H303">
        <v>13</v>
      </c>
      <c r="I303" t="s">
        <v>239</v>
      </c>
    </row>
    <row r="304" spans="1:10" x14ac:dyDescent="0.2">
      <c r="A304">
        <v>32</v>
      </c>
      <c r="B304" t="s">
        <v>84</v>
      </c>
      <c r="C304">
        <v>2</v>
      </c>
      <c r="D304">
        <v>1.1000000000000001</v>
      </c>
      <c r="E304">
        <v>2200</v>
      </c>
      <c r="F304">
        <v>1000</v>
      </c>
      <c r="G304">
        <v>909.09090909090901</v>
      </c>
      <c r="H304">
        <v>13</v>
      </c>
      <c r="I304" t="s">
        <v>240</v>
      </c>
    </row>
    <row r="305" spans="1:10" x14ac:dyDescent="0.2">
      <c r="A305">
        <v>29</v>
      </c>
      <c r="B305" t="s">
        <v>91</v>
      </c>
      <c r="C305">
        <v>2</v>
      </c>
      <c r="D305">
        <v>0.3</v>
      </c>
      <c r="E305">
        <v>840</v>
      </c>
      <c r="F305">
        <v>300</v>
      </c>
      <c r="G305" t="s">
        <v>218</v>
      </c>
      <c r="H305">
        <v>13</v>
      </c>
      <c r="I305" t="s">
        <v>241</v>
      </c>
    </row>
    <row r="306" spans="1:10" x14ac:dyDescent="0.2">
      <c r="A306">
        <v>48</v>
      </c>
      <c r="B306" t="s">
        <v>22</v>
      </c>
      <c r="C306">
        <v>1</v>
      </c>
      <c r="D306">
        <v>0.27500000000000002</v>
      </c>
      <c r="E306">
        <v>890</v>
      </c>
      <c r="F306">
        <v>30</v>
      </c>
      <c r="G306" t="s">
        <v>218</v>
      </c>
      <c r="H306">
        <v>13</v>
      </c>
      <c r="I306" t="s">
        <v>242</v>
      </c>
      <c r="J306" t="s">
        <v>258</v>
      </c>
    </row>
    <row r="307" spans="1:10" x14ac:dyDescent="0.2">
      <c r="A307">
        <v>99</v>
      </c>
      <c r="B307" t="s">
        <v>47</v>
      </c>
      <c r="C307">
        <v>1</v>
      </c>
      <c r="D307">
        <v>2</v>
      </c>
      <c r="E307">
        <v>2000</v>
      </c>
      <c r="F307">
        <v>350</v>
      </c>
      <c r="G307">
        <v>1000</v>
      </c>
      <c r="H307">
        <v>13</v>
      </c>
      <c r="I307" t="s">
        <v>243</v>
      </c>
    </row>
    <row r="308" spans="1:10" x14ac:dyDescent="0.2">
      <c r="A308">
        <v>58</v>
      </c>
      <c r="B308" t="s">
        <v>76</v>
      </c>
      <c r="C308">
        <v>2</v>
      </c>
      <c r="D308">
        <v>0.75</v>
      </c>
      <c r="E308">
        <v>2000</v>
      </c>
      <c r="F308">
        <v>50</v>
      </c>
      <c r="G308">
        <v>1000</v>
      </c>
      <c r="H308">
        <v>13</v>
      </c>
      <c r="I308" t="s">
        <v>244</v>
      </c>
    </row>
    <row r="309" spans="1:10" x14ac:dyDescent="0.2">
      <c r="A309">
        <v>51</v>
      </c>
      <c r="B309" t="s">
        <v>24</v>
      </c>
      <c r="C309">
        <v>1</v>
      </c>
      <c r="D309">
        <v>1.2250000000000001</v>
      </c>
      <c r="E309">
        <v>2000</v>
      </c>
      <c r="F309">
        <v>100</v>
      </c>
      <c r="G309">
        <v>1000</v>
      </c>
      <c r="H309">
        <v>13</v>
      </c>
      <c r="I309" t="s">
        <v>245</v>
      </c>
    </row>
    <row r="310" spans="1:10" x14ac:dyDescent="0.2">
      <c r="A310">
        <v>92</v>
      </c>
      <c r="B310" t="s">
        <v>25</v>
      </c>
      <c r="C310">
        <v>1</v>
      </c>
      <c r="D310">
        <v>0.42499999999999999</v>
      </c>
      <c r="E310">
        <v>1230</v>
      </c>
      <c r="F310">
        <v>50</v>
      </c>
      <c r="G310">
        <v>1626.0162601626016</v>
      </c>
      <c r="H310">
        <v>13</v>
      </c>
      <c r="I310" t="s">
        <v>246</v>
      </c>
    </row>
    <row r="311" spans="1:10" x14ac:dyDescent="0.2">
      <c r="A311">
        <v>104</v>
      </c>
      <c r="B311" t="s">
        <v>118</v>
      </c>
      <c r="C311">
        <v>3</v>
      </c>
      <c r="D311">
        <v>1</v>
      </c>
      <c r="E311">
        <v>2000</v>
      </c>
      <c r="F311">
        <v>300</v>
      </c>
      <c r="G311">
        <v>1000</v>
      </c>
      <c r="H311">
        <v>13</v>
      </c>
      <c r="I311" t="s">
        <v>247</v>
      </c>
    </row>
    <row r="312" spans="1:10" x14ac:dyDescent="0.2">
      <c r="A312">
        <v>87</v>
      </c>
      <c r="B312" t="s">
        <v>48</v>
      </c>
      <c r="C312">
        <v>1</v>
      </c>
      <c r="D312">
        <v>0.3</v>
      </c>
      <c r="E312">
        <v>960</v>
      </c>
      <c r="F312">
        <v>300</v>
      </c>
      <c r="G312" t="s">
        <v>218</v>
      </c>
      <c r="H312">
        <v>13</v>
      </c>
      <c r="I312" t="s">
        <v>248</v>
      </c>
    </row>
    <row r="313" spans="1:10" x14ac:dyDescent="0.2">
      <c r="A313">
        <v>84</v>
      </c>
      <c r="B313" t="s">
        <v>103</v>
      </c>
      <c r="C313">
        <v>2</v>
      </c>
      <c r="D313">
        <v>0.2</v>
      </c>
      <c r="E313">
        <v>700</v>
      </c>
      <c r="F313">
        <v>100</v>
      </c>
      <c r="G313" t="s">
        <v>218</v>
      </c>
      <c r="H313">
        <v>13</v>
      </c>
      <c r="I313" t="s">
        <v>249</v>
      </c>
    </row>
    <row r="314" spans="1:10" x14ac:dyDescent="0.2">
      <c r="A314" t="s">
        <v>227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 t="e">
        <v>#N/A</v>
      </c>
      <c r="H314">
        <v>14</v>
      </c>
      <c r="I314" t="s">
        <v>254</v>
      </c>
    </row>
    <row r="315" spans="1:10" x14ac:dyDescent="0.2">
      <c r="A315" t="s">
        <v>257</v>
      </c>
      <c r="B315" t="e">
        <v>#N/A</v>
      </c>
      <c r="C315" t="e">
        <v>#N/A</v>
      </c>
      <c r="D315" t="e">
        <v>#N/A</v>
      </c>
      <c r="E315" t="e">
        <v>#N/A</v>
      </c>
      <c r="F315" t="e">
        <v>#N/A</v>
      </c>
      <c r="G315" t="e">
        <v>#N/A</v>
      </c>
      <c r="H315">
        <v>14</v>
      </c>
      <c r="I315" t="s">
        <v>255</v>
      </c>
      <c r="J315" t="s">
        <v>258</v>
      </c>
    </row>
    <row r="316" spans="1:10" x14ac:dyDescent="0.2">
      <c r="A316" t="s">
        <v>257</v>
      </c>
      <c r="B316" t="e">
        <v>#N/A</v>
      </c>
      <c r="C316" t="e">
        <v>#N/A</v>
      </c>
      <c r="D316" t="e">
        <v>#N/A</v>
      </c>
      <c r="E316" t="e">
        <v>#N/A</v>
      </c>
      <c r="F316" t="e">
        <v>#N/A</v>
      </c>
      <c r="G316" t="e">
        <v>#N/A</v>
      </c>
      <c r="H316">
        <v>14</v>
      </c>
      <c r="I316" t="s">
        <v>256</v>
      </c>
      <c r="J316" t="s">
        <v>258</v>
      </c>
    </row>
    <row r="317" spans="1:10" x14ac:dyDescent="0.2">
      <c r="A317">
        <v>67</v>
      </c>
      <c r="B317" t="s">
        <v>138</v>
      </c>
      <c r="C317">
        <v>3</v>
      </c>
      <c r="D317">
        <v>2.8</v>
      </c>
      <c r="E317">
        <v>2000</v>
      </c>
      <c r="F317">
        <v>1000</v>
      </c>
      <c r="G317">
        <v>1000</v>
      </c>
      <c r="H317">
        <v>14</v>
      </c>
      <c r="I317" t="s">
        <v>229</v>
      </c>
    </row>
    <row r="318" spans="1:10" x14ac:dyDescent="0.2">
      <c r="A318">
        <v>24</v>
      </c>
      <c r="B318" t="s">
        <v>95</v>
      </c>
      <c r="C318">
        <v>2</v>
      </c>
      <c r="D318">
        <v>0.4</v>
      </c>
      <c r="E318">
        <v>1200</v>
      </c>
      <c r="F318">
        <v>1000</v>
      </c>
      <c r="G318">
        <v>1666.6666666666667</v>
      </c>
      <c r="H318">
        <v>14</v>
      </c>
      <c r="I318" t="s">
        <v>230</v>
      </c>
    </row>
    <row r="319" spans="1:10" x14ac:dyDescent="0.2">
      <c r="A319">
        <v>53</v>
      </c>
      <c r="B319" t="s">
        <v>39</v>
      </c>
      <c r="C319">
        <v>1</v>
      </c>
      <c r="D319">
        <v>0.6</v>
      </c>
      <c r="E319">
        <v>1920</v>
      </c>
      <c r="F319">
        <v>200</v>
      </c>
      <c r="G319">
        <v>1041.6666666666667</v>
      </c>
      <c r="H319">
        <v>14</v>
      </c>
      <c r="I319" t="s">
        <v>231</v>
      </c>
    </row>
    <row r="320" spans="1:10" x14ac:dyDescent="0.2">
      <c r="A320">
        <v>51</v>
      </c>
      <c r="B320" t="s">
        <v>24</v>
      </c>
      <c r="C320">
        <v>1</v>
      </c>
      <c r="D320">
        <v>1.2250000000000001</v>
      </c>
      <c r="E320">
        <v>2000</v>
      </c>
      <c r="F320">
        <v>100</v>
      </c>
      <c r="G320">
        <v>1000</v>
      </c>
      <c r="H320">
        <v>14</v>
      </c>
      <c r="I320" t="s">
        <v>232</v>
      </c>
    </row>
    <row r="321" spans="1:10" x14ac:dyDescent="0.2">
      <c r="A321">
        <v>8</v>
      </c>
      <c r="B321" t="s">
        <v>35</v>
      </c>
      <c r="C321">
        <v>1</v>
      </c>
      <c r="D321">
        <v>4</v>
      </c>
      <c r="E321">
        <v>2000</v>
      </c>
      <c r="F321">
        <v>1000</v>
      </c>
      <c r="G321">
        <v>1000</v>
      </c>
      <c r="H321">
        <v>14</v>
      </c>
      <c r="I321" t="s">
        <v>233</v>
      </c>
    </row>
    <row r="322" spans="1:10" x14ac:dyDescent="0.2">
      <c r="A322">
        <v>109</v>
      </c>
      <c r="B322" t="s">
        <v>147</v>
      </c>
      <c r="C322">
        <v>3</v>
      </c>
      <c r="D322">
        <v>0.56000000000000005</v>
      </c>
      <c r="E322">
        <v>1540</v>
      </c>
      <c r="F322">
        <v>150</v>
      </c>
      <c r="G322">
        <v>1298.7012987012986</v>
      </c>
      <c r="H322">
        <v>14</v>
      </c>
      <c r="I322" t="s">
        <v>234</v>
      </c>
    </row>
    <row r="323" spans="1:10" x14ac:dyDescent="0.2">
      <c r="A323">
        <v>127</v>
      </c>
      <c r="B323" t="s">
        <v>146</v>
      </c>
      <c r="C323">
        <v>3</v>
      </c>
      <c r="D323">
        <v>0.13</v>
      </c>
      <c r="E323">
        <v>468</v>
      </c>
      <c r="F323">
        <v>0</v>
      </c>
      <c r="G323" t="s">
        <v>218</v>
      </c>
      <c r="H323">
        <v>14</v>
      </c>
      <c r="I323" t="s">
        <v>235</v>
      </c>
    </row>
    <row r="324" spans="1:10" x14ac:dyDescent="0.2">
      <c r="A324">
        <v>72</v>
      </c>
      <c r="B324" t="s">
        <v>88</v>
      </c>
      <c r="C324">
        <v>2</v>
      </c>
      <c r="D324">
        <v>0.23</v>
      </c>
      <c r="E324">
        <v>805</v>
      </c>
      <c r="F324">
        <v>120</v>
      </c>
      <c r="G324" t="s">
        <v>218</v>
      </c>
      <c r="H324">
        <v>14</v>
      </c>
      <c r="I324" t="s">
        <v>236</v>
      </c>
    </row>
    <row r="325" spans="1:10" x14ac:dyDescent="0.2">
      <c r="A325">
        <v>125</v>
      </c>
      <c r="B325" t="s">
        <v>123</v>
      </c>
      <c r="C325">
        <v>3</v>
      </c>
      <c r="D325">
        <v>0.03</v>
      </c>
      <c r="E325">
        <v>75</v>
      </c>
      <c r="F325">
        <v>150</v>
      </c>
      <c r="G325" t="s">
        <v>218</v>
      </c>
      <c r="H325">
        <v>14</v>
      </c>
      <c r="I325" t="s">
        <v>237</v>
      </c>
    </row>
    <row r="326" spans="1:10" x14ac:dyDescent="0.2">
      <c r="A326">
        <v>87</v>
      </c>
      <c r="B326" t="s">
        <v>48</v>
      </c>
      <c r="C326">
        <v>1</v>
      </c>
      <c r="D326">
        <v>0.3</v>
      </c>
      <c r="E326">
        <v>960</v>
      </c>
      <c r="F326">
        <v>300</v>
      </c>
      <c r="G326" t="s">
        <v>218</v>
      </c>
      <c r="H326">
        <v>14</v>
      </c>
      <c r="I326" t="s">
        <v>238</v>
      </c>
    </row>
    <row r="327" spans="1:10" x14ac:dyDescent="0.2">
      <c r="A327">
        <v>96</v>
      </c>
      <c r="B327" t="s">
        <v>106</v>
      </c>
      <c r="C327">
        <v>2</v>
      </c>
      <c r="D327">
        <v>0.26</v>
      </c>
      <c r="E327">
        <v>600</v>
      </c>
      <c r="F327">
        <v>100</v>
      </c>
      <c r="G327" t="s">
        <v>218</v>
      </c>
      <c r="H327">
        <v>14</v>
      </c>
      <c r="I327" t="s">
        <v>239</v>
      </c>
    </row>
    <row r="328" spans="1:10" x14ac:dyDescent="0.2">
      <c r="A328">
        <v>126</v>
      </c>
      <c r="B328" t="s">
        <v>139</v>
      </c>
      <c r="C328">
        <v>3</v>
      </c>
      <c r="D328">
        <v>0.13</v>
      </c>
      <c r="E328">
        <v>377</v>
      </c>
      <c r="F328">
        <v>50</v>
      </c>
      <c r="G328" t="s">
        <v>218</v>
      </c>
      <c r="H328">
        <v>14</v>
      </c>
      <c r="I328" t="s">
        <v>240</v>
      </c>
    </row>
    <row r="329" spans="1:10" x14ac:dyDescent="0.2">
      <c r="A329">
        <v>32</v>
      </c>
      <c r="B329" t="s">
        <v>84</v>
      </c>
      <c r="C329">
        <v>2</v>
      </c>
      <c r="D329">
        <v>1.1000000000000001</v>
      </c>
      <c r="E329">
        <v>2200</v>
      </c>
      <c r="F329">
        <v>1000</v>
      </c>
      <c r="G329">
        <v>909.09090909090901</v>
      </c>
      <c r="H329">
        <v>14</v>
      </c>
      <c r="I329" t="s">
        <v>241</v>
      </c>
    </row>
    <row r="330" spans="1:10" x14ac:dyDescent="0.2">
      <c r="A330">
        <v>58</v>
      </c>
      <c r="B330" t="s">
        <v>76</v>
      </c>
      <c r="C330">
        <v>2</v>
      </c>
      <c r="D330">
        <v>0.75</v>
      </c>
      <c r="E330">
        <v>2000</v>
      </c>
      <c r="F330">
        <v>50</v>
      </c>
      <c r="G330">
        <v>1000</v>
      </c>
      <c r="H330">
        <v>14</v>
      </c>
      <c r="I330" t="s">
        <v>242</v>
      </c>
    </row>
    <row r="331" spans="1:10" x14ac:dyDescent="0.2">
      <c r="A331">
        <v>48</v>
      </c>
      <c r="B331" t="s">
        <v>22</v>
      </c>
      <c r="C331">
        <v>1</v>
      </c>
      <c r="D331">
        <v>0.27500000000000002</v>
      </c>
      <c r="E331">
        <v>890</v>
      </c>
      <c r="F331">
        <v>30</v>
      </c>
      <c r="G331" t="s">
        <v>218</v>
      </c>
      <c r="H331">
        <v>14</v>
      </c>
      <c r="I331" t="s">
        <v>243</v>
      </c>
      <c r="J331" t="s">
        <v>258</v>
      </c>
    </row>
    <row r="332" spans="1:10" x14ac:dyDescent="0.2">
      <c r="A332">
        <v>29</v>
      </c>
      <c r="B332" t="s">
        <v>91</v>
      </c>
      <c r="C332">
        <v>2</v>
      </c>
      <c r="D332">
        <v>0.3</v>
      </c>
      <c r="E332">
        <v>840</v>
      </c>
      <c r="F332">
        <v>300</v>
      </c>
      <c r="G332" t="s">
        <v>218</v>
      </c>
      <c r="H332">
        <v>14</v>
      </c>
      <c r="I332" t="s">
        <v>244</v>
      </c>
    </row>
    <row r="333" spans="1:10" x14ac:dyDescent="0.2">
      <c r="A333">
        <v>84</v>
      </c>
      <c r="B333" t="s">
        <v>103</v>
      </c>
      <c r="C333">
        <v>2</v>
      </c>
      <c r="D333">
        <v>0.2</v>
      </c>
      <c r="E333">
        <v>700</v>
      </c>
      <c r="F333">
        <v>100</v>
      </c>
      <c r="G333" t="s">
        <v>218</v>
      </c>
      <c r="H333">
        <v>14</v>
      </c>
      <c r="I333" t="s">
        <v>245</v>
      </c>
    </row>
    <row r="334" spans="1:10" x14ac:dyDescent="0.2">
      <c r="A334">
        <v>55</v>
      </c>
      <c r="B334" t="s">
        <v>78</v>
      </c>
      <c r="C334">
        <v>2</v>
      </c>
      <c r="D334">
        <v>0.3</v>
      </c>
      <c r="E334">
        <v>1050</v>
      </c>
      <c r="F334">
        <v>50</v>
      </c>
      <c r="G334">
        <v>1904.7619047619046</v>
      </c>
      <c r="H334">
        <v>14</v>
      </c>
      <c r="I334" t="s">
        <v>246</v>
      </c>
    </row>
    <row r="335" spans="1:10" x14ac:dyDescent="0.2">
      <c r="A335">
        <v>104</v>
      </c>
      <c r="B335" t="s">
        <v>118</v>
      </c>
      <c r="C335">
        <v>3</v>
      </c>
      <c r="D335">
        <v>1</v>
      </c>
      <c r="E335">
        <v>2000</v>
      </c>
      <c r="F335">
        <v>300</v>
      </c>
      <c r="G335">
        <v>1000</v>
      </c>
      <c r="H335">
        <v>14</v>
      </c>
      <c r="I335" t="s">
        <v>247</v>
      </c>
    </row>
    <row r="336" spans="1:10" x14ac:dyDescent="0.2">
      <c r="A336">
        <v>99</v>
      </c>
      <c r="B336" t="s">
        <v>47</v>
      </c>
      <c r="C336">
        <v>1</v>
      </c>
      <c r="D336">
        <v>2</v>
      </c>
      <c r="E336">
        <v>2000</v>
      </c>
      <c r="F336">
        <v>350</v>
      </c>
      <c r="G336">
        <v>1000</v>
      </c>
      <c r="H336">
        <v>14</v>
      </c>
      <c r="I336" t="s">
        <v>248</v>
      </c>
    </row>
    <row r="337" spans="1:10" x14ac:dyDescent="0.2">
      <c r="A337">
        <v>92</v>
      </c>
      <c r="B337" t="s">
        <v>25</v>
      </c>
      <c r="C337">
        <v>1</v>
      </c>
      <c r="D337">
        <v>0.42499999999999999</v>
      </c>
      <c r="E337">
        <v>1230</v>
      </c>
      <c r="F337">
        <v>50</v>
      </c>
      <c r="G337">
        <v>1626.0162601626016</v>
      </c>
      <c r="H337">
        <v>14</v>
      </c>
      <c r="I337" t="s">
        <v>249</v>
      </c>
    </row>
    <row r="338" spans="1:10" x14ac:dyDescent="0.2">
      <c r="A338" t="s">
        <v>227</v>
      </c>
      <c r="B338" t="e">
        <v>#N/A</v>
      </c>
      <c r="C338" t="e">
        <v>#N/A</v>
      </c>
      <c r="D338" t="e">
        <v>#N/A</v>
      </c>
      <c r="E338" t="e">
        <v>#N/A</v>
      </c>
      <c r="F338" t="e">
        <v>#N/A</v>
      </c>
      <c r="G338" t="e">
        <v>#N/A</v>
      </c>
      <c r="H338">
        <v>15</v>
      </c>
      <c r="I338" t="s">
        <v>254</v>
      </c>
    </row>
    <row r="339" spans="1:10" x14ac:dyDescent="0.2">
      <c r="A339" t="s">
        <v>257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  <c r="G339" t="e">
        <v>#N/A</v>
      </c>
      <c r="H339">
        <v>15</v>
      </c>
      <c r="I339" t="s">
        <v>255</v>
      </c>
      <c r="J339" t="s">
        <v>258</v>
      </c>
    </row>
    <row r="340" spans="1:10" x14ac:dyDescent="0.2">
      <c r="A340" t="s">
        <v>257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  <c r="H340">
        <v>15</v>
      </c>
      <c r="I340" t="s">
        <v>256</v>
      </c>
      <c r="J340" t="s">
        <v>258</v>
      </c>
    </row>
    <row r="341" spans="1:10" x14ac:dyDescent="0.2">
      <c r="A341">
        <v>126</v>
      </c>
      <c r="B341" t="s">
        <v>139</v>
      </c>
      <c r="C341">
        <v>3</v>
      </c>
      <c r="D341">
        <v>0.13</v>
      </c>
      <c r="E341">
        <v>377</v>
      </c>
      <c r="F341">
        <v>50</v>
      </c>
      <c r="G341" t="s">
        <v>218</v>
      </c>
      <c r="H341">
        <v>15</v>
      </c>
      <c r="I341" t="s">
        <v>229</v>
      </c>
    </row>
    <row r="342" spans="1:10" x14ac:dyDescent="0.2">
      <c r="A342">
        <v>72</v>
      </c>
      <c r="B342" t="s">
        <v>88</v>
      </c>
      <c r="C342">
        <v>2</v>
      </c>
      <c r="D342">
        <v>0.23</v>
      </c>
      <c r="E342">
        <v>805</v>
      </c>
      <c r="F342">
        <v>120</v>
      </c>
      <c r="G342" t="s">
        <v>218</v>
      </c>
      <c r="H342">
        <v>15</v>
      </c>
      <c r="I342" t="s">
        <v>230</v>
      </c>
    </row>
    <row r="343" spans="1:10" x14ac:dyDescent="0.2">
      <c r="A343">
        <v>48</v>
      </c>
      <c r="B343" t="s">
        <v>22</v>
      </c>
      <c r="C343">
        <v>1</v>
      </c>
      <c r="D343">
        <v>0.27500000000000002</v>
      </c>
      <c r="E343">
        <v>890</v>
      </c>
      <c r="F343">
        <v>30</v>
      </c>
      <c r="G343" t="s">
        <v>218</v>
      </c>
      <c r="H343">
        <v>15</v>
      </c>
      <c r="I343" t="s">
        <v>231</v>
      </c>
      <c r="J343" t="s">
        <v>258</v>
      </c>
    </row>
    <row r="344" spans="1:10" x14ac:dyDescent="0.2">
      <c r="A344">
        <v>127</v>
      </c>
      <c r="B344" t="s">
        <v>146</v>
      </c>
      <c r="C344">
        <v>3</v>
      </c>
      <c r="D344">
        <v>0.13</v>
      </c>
      <c r="E344">
        <v>468</v>
      </c>
      <c r="F344">
        <v>0</v>
      </c>
      <c r="G344" t="s">
        <v>218</v>
      </c>
      <c r="H344">
        <v>15</v>
      </c>
      <c r="I344" t="s">
        <v>232</v>
      </c>
    </row>
    <row r="345" spans="1:10" x14ac:dyDescent="0.2">
      <c r="A345">
        <v>32</v>
      </c>
      <c r="B345" t="s">
        <v>84</v>
      </c>
      <c r="C345">
        <v>2</v>
      </c>
      <c r="D345">
        <v>1.1000000000000001</v>
      </c>
      <c r="E345">
        <v>2200</v>
      </c>
      <c r="F345">
        <v>1000</v>
      </c>
      <c r="G345">
        <v>909.09090909090901</v>
      </c>
      <c r="H345">
        <v>15</v>
      </c>
      <c r="I345" t="s">
        <v>233</v>
      </c>
    </row>
    <row r="346" spans="1:10" x14ac:dyDescent="0.2">
      <c r="A346">
        <v>24</v>
      </c>
      <c r="B346" t="s">
        <v>95</v>
      </c>
      <c r="C346">
        <v>2</v>
      </c>
      <c r="D346">
        <v>0.4</v>
      </c>
      <c r="E346">
        <v>1200</v>
      </c>
      <c r="F346">
        <v>1000</v>
      </c>
      <c r="G346">
        <v>1666.6666666666667</v>
      </c>
      <c r="H346">
        <v>15</v>
      </c>
      <c r="I346" t="s">
        <v>234</v>
      </c>
    </row>
    <row r="347" spans="1:10" x14ac:dyDescent="0.2">
      <c r="A347">
        <v>53</v>
      </c>
      <c r="B347" t="s">
        <v>39</v>
      </c>
      <c r="C347">
        <v>1</v>
      </c>
      <c r="D347">
        <v>0.6</v>
      </c>
      <c r="E347">
        <v>1920</v>
      </c>
      <c r="F347">
        <v>200</v>
      </c>
      <c r="G347">
        <v>1041.6666666666667</v>
      </c>
      <c r="H347">
        <v>15</v>
      </c>
      <c r="I347" t="s">
        <v>235</v>
      </c>
    </row>
    <row r="348" spans="1:10" x14ac:dyDescent="0.2">
      <c r="A348">
        <v>8</v>
      </c>
      <c r="B348" t="s">
        <v>35</v>
      </c>
      <c r="C348">
        <v>1</v>
      </c>
      <c r="D348">
        <v>4</v>
      </c>
      <c r="E348">
        <v>2000</v>
      </c>
      <c r="F348">
        <v>1000</v>
      </c>
      <c r="G348">
        <v>1000</v>
      </c>
      <c r="H348">
        <v>15</v>
      </c>
      <c r="I348" t="s">
        <v>236</v>
      </c>
    </row>
    <row r="349" spans="1:10" x14ac:dyDescent="0.2">
      <c r="A349">
        <v>55</v>
      </c>
      <c r="B349" t="s">
        <v>78</v>
      </c>
      <c r="C349">
        <v>2</v>
      </c>
      <c r="D349">
        <v>0.3</v>
      </c>
      <c r="E349">
        <v>1050</v>
      </c>
      <c r="F349">
        <v>50</v>
      </c>
      <c r="G349">
        <v>1904.7619047619046</v>
      </c>
      <c r="H349">
        <v>15</v>
      </c>
      <c r="I349" t="s">
        <v>237</v>
      </c>
      <c r="J349" t="s">
        <v>258</v>
      </c>
    </row>
    <row r="350" spans="1:10" x14ac:dyDescent="0.2">
      <c r="A350">
        <v>67</v>
      </c>
      <c r="B350" t="s">
        <v>138</v>
      </c>
      <c r="C350">
        <v>3</v>
      </c>
      <c r="D350">
        <v>2.8</v>
      </c>
      <c r="E350">
        <v>2000</v>
      </c>
      <c r="F350">
        <v>1000</v>
      </c>
      <c r="G350">
        <v>1000</v>
      </c>
      <c r="H350">
        <v>15</v>
      </c>
      <c r="I350" t="s">
        <v>238</v>
      </c>
    </row>
    <row r="351" spans="1:10" x14ac:dyDescent="0.2">
      <c r="A351">
        <v>104</v>
      </c>
      <c r="B351" t="s">
        <v>118</v>
      </c>
      <c r="C351">
        <v>3</v>
      </c>
      <c r="D351">
        <v>1</v>
      </c>
      <c r="E351">
        <v>2000</v>
      </c>
      <c r="F351">
        <v>300</v>
      </c>
      <c r="G351">
        <v>1000</v>
      </c>
      <c r="H351">
        <v>15</v>
      </c>
      <c r="I351" t="s">
        <v>239</v>
      </c>
    </row>
    <row r="352" spans="1:10" x14ac:dyDescent="0.2">
      <c r="A352">
        <v>84</v>
      </c>
      <c r="B352" t="s">
        <v>103</v>
      </c>
      <c r="C352">
        <v>2</v>
      </c>
      <c r="D352">
        <v>0.2</v>
      </c>
      <c r="E352">
        <v>700</v>
      </c>
      <c r="F352">
        <v>100</v>
      </c>
      <c r="G352" t="s">
        <v>218</v>
      </c>
      <c r="H352">
        <v>15</v>
      </c>
      <c r="I352" t="s">
        <v>240</v>
      </c>
    </row>
    <row r="353" spans="1:10" x14ac:dyDescent="0.2">
      <c r="A353">
        <v>58</v>
      </c>
      <c r="B353" t="s">
        <v>76</v>
      </c>
      <c r="C353">
        <v>2</v>
      </c>
      <c r="D353">
        <v>0.75</v>
      </c>
      <c r="E353">
        <v>2000</v>
      </c>
      <c r="F353">
        <v>50</v>
      </c>
      <c r="G353">
        <v>1000</v>
      </c>
      <c r="H353">
        <v>15</v>
      </c>
      <c r="I353" t="s">
        <v>241</v>
      </c>
    </row>
    <row r="354" spans="1:10" x14ac:dyDescent="0.2">
      <c r="A354">
        <v>125</v>
      </c>
      <c r="B354" t="s">
        <v>123</v>
      </c>
      <c r="C354">
        <v>3</v>
      </c>
      <c r="D354">
        <v>0.03</v>
      </c>
      <c r="E354">
        <v>75</v>
      </c>
      <c r="F354">
        <v>150</v>
      </c>
      <c r="G354" t="s">
        <v>218</v>
      </c>
      <c r="H354">
        <v>15</v>
      </c>
      <c r="I354" t="s">
        <v>242</v>
      </c>
    </row>
    <row r="355" spans="1:10" x14ac:dyDescent="0.2">
      <c r="A355">
        <v>51</v>
      </c>
      <c r="B355" t="s">
        <v>24</v>
      </c>
      <c r="C355">
        <v>1</v>
      </c>
      <c r="D355">
        <v>1.2250000000000001</v>
      </c>
      <c r="E355">
        <v>2000</v>
      </c>
      <c r="F355">
        <v>100</v>
      </c>
      <c r="G355">
        <v>1000</v>
      </c>
      <c r="H355">
        <v>15</v>
      </c>
      <c r="I355" t="s">
        <v>243</v>
      </c>
    </row>
    <row r="356" spans="1:10" x14ac:dyDescent="0.2">
      <c r="A356">
        <v>29</v>
      </c>
      <c r="B356" t="s">
        <v>91</v>
      </c>
      <c r="C356">
        <v>2</v>
      </c>
      <c r="D356">
        <v>0.3</v>
      </c>
      <c r="E356">
        <v>840</v>
      </c>
      <c r="F356">
        <v>300</v>
      </c>
      <c r="G356" t="s">
        <v>218</v>
      </c>
      <c r="H356">
        <v>15</v>
      </c>
      <c r="I356" t="s">
        <v>244</v>
      </c>
    </row>
    <row r="357" spans="1:10" x14ac:dyDescent="0.2">
      <c r="A357">
        <v>96</v>
      </c>
      <c r="B357" t="s">
        <v>106</v>
      </c>
      <c r="C357">
        <v>2</v>
      </c>
      <c r="D357">
        <v>0.26</v>
      </c>
      <c r="E357">
        <v>600</v>
      </c>
      <c r="F357">
        <v>100</v>
      </c>
      <c r="G357" t="s">
        <v>218</v>
      </c>
      <c r="H357">
        <v>15</v>
      </c>
      <c r="I357" t="s">
        <v>245</v>
      </c>
    </row>
    <row r="358" spans="1:10" x14ac:dyDescent="0.2">
      <c r="A358">
        <v>99</v>
      </c>
      <c r="B358" t="s">
        <v>47</v>
      </c>
      <c r="C358">
        <v>1</v>
      </c>
      <c r="D358">
        <v>2</v>
      </c>
      <c r="E358">
        <v>2000</v>
      </c>
      <c r="F358">
        <v>350</v>
      </c>
      <c r="G358">
        <v>1000</v>
      </c>
      <c r="H358">
        <v>15</v>
      </c>
      <c r="I358" t="s">
        <v>246</v>
      </c>
    </row>
    <row r="359" spans="1:10" x14ac:dyDescent="0.2">
      <c r="A359">
        <v>109</v>
      </c>
      <c r="B359" t="s">
        <v>147</v>
      </c>
      <c r="C359">
        <v>3</v>
      </c>
      <c r="D359">
        <v>0.56000000000000005</v>
      </c>
      <c r="E359">
        <v>1540</v>
      </c>
      <c r="F359">
        <v>150</v>
      </c>
      <c r="G359">
        <v>1298.7012987012986</v>
      </c>
      <c r="H359">
        <v>15</v>
      </c>
      <c r="I359" t="s">
        <v>247</v>
      </c>
    </row>
    <row r="360" spans="1:10" x14ac:dyDescent="0.2">
      <c r="A360">
        <v>87</v>
      </c>
      <c r="B360" t="s">
        <v>48</v>
      </c>
      <c r="C360">
        <v>1</v>
      </c>
      <c r="D360">
        <v>0.3</v>
      </c>
      <c r="E360">
        <v>960</v>
      </c>
      <c r="F360">
        <v>300</v>
      </c>
      <c r="G360" t="s">
        <v>218</v>
      </c>
      <c r="H360">
        <v>15</v>
      </c>
      <c r="I360" t="s">
        <v>248</v>
      </c>
    </row>
    <row r="361" spans="1:10" x14ac:dyDescent="0.2">
      <c r="A361">
        <v>92</v>
      </c>
      <c r="B361" t="s">
        <v>25</v>
      </c>
      <c r="C361">
        <v>1</v>
      </c>
      <c r="D361">
        <v>0.42499999999999999</v>
      </c>
      <c r="E361">
        <v>1230</v>
      </c>
      <c r="F361">
        <v>50</v>
      </c>
      <c r="G361">
        <v>1626.0162601626016</v>
      </c>
      <c r="H361">
        <v>15</v>
      </c>
      <c r="I361" t="s">
        <v>249</v>
      </c>
    </row>
    <row r="362" spans="1:10" x14ac:dyDescent="0.2">
      <c r="A362" t="s">
        <v>227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>
        <v>16</v>
      </c>
      <c r="I362" t="s">
        <v>254</v>
      </c>
    </row>
    <row r="363" spans="1:10" x14ac:dyDescent="0.2">
      <c r="A363" t="s">
        <v>257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>
        <v>16</v>
      </c>
      <c r="I363" t="s">
        <v>255</v>
      </c>
      <c r="J363" t="s">
        <v>258</v>
      </c>
    </row>
    <row r="364" spans="1:10" x14ac:dyDescent="0.2">
      <c r="A364" t="s">
        <v>257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 t="e">
        <v>#N/A</v>
      </c>
      <c r="H364">
        <v>16</v>
      </c>
      <c r="I364" t="s">
        <v>256</v>
      </c>
      <c r="J364" t="s">
        <v>258</v>
      </c>
    </row>
    <row r="365" spans="1:10" x14ac:dyDescent="0.2">
      <c r="A365">
        <v>84</v>
      </c>
      <c r="B365" t="s">
        <v>103</v>
      </c>
      <c r="C365">
        <v>2</v>
      </c>
      <c r="D365">
        <v>0.2</v>
      </c>
      <c r="E365">
        <v>700</v>
      </c>
      <c r="F365">
        <v>100</v>
      </c>
      <c r="G365" t="s">
        <v>218</v>
      </c>
      <c r="H365">
        <v>16</v>
      </c>
      <c r="I365" t="s">
        <v>229</v>
      </c>
    </row>
    <row r="366" spans="1:10" x14ac:dyDescent="0.2">
      <c r="A366">
        <v>67</v>
      </c>
      <c r="B366" t="s">
        <v>138</v>
      </c>
      <c r="C366">
        <v>3</v>
      </c>
      <c r="D366">
        <v>2.8</v>
      </c>
      <c r="E366">
        <v>2000</v>
      </c>
      <c r="F366">
        <v>1000</v>
      </c>
      <c r="G366">
        <v>1000</v>
      </c>
      <c r="H366">
        <v>16</v>
      </c>
      <c r="I366" t="s">
        <v>230</v>
      </c>
    </row>
    <row r="367" spans="1:10" x14ac:dyDescent="0.2">
      <c r="A367">
        <v>8</v>
      </c>
      <c r="B367" t="s">
        <v>35</v>
      </c>
      <c r="C367">
        <v>1</v>
      </c>
      <c r="D367">
        <v>4</v>
      </c>
      <c r="E367">
        <v>2000</v>
      </c>
      <c r="F367">
        <v>1000</v>
      </c>
      <c r="G367">
        <v>1000</v>
      </c>
      <c r="H367">
        <v>16</v>
      </c>
      <c r="I367" t="s">
        <v>231</v>
      </c>
    </row>
    <row r="368" spans="1:10" x14ac:dyDescent="0.2">
      <c r="A368">
        <v>32</v>
      </c>
      <c r="B368" t="s">
        <v>84</v>
      </c>
      <c r="C368">
        <v>2</v>
      </c>
      <c r="D368">
        <v>1.1000000000000001</v>
      </c>
      <c r="E368">
        <v>2200</v>
      </c>
      <c r="F368">
        <v>1000</v>
      </c>
      <c r="G368">
        <v>909.09090909090901</v>
      </c>
      <c r="H368">
        <v>16</v>
      </c>
      <c r="I368" t="s">
        <v>232</v>
      </c>
    </row>
    <row r="369" spans="1:10" x14ac:dyDescent="0.2">
      <c r="A369">
        <v>127</v>
      </c>
      <c r="B369" t="s">
        <v>146</v>
      </c>
      <c r="C369">
        <v>3</v>
      </c>
      <c r="D369">
        <v>0.13</v>
      </c>
      <c r="E369">
        <v>468</v>
      </c>
      <c r="F369">
        <v>0</v>
      </c>
      <c r="G369" t="s">
        <v>218</v>
      </c>
      <c r="H369">
        <v>16</v>
      </c>
      <c r="I369" t="s">
        <v>233</v>
      </c>
    </row>
    <row r="370" spans="1:10" x14ac:dyDescent="0.2">
      <c r="A370">
        <v>48</v>
      </c>
      <c r="B370" t="s">
        <v>22</v>
      </c>
      <c r="C370">
        <v>1</v>
      </c>
      <c r="D370">
        <v>0.27500000000000002</v>
      </c>
      <c r="E370">
        <v>890</v>
      </c>
      <c r="F370">
        <v>30</v>
      </c>
      <c r="G370" t="s">
        <v>218</v>
      </c>
      <c r="H370">
        <v>16</v>
      </c>
      <c r="I370" t="s">
        <v>234</v>
      </c>
      <c r="J370" t="s">
        <v>222</v>
      </c>
    </row>
    <row r="371" spans="1:10" x14ac:dyDescent="0.2">
      <c r="A371">
        <v>55</v>
      </c>
      <c r="B371" t="s">
        <v>78</v>
      </c>
      <c r="C371">
        <v>2</v>
      </c>
      <c r="D371">
        <v>0.3</v>
      </c>
      <c r="E371">
        <v>1050</v>
      </c>
      <c r="F371">
        <v>50</v>
      </c>
      <c r="G371">
        <v>1904.7619047619046</v>
      </c>
      <c r="H371">
        <v>16</v>
      </c>
      <c r="I371" t="s">
        <v>235</v>
      </c>
      <c r="J371" t="s">
        <v>258</v>
      </c>
    </row>
    <row r="372" spans="1:10" x14ac:dyDescent="0.2">
      <c r="A372">
        <v>53</v>
      </c>
      <c r="B372" t="s">
        <v>39</v>
      </c>
      <c r="C372">
        <v>1</v>
      </c>
      <c r="D372">
        <v>0.6</v>
      </c>
      <c r="E372">
        <v>1920</v>
      </c>
      <c r="F372">
        <v>200</v>
      </c>
      <c r="G372">
        <v>1041.6666666666667</v>
      </c>
      <c r="H372">
        <v>16</v>
      </c>
      <c r="I372" t="s">
        <v>236</v>
      </c>
    </row>
    <row r="373" spans="1:10" x14ac:dyDescent="0.2">
      <c r="A373">
        <v>87</v>
      </c>
      <c r="B373" t="s">
        <v>48</v>
      </c>
      <c r="C373">
        <v>1</v>
      </c>
      <c r="D373">
        <v>0.3</v>
      </c>
      <c r="E373">
        <v>960</v>
      </c>
      <c r="F373">
        <v>300</v>
      </c>
      <c r="G373" t="s">
        <v>218</v>
      </c>
      <c r="H373">
        <v>16</v>
      </c>
      <c r="I373" t="s">
        <v>237</v>
      </c>
    </row>
    <row r="374" spans="1:10" x14ac:dyDescent="0.2">
      <c r="A374">
        <v>104</v>
      </c>
      <c r="B374" t="s">
        <v>118</v>
      </c>
      <c r="C374">
        <v>3</v>
      </c>
      <c r="D374">
        <v>1</v>
      </c>
      <c r="E374">
        <v>2000</v>
      </c>
      <c r="F374">
        <v>300</v>
      </c>
      <c r="G374">
        <v>1000</v>
      </c>
      <c r="H374">
        <v>16</v>
      </c>
      <c r="I374" t="s">
        <v>238</v>
      </c>
    </row>
    <row r="375" spans="1:10" x14ac:dyDescent="0.2">
      <c r="A375">
        <v>109</v>
      </c>
      <c r="B375" t="s">
        <v>147</v>
      </c>
      <c r="C375">
        <v>3</v>
      </c>
      <c r="D375">
        <v>0.56000000000000005</v>
      </c>
      <c r="E375">
        <v>1540</v>
      </c>
      <c r="F375">
        <v>150</v>
      </c>
      <c r="G375">
        <v>1298.7012987012986</v>
      </c>
      <c r="H375">
        <v>16</v>
      </c>
      <c r="I375" t="s">
        <v>239</v>
      </c>
    </row>
    <row r="376" spans="1:10" x14ac:dyDescent="0.2">
      <c r="A376">
        <v>29</v>
      </c>
      <c r="B376" t="s">
        <v>91</v>
      </c>
      <c r="C376">
        <v>2</v>
      </c>
      <c r="D376">
        <v>0.3</v>
      </c>
      <c r="E376">
        <v>840</v>
      </c>
      <c r="F376">
        <v>300</v>
      </c>
      <c r="G376" t="s">
        <v>218</v>
      </c>
      <c r="H376">
        <v>16</v>
      </c>
      <c r="I376" t="s">
        <v>240</v>
      </c>
    </row>
    <row r="377" spans="1:10" x14ac:dyDescent="0.2">
      <c r="A377">
        <v>58</v>
      </c>
      <c r="B377" t="s">
        <v>76</v>
      </c>
      <c r="C377">
        <v>2</v>
      </c>
      <c r="D377">
        <v>0.75</v>
      </c>
      <c r="E377">
        <v>2000</v>
      </c>
      <c r="F377">
        <v>50</v>
      </c>
      <c r="G377">
        <v>1000</v>
      </c>
      <c r="H377">
        <v>16</v>
      </c>
      <c r="I377" t="s">
        <v>241</v>
      </c>
    </row>
    <row r="378" spans="1:10" x14ac:dyDescent="0.2">
      <c r="A378">
        <v>96</v>
      </c>
      <c r="B378" t="s">
        <v>106</v>
      </c>
      <c r="C378">
        <v>2</v>
      </c>
      <c r="D378">
        <v>0.26</v>
      </c>
      <c r="E378">
        <v>600</v>
      </c>
      <c r="F378">
        <v>100</v>
      </c>
      <c r="G378" t="s">
        <v>218</v>
      </c>
      <c r="H378">
        <v>16</v>
      </c>
      <c r="I378" t="s">
        <v>242</v>
      </c>
    </row>
    <row r="379" spans="1:10" x14ac:dyDescent="0.2">
      <c r="A379">
        <v>24</v>
      </c>
      <c r="B379" t="s">
        <v>95</v>
      </c>
      <c r="C379">
        <v>2</v>
      </c>
      <c r="D379">
        <v>0.4</v>
      </c>
      <c r="E379">
        <v>1200</v>
      </c>
      <c r="F379">
        <v>1000</v>
      </c>
      <c r="G379">
        <v>1666.6666666666667</v>
      </c>
      <c r="H379">
        <v>16</v>
      </c>
      <c r="I379" t="s">
        <v>243</v>
      </c>
    </row>
    <row r="380" spans="1:10" x14ac:dyDescent="0.2">
      <c r="A380">
        <v>126</v>
      </c>
      <c r="B380" t="s">
        <v>139</v>
      </c>
      <c r="C380">
        <v>3</v>
      </c>
      <c r="D380">
        <v>0.13</v>
      </c>
      <c r="E380">
        <v>377</v>
      </c>
      <c r="F380">
        <v>50</v>
      </c>
      <c r="G380" t="s">
        <v>218</v>
      </c>
      <c r="H380">
        <v>16</v>
      </c>
      <c r="I380" t="s">
        <v>244</v>
      </c>
    </row>
    <row r="381" spans="1:10" x14ac:dyDescent="0.2">
      <c r="A381">
        <v>72</v>
      </c>
      <c r="B381" t="s">
        <v>88</v>
      </c>
      <c r="C381">
        <v>2</v>
      </c>
      <c r="D381">
        <v>0.23</v>
      </c>
      <c r="E381">
        <v>805</v>
      </c>
      <c r="F381">
        <v>120</v>
      </c>
      <c r="G381" t="s">
        <v>218</v>
      </c>
      <c r="H381">
        <v>16</v>
      </c>
      <c r="I381" t="s">
        <v>245</v>
      </c>
    </row>
    <row r="382" spans="1:10" x14ac:dyDescent="0.2">
      <c r="A382">
        <v>125</v>
      </c>
      <c r="B382" t="s">
        <v>123</v>
      </c>
      <c r="C382">
        <v>3</v>
      </c>
      <c r="D382">
        <v>0.03</v>
      </c>
      <c r="E382">
        <v>75</v>
      </c>
      <c r="F382">
        <v>150</v>
      </c>
      <c r="G382" t="s">
        <v>218</v>
      </c>
      <c r="H382">
        <v>16</v>
      </c>
      <c r="I382" t="s">
        <v>246</v>
      </c>
    </row>
    <row r="383" spans="1:10" x14ac:dyDescent="0.2">
      <c r="A383">
        <v>92</v>
      </c>
      <c r="B383" t="s">
        <v>25</v>
      </c>
      <c r="C383">
        <v>1</v>
      </c>
      <c r="D383">
        <v>0.42499999999999999</v>
      </c>
      <c r="E383">
        <v>1230</v>
      </c>
      <c r="F383">
        <v>50</v>
      </c>
      <c r="G383">
        <v>1626.0162601626016</v>
      </c>
      <c r="H383">
        <v>16</v>
      </c>
      <c r="I383" t="s">
        <v>247</v>
      </c>
      <c r="J383" t="s">
        <v>222</v>
      </c>
    </row>
    <row r="384" spans="1:10" x14ac:dyDescent="0.2">
      <c r="A384">
        <v>51</v>
      </c>
      <c r="B384" t="s">
        <v>24</v>
      </c>
      <c r="C384">
        <v>1</v>
      </c>
      <c r="D384">
        <v>1.2250000000000001</v>
      </c>
      <c r="E384">
        <v>2000</v>
      </c>
      <c r="F384">
        <v>100</v>
      </c>
      <c r="G384">
        <v>1000</v>
      </c>
      <c r="H384">
        <v>16</v>
      </c>
      <c r="I384" t="s">
        <v>248</v>
      </c>
    </row>
    <row r="385" spans="1:10" x14ac:dyDescent="0.2">
      <c r="A385">
        <v>99</v>
      </c>
      <c r="B385" t="s">
        <v>47</v>
      </c>
      <c r="C385">
        <v>1</v>
      </c>
      <c r="D385">
        <v>2</v>
      </c>
      <c r="E385">
        <v>2000</v>
      </c>
      <c r="F385">
        <v>350</v>
      </c>
      <c r="G385">
        <v>1000</v>
      </c>
      <c r="H385">
        <v>16</v>
      </c>
      <c r="I385" t="s">
        <v>249</v>
      </c>
    </row>
    <row r="386" spans="1:10" x14ac:dyDescent="0.2">
      <c r="A386" t="s">
        <v>227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>
        <v>17</v>
      </c>
      <c r="I386" t="s">
        <v>254</v>
      </c>
    </row>
    <row r="387" spans="1:10" x14ac:dyDescent="0.2">
      <c r="A387" t="s">
        <v>227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  <c r="H387">
        <v>17</v>
      </c>
      <c r="I387" t="s">
        <v>255</v>
      </c>
    </row>
    <row r="388" spans="1:10" x14ac:dyDescent="0.2">
      <c r="A388" t="s">
        <v>227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>
        <v>17</v>
      </c>
      <c r="I388" t="s">
        <v>256</v>
      </c>
    </row>
    <row r="389" spans="1:10" x14ac:dyDescent="0.2"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>
        <v>17</v>
      </c>
      <c r="I389" t="s">
        <v>229</v>
      </c>
    </row>
    <row r="390" spans="1:10" x14ac:dyDescent="0.2">
      <c r="A390">
        <v>50</v>
      </c>
      <c r="B390" t="s">
        <v>14</v>
      </c>
      <c r="C390">
        <v>1</v>
      </c>
      <c r="D390">
        <v>0.65</v>
      </c>
      <c r="E390">
        <v>2000</v>
      </c>
      <c r="F390">
        <v>50</v>
      </c>
      <c r="G390">
        <v>1000</v>
      </c>
      <c r="H390">
        <v>17</v>
      </c>
      <c r="I390" t="s">
        <v>230</v>
      </c>
    </row>
    <row r="391" spans="1:10" x14ac:dyDescent="0.2"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>
        <v>17</v>
      </c>
      <c r="I391" t="s">
        <v>231</v>
      </c>
    </row>
    <row r="392" spans="1:10" x14ac:dyDescent="0.2"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>
        <v>17</v>
      </c>
      <c r="I392" t="s">
        <v>232</v>
      </c>
    </row>
    <row r="393" spans="1:10" x14ac:dyDescent="0.2"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>
        <v>17</v>
      </c>
      <c r="I393" t="s">
        <v>233</v>
      </c>
    </row>
    <row r="394" spans="1:10" x14ac:dyDescent="0.2">
      <c r="A394">
        <v>100</v>
      </c>
      <c r="B394" t="s">
        <v>80</v>
      </c>
      <c r="C394">
        <v>2</v>
      </c>
      <c r="D394">
        <v>0.16</v>
      </c>
      <c r="E394">
        <v>533</v>
      </c>
      <c r="F394">
        <v>300</v>
      </c>
      <c r="G394" t="s">
        <v>218</v>
      </c>
      <c r="H394">
        <v>17</v>
      </c>
      <c r="I394" t="s">
        <v>234</v>
      </c>
    </row>
    <row r="395" spans="1:10" x14ac:dyDescent="0.2"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>
        <v>17</v>
      </c>
      <c r="I395" t="s">
        <v>235</v>
      </c>
    </row>
    <row r="396" spans="1:10" x14ac:dyDescent="0.2"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>
        <v>17</v>
      </c>
      <c r="I396" t="s">
        <v>236</v>
      </c>
    </row>
    <row r="397" spans="1:10" x14ac:dyDescent="0.2"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>
        <v>17</v>
      </c>
      <c r="I397" t="s">
        <v>237</v>
      </c>
    </row>
    <row r="398" spans="1:10" x14ac:dyDescent="0.2">
      <c r="A398">
        <v>115</v>
      </c>
      <c r="B398" t="s">
        <v>86</v>
      </c>
      <c r="C398">
        <v>2</v>
      </c>
      <c r="D398">
        <v>0.16</v>
      </c>
      <c r="E398">
        <v>480</v>
      </c>
      <c r="F398">
        <v>0</v>
      </c>
      <c r="G398" t="s">
        <v>218</v>
      </c>
      <c r="H398">
        <v>17</v>
      </c>
      <c r="I398" t="s">
        <v>238</v>
      </c>
      <c r="J398" t="s">
        <v>258</v>
      </c>
    </row>
    <row r="399" spans="1:10" x14ac:dyDescent="0.2"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>
        <v>17</v>
      </c>
      <c r="I399" t="s">
        <v>239</v>
      </c>
    </row>
    <row r="400" spans="1:10" x14ac:dyDescent="0.2"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>
        <v>17</v>
      </c>
      <c r="I400" t="s">
        <v>240</v>
      </c>
    </row>
    <row r="401" spans="1:10" x14ac:dyDescent="0.2">
      <c r="A401">
        <v>63</v>
      </c>
      <c r="B401" t="s">
        <v>45</v>
      </c>
      <c r="C401">
        <v>1</v>
      </c>
      <c r="D401">
        <v>0.2</v>
      </c>
      <c r="E401">
        <v>520</v>
      </c>
      <c r="F401">
        <v>100</v>
      </c>
      <c r="G401" t="s">
        <v>218</v>
      </c>
      <c r="H401">
        <v>17</v>
      </c>
      <c r="I401" t="s">
        <v>241</v>
      </c>
    </row>
    <row r="402" spans="1:10" x14ac:dyDescent="0.2"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>
        <v>17</v>
      </c>
      <c r="I402" t="s">
        <v>242</v>
      </c>
    </row>
    <row r="403" spans="1:10" x14ac:dyDescent="0.2"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>
        <v>17</v>
      </c>
      <c r="I403" t="s">
        <v>243</v>
      </c>
    </row>
    <row r="404" spans="1:10" x14ac:dyDescent="0.2"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>
        <v>17</v>
      </c>
      <c r="I404" t="s">
        <v>244</v>
      </c>
    </row>
    <row r="405" spans="1:10" x14ac:dyDescent="0.2"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>
        <v>17</v>
      </c>
      <c r="I405" t="s">
        <v>245</v>
      </c>
    </row>
    <row r="406" spans="1:10" x14ac:dyDescent="0.2"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>
        <v>17</v>
      </c>
      <c r="I406" t="s">
        <v>246</v>
      </c>
    </row>
    <row r="407" spans="1:10" x14ac:dyDescent="0.2"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>
        <v>17</v>
      </c>
      <c r="I407" t="s">
        <v>247</v>
      </c>
    </row>
    <row r="408" spans="1:10" x14ac:dyDescent="0.2"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>
        <v>17</v>
      </c>
      <c r="I408" t="s">
        <v>248</v>
      </c>
    </row>
    <row r="409" spans="1:10" x14ac:dyDescent="0.2"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>
        <v>17</v>
      </c>
      <c r="I409" t="s">
        <v>249</v>
      </c>
    </row>
    <row r="410" spans="1:10" x14ac:dyDescent="0.2">
      <c r="A410" t="s">
        <v>227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>
        <v>18</v>
      </c>
      <c r="I410" t="s">
        <v>254</v>
      </c>
    </row>
    <row r="411" spans="1:10" x14ac:dyDescent="0.2">
      <c r="A411" t="s">
        <v>227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>
        <v>18</v>
      </c>
      <c r="I411" t="s">
        <v>255</v>
      </c>
    </row>
    <row r="412" spans="1:10" x14ac:dyDescent="0.2">
      <c r="A412" t="s">
        <v>227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>
        <v>18</v>
      </c>
      <c r="I412" t="s">
        <v>256</v>
      </c>
    </row>
    <row r="413" spans="1:10" x14ac:dyDescent="0.2">
      <c r="A413">
        <v>115</v>
      </c>
      <c r="B413" t="s">
        <v>86</v>
      </c>
      <c r="C413">
        <v>2</v>
      </c>
      <c r="D413">
        <v>0.16</v>
      </c>
      <c r="E413">
        <v>480</v>
      </c>
      <c r="F413">
        <v>0</v>
      </c>
      <c r="G413" t="s">
        <v>218</v>
      </c>
      <c r="H413">
        <v>18</v>
      </c>
      <c r="I413" t="s">
        <v>229</v>
      </c>
      <c r="J413" t="s">
        <v>258</v>
      </c>
    </row>
    <row r="414" spans="1:10" x14ac:dyDescent="0.2"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>
        <v>18</v>
      </c>
      <c r="I414" t="s">
        <v>230</v>
      </c>
    </row>
    <row r="415" spans="1:10" x14ac:dyDescent="0.2"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>
        <v>18</v>
      </c>
      <c r="I415" t="s">
        <v>231</v>
      </c>
    </row>
    <row r="416" spans="1:10" x14ac:dyDescent="0.2">
      <c r="A416">
        <v>63</v>
      </c>
      <c r="B416" t="s">
        <v>45</v>
      </c>
      <c r="C416">
        <v>1</v>
      </c>
      <c r="D416">
        <v>0.2</v>
      </c>
      <c r="E416">
        <v>520</v>
      </c>
      <c r="F416">
        <v>100</v>
      </c>
      <c r="G416" t="s">
        <v>218</v>
      </c>
      <c r="H416">
        <v>18</v>
      </c>
      <c r="I416" t="s">
        <v>232</v>
      </c>
    </row>
    <row r="417" spans="1:9" x14ac:dyDescent="0.2"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>
        <v>18</v>
      </c>
      <c r="I417" t="s">
        <v>233</v>
      </c>
    </row>
    <row r="418" spans="1:9" x14ac:dyDescent="0.2">
      <c r="A418">
        <v>100</v>
      </c>
      <c r="B418" t="s">
        <v>80</v>
      </c>
      <c r="C418">
        <v>2</v>
      </c>
      <c r="D418">
        <v>0.16</v>
      </c>
      <c r="E418">
        <v>533</v>
      </c>
      <c r="F418">
        <v>300</v>
      </c>
      <c r="G418" t="s">
        <v>218</v>
      </c>
      <c r="H418">
        <v>18</v>
      </c>
      <c r="I418" t="s">
        <v>234</v>
      </c>
    </row>
    <row r="419" spans="1:9" x14ac:dyDescent="0.2"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>
        <v>18</v>
      </c>
      <c r="I419" t="s">
        <v>235</v>
      </c>
    </row>
    <row r="420" spans="1:9" x14ac:dyDescent="0.2"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>
        <v>18</v>
      </c>
      <c r="I420" t="s">
        <v>236</v>
      </c>
    </row>
    <row r="421" spans="1:9" x14ac:dyDescent="0.2"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>
        <v>18</v>
      </c>
      <c r="I421" t="s">
        <v>237</v>
      </c>
    </row>
    <row r="422" spans="1:9" x14ac:dyDescent="0.2"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>
        <v>18</v>
      </c>
      <c r="I422" t="s">
        <v>238</v>
      </c>
    </row>
    <row r="423" spans="1:9" x14ac:dyDescent="0.2">
      <c r="A423">
        <v>50</v>
      </c>
      <c r="B423" t="s">
        <v>14</v>
      </c>
      <c r="C423">
        <v>1</v>
      </c>
      <c r="D423">
        <v>0.65</v>
      </c>
      <c r="E423">
        <v>2000</v>
      </c>
      <c r="F423">
        <v>50</v>
      </c>
      <c r="G423">
        <v>1000</v>
      </c>
      <c r="H423">
        <v>18</v>
      </c>
      <c r="I423" t="s">
        <v>239</v>
      </c>
    </row>
    <row r="424" spans="1:9" x14ac:dyDescent="0.2"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>
        <v>18</v>
      </c>
      <c r="I424" t="s">
        <v>240</v>
      </c>
    </row>
    <row r="425" spans="1:9" x14ac:dyDescent="0.2"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>
        <v>18</v>
      </c>
      <c r="I425" t="s">
        <v>241</v>
      </c>
    </row>
    <row r="426" spans="1:9" x14ac:dyDescent="0.2"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>
        <v>18</v>
      </c>
      <c r="I426" t="s">
        <v>242</v>
      </c>
    </row>
    <row r="427" spans="1:9" x14ac:dyDescent="0.2"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>
        <v>18</v>
      </c>
      <c r="I427" t="s">
        <v>243</v>
      </c>
    </row>
    <row r="428" spans="1:9" x14ac:dyDescent="0.2"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>
        <v>18</v>
      </c>
      <c r="I428" t="s">
        <v>244</v>
      </c>
    </row>
    <row r="429" spans="1:9" x14ac:dyDescent="0.2"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>
        <v>18</v>
      </c>
      <c r="I429" t="s">
        <v>245</v>
      </c>
    </row>
    <row r="430" spans="1:9" x14ac:dyDescent="0.2"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>
        <v>18</v>
      </c>
      <c r="I430" t="s">
        <v>246</v>
      </c>
    </row>
    <row r="431" spans="1:9" x14ac:dyDescent="0.2"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>
        <v>18</v>
      </c>
      <c r="I431" t="s">
        <v>247</v>
      </c>
    </row>
    <row r="432" spans="1:9" x14ac:dyDescent="0.2"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>
        <v>18</v>
      </c>
      <c r="I432" t="s">
        <v>248</v>
      </c>
    </row>
    <row r="433" spans="1:10" x14ac:dyDescent="0.2"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>
        <v>18</v>
      </c>
      <c r="I433" t="s">
        <v>249</v>
      </c>
    </row>
    <row r="434" spans="1:10" x14ac:dyDescent="0.2">
      <c r="A434" t="s">
        <v>227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>
        <v>19</v>
      </c>
      <c r="I434" t="s">
        <v>254</v>
      </c>
    </row>
    <row r="435" spans="1:10" x14ac:dyDescent="0.2">
      <c r="A435" t="s">
        <v>227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>
        <v>19</v>
      </c>
      <c r="I435" t="s">
        <v>255</v>
      </c>
    </row>
    <row r="436" spans="1:10" x14ac:dyDescent="0.2">
      <c r="A436" t="s">
        <v>257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>
        <v>19</v>
      </c>
      <c r="I436" t="s">
        <v>256</v>
      </c>
      <c r="J436" t="s">
        <v>258</v>
      </c>
    </row>
    <row r="437" spans="1:10" x14ac:dyDescent="0.2"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>
        <v>19</v>
      </c>
      <c r="I437" t="s">
        <v>229</v>
      </c>
    </row>
    <row r="438" spans="1:10" x14ac:dyDescent="0.2"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>
        <v>19</v>
      </c>
      <c r="I438" t="s">
        <v>230</v>
      </c>
    </row>
    <row r="439" spans="1:10" x14ac:dyDescent="0.2"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>
        <v>19</v>
      </c>
      <c r="I439" t="s">
        <v>231</v>
      </c>
    </row>
    <row r="440" spans="1:10" x14ac:dyDescent="0.2">
      <c r="A440">
        <v>115</v>
      </c>
      <c r="B440" t="s">
        <v>86</v>
      </c>
      <c r="C440">
        <v>2</v>
      </c>
      <c r="D440">
        <v>0.16</v>
      </c>
      <c r="E440">
        <v>480</v>
      </c>
      <c r="F440">
        <v>0</v>
      </c>
      <c r="G440" t="s">
        <v>218</v>
      </c>
      <c r="H440">
        <v>19</v>
      </c>
      <c r="I440" t="s">
        <v>232</v>
      </c>
    </row>
    <row r="441" spans="1:10" x14ac:dyDescent="0.2"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>
        <v>19</v>
      </c>
      <c r="I441" t="s">
        <v>233</v>
      </c>
    </row>
    <row r="442" spans="1:10" x14ac:dyDescent="0.2">
      <c r="A442">
        <v>50</v>
      </c>
      <c r="B442" t="s">
        <v>14</v>
      </c>
      <c r="C442">
        <v>1</v>
      </c>
      <c r="D442">
        <v>0.65</v>
      </c>
      <c r="E442">
        <v>2000</v>
      </c>
      <c r="F442">
        <v>50</v>
      </c>
      <c r="G442">
        <v>1000</v>
      </c>
      <c r="H442">
        <v>19</v>
      </c>
      <c r="I442" t="s">
        <v>234</v>
      </c>
    </row>
    <row r="443" spans="1:10" x14ac:dyDescent="0.2"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>
        <v>19</v>
      </c>
      <c r="I443" t="s">
        <v>235</v>
      </c>
    </row>
    <row r="444" spans="1:10" x14ac:dyDescent="0.2"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>
        <v>19</v>
      </c>
      <c r="I444" t="s">
        <v>236</v>
      </c>
    </row>
    <row r="445" spans="1:10" x14ac:dyDescent="0.2"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>
        <v>19</v>
      </c>
      <c r="I445" t="s">
        <v>237</v>
      </c>
    </row>
    <row r="446" spans="1:10" x14ac:dyDescent="0.2"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>
        <v>19</v>
      </c>
      <c r="I446" t="s">
        <v>238</v>
      </c>
    </row>
    <row r="447" spans="1:10" x14ac:dyDescent="0.2"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>
        <v>19</v>
      </c>
      <c r="I447" t="s">
        <v>239</v>
      </c>
    </row>
    <row r="448" spans="1:10" x14ac:dyDescent="0.2"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>
        <v>19</v>
      </c>
      <c r="I448" t="s">
        <v>240</v>
      </c>
    </row>
    <row r="449" spans="1:10" x14ac:dyDescent="0.2"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>
        <v>19</v>
      </c>
      <c r="I449" t="s">
        <v>241</v>
      </c>
    </row>
    <row r="450" spans="1:10" x14ac:dyDescent="0.2">
      <c r="A450">
        <v>100</v>
      </c>
      <c r="B450" t="s">
        <v>80</v>
      </c>
      <c r="C450">
        <v>2</v>
      </c>
      <c r="D450">
        <v>0.16</v>
      </c>
      <c r="E450">
        <v>533</v>
      </c>
      <c r="F450">
        <v>300</v>
      </c>
      <c r="G450" t="s">
        <v>218</v>
      </c>
      <c r="H450">
        <v>19</v>
      </c>
      <c r="I450" t="s">
        <v>242</v>
      </c>
    </row>
    <row r="451" spans="1:10" x14ac:dyDescent="0.2"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>
        <v>19</v>
      </c>
      <c r="I451" t="s">
        <v>243</v>
      </c>
    </row>
    <row r="452" spans="1:10" x14ac:dyDescent="0.2"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>
        <v>19</v>
      </c>
      <c r="I452" t="s">
        <v>244</v>
      </c>
    </row>
    <row r="453" spans="1:10" x14ac:dyDescent="0.2"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>
        <v>19</v>
      </c>
      <c r="I453" t="s">
        <v>245</v>
      </c>
    </row>
    <row r="454" spans="1:10" x14ac:dyDescent="0.2"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>
        <v>19</v>
      </c>
      <c r="I454" t="s">
        <v>246</v>
      </c>
    </row>
    <row r="455" spans="1:10" x14ac:dyDescent="0.2"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>
        <v>19</v>
      </c>
      <c r="I455" t="s">
        <v>247</v>
      </c>
    </row>
    <row r="456" spans="1:10" x14ac:dyDescent="0.2"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>
        <v>19</v>
      </c>
      <c r="I456" t="s">
        <v>248</v>
      </c>
    </row>
    <row r="457" spans="1:10" x14ac:dyDescent="0.2">
      <c r="A457">
        <v>63</v>
      </c>
      <c r="B457" t="s">
        <v>45</v>
      </c>
      <c r="C457">
        <v>1</v>
      </c>
      <c r="D457">
        <v>0.2</v>
      </c>
      <c r="E457">
        <v>520</v>
      </c>
      <c r="F457">
        <v>100</v>
      </c>
      <c r="G457" t="s">
        <v>218</v>
      </c>
      <c r="H457">
        <v>19</v>
      </c>
      <c r="I457" t="s">
        <v>249</v>
      </c>
    </row>
    <row r="458" spans="1:10" x14ac:dyDescent="0.2">
      <c r="A458" t="s">
        <v>227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>
        <v>20</v>
      </c>
      <c r="I458" t="s">
        <v>254</v>
      </c>
    </row>
    <row r="459" spans="1:10" x14ac:dyDescent="0.2">
      <c r="A459" t="s">
        <v>257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>
        <v>20</v>
      </c>
      <c r="I459" t="s">
        <v>255</v>
      </c>
      <c r="J459" t="s">
        <v>258</v>
      </c>
    </row>
    <row r="460" spans="1:10" x14ac:dyDescent="0.2">
      <c r="A460" t="s">
        <v>257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>
        <v>20</v>
      </c>
      <c r="I460" t="s">
        <v>256</v>
      </c>
      <c r="J460" t="s">
        <v>258</v>
      </c>
    </row>
    <row r="461" spans="1:10" x14ac:dyDescent="0.2">
      <c r="A461">
        <v>50</v>
      </c>
      <c r="B461" t="s">
        <v>14</v>
      </c>
      <c r="C461">
        <v>1</v>
      </c>
      <c r="D461">
        <v>0.65</v>
      </c>
      <c r="E461">
        <v>2000</v>
      </c>
      <c r="F461">
        <v>50</v>
      </c>
      <c r="G461">
        <v>1000</v>
      </c>
      <c r="H461">
        <v>20</v>
      </c>
      <c r="I461" t="s">
        <v>229</v>
      </c>
    </row>
    <row r="462" spans="1:10" x14ac:dyDescent="0.2">
      <c r="A462">
        <v>63</v>
      </c>
      <c r="B462" t="s">
        <v>45</v>
      </c>
      <c r="C462">
        <v>1</v>
      </c>
      <c r="D462">
        <v>0.2</v>
      </c>
      <c r="E462">
        <v>520</v>
      </c>
      <c r="F462">
        <v>100</v>
      </c>
      <c r="G462" t="s">
        <v>218</v>
      </c>
      <c r="H462">
        <v>20</v>
      </c>
      <c r="I462" t="s">
        <v>230</v>
      </c>
    </row>
    <row r="463" spans="1:10" x14ac:dyDescent="0.2"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>
        <v>20</v>
      </c>
      <c r="I463" t="s">
        <v>231</v>
      </c>
    </row>
    <row r="464" spans="1:10" x14ac:dyDescent="0.2"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>
        <v>20</v>
      </c>
      <c r="I464" t="s">
        <v>232</v>
      </c>
    </row>
    <row r="465" spans="1:9" x14ac:dyDescent="0.2"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>
        <v>20</v>
      </c>
      <c r="I465" t="s">
        <v>233</v>
      </c>
    </row>
    <row r="466" spans="1:9" x14ac:dyDescent="0.2"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>
        <v>20</v>
      </c>
      <c r="I466" t="s">
        <v>234</v>
      </c>
    </row>
    <row r="467" spans="1:9" x14ac:dyDescent="0.2"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>
        <v>20</v>
      </c>
      <c r="I467" t="s">
        <v>235</v>
      </c>
    </row>
    <row r="468" spans="1:9" x14ac:dyDescent="0.2"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>
        <v>20</v>
      </c>
      <c r="I468" t="s">
        <v>236</v>
      </c>
    </row>
    <row r="469" spans="1:9" x14ac:dyDescent="0.2"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>
        <v>20</v>
      </c>
      <c r="I469" t="s">
        <v>237</v>
      </c>
    </row>
    <row r="470" spans="1:9" x14ac:dyDescent="0.2"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>
        <v>20</v>
      </c>
      <c r="I470" t="s">
        <v>238</v>
      </c>
    </row>
    <row r="471" spans="1:9" x14ac:dyDescent="0.2"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>
        <v>20</v>
      </c>
      <c r="I471" t="s">
        <v>239</v>
      </c>
    </row>
    <row r="472" spans="1:9" x14ac:dyDescent="0.2"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>
        <v>20</v>
      </c>
      <c r="I472" t="s">
        <v>240</v>
      </c>
    </row>
    <row r="473" spans="1:9" x14ac:dyDescent="0.2"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>
        <v>20</v>
      </c>
      <c r="I473" t="s">
        <v>241</v>
      </c>
    </row>
    <row r="474" spans="1:9" x14ac:dyDescent="0.2">
      <c r="A474">
        <v>115</v>
      </c>
      <c r="B474" t="s">
        <v>86</v>
      </c>
      <c r="C474">
        <v>2</v>
      </c>
      <c r="D474">
        <v>0.16</v>
      </c>
      <c r="E474">
        <v>480</v>
      </c>
      <c r="F474">
        <v>0</v>
      </c>
      <c r="G474" t="s">
        <v>218</v>
      </c>
      <c r="H474">
        <v>20</v>
      </c>
      <c r="I474" t="s">
        <v>242</v>
      </c>
    </row>
    <row r="475" spans="1:9" x14ac:dyDescent="0.2"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>
        <v>20</v>
      </c>
      <c r="I475" t="s">
        <v>243</v>
      </c>
    </row>
    <row r="476" spans="1:9" x14ac:dyDescent="0.2">
      <c r="A476">
        <v>100</v>
      </c>
      <c r="B476" t="s">
        <v>80</v>
      </c>
      <c r="C476">
        <v>2</v>
      </c>
      <c r="D476">
        <v>0.16</v>
      </c>
      <c r="E476">
        <v>533</v>
      </c>
      <c r="F476">
        <v>300</v>
      </c>
      <c r="G476" t="s">
        <v>218</v>
      </c>
      <c r="H476">
        <v>20</v>
      </c>
      <c r="I476" t="s">
        <v>244</v>
      </c>
    </row>
    <row r="477" spans="1:9" x14ac:dyDescent="0.2"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>
        <v>20</v>
      </c>
      <c r="I477" t="s">
        <v>245</v>
      </c>
    </row>
    <row r="478" spans="1:9" x14ac:dyDescent="0.2"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>
        <v>20</v>
      </c>
      <c r="I478" t="s">
        <v>246</v>
      </c>
    </row>
    <row r="479" spans="1:9" x14ac:dyDescent="0.2"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>
        <v>20</v>
      </c>
      <c r="I479" t="s">
        <v>247</v>
      </c>
    </row>
    <row r="480" spans="1:9" x14ac:dyDescent="0.2"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>
        <v>20</v>
      </c>
      <c r="I480" t="s">
        <v>248</v>
      </c>
    </row>
    <row r="481" spans="2:9" x14ac:dyDescent="0.2"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>
        <v>20</v>
      </c>
      <c r="I481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76"/>
  <sheetViews>
    <sheetView topLeftCell="A37" workbookViewId="0">
      <selection activeCell="H67" sqref="H67"/>
    </sheetView>
  </sheetViews>
  <sheetFormatPr baseColWidth="10" defaultColWidth="10.6640625" defaultRowHeight="16" x14ac:dyDescent="0.2"/>
  <cols>
    <col min="1" max="1" width="3.5" customWidth="1"/>
    <col min="3" max="10" width="10.83203125" customWidth="1"/>
    <col min="11" max="11" width="12.83203125" customWidth="1"/>
    <col min="12" max="12" width="10.83203125" customWidth="1"/>
    <col min="13" max="13" width="11.83203125" customWidth="1"/>
    <col min="15" max="15" width="12.6640625" customWidth="1"/>
  </cols>
  <sheetData>
    <row r="1" spans="1:12" ht="33" customHeight="1" thickBot="1" x14ac:dyDescent="0.25">
      <c r="A1" s="116" t="s">
        <v>175</v>
      </c>
      <c r="B1" s="117"/>
      <c r="C1" s="92" t="s">
        <v>195</v>
      </c>
      <c r="D1" s="26" t="s">
        <v>60</v>
      </c>
      <c r="E1" s="93" t="s">
        <v>54</v>
      </c>
      <c r="F1" s="93" t="s">
        <v>196</v>
      </c>
      <c r="G1" s="123" t="s">
        <v>0</v>
      </c>
      <c r="H1" s="124"/>
      <c r="I1" s="124"/>
      <c r="J1" s="125"/>
      <c r="K1" s="27" t="s">
        <v>55</v>
      </c>
      <c r="L1" s="105" t="s">
        <v>194</v>
      </c>
    </row>
    <row r="2" spans="1:12" ht="25" customHeight="1" x14ac:dyDescent="0.2">
      <c r="A2" s="137" t="s">
        <v>1</v>
      </c>
      <c r="B2" s="138"/>
      <c r="C2" s="28"/>
      <c r="D2" s="29"/>
      <c r="E2" s="29"/>
      <c r="F2" s="29"/>
      <c r="G2" s="128"/>
      <c r="H2" s="129"/>
      <c r="I2" s="129"/>
      <c r="J2" s="130"/>
      <c r="K2" s="30"/>
      <c r="L2" s="94"/>
    </row>
    <row r="3" spans="1:12" ht="25" customHeight="1" x14ac:dyDescent="0.2">
      <c r="A3" s="139" t="s">
        <v>2</v>
      </c>
      <c r="B3" s="140"/>
      <c r="C3" s="31"/>
      <c r="D3" s="32"/>
      <c r="E3" s="32"/>
      <c r="F3" s="32"/>
      <c r="G3" s="131"/>
      <c r="H3" s="132"/>
      <c r="I3" s="132"/>
      <c r="J3" s="133"/>
      <c r="K3" s="33"/>
      <c r="L3" s="94"/>
    </row>
    <row r="4" spans="1:12" ht="25" customHeight="1" thickBot="1" x14ac:dyDescent="0.25">
      <c r="A4" s="141" t="s">
        <v>59</v>
      </c>
      <c r="B4" s="142"/>
      <c r="C4" s="34"/>
      <c r="D4" s="35"/>
      <c r="E4" s="35"/>
      <c r="F4" s="35"/>
      <c r="G4" s="134"/>
      <c r="H4" s="135"/>
      <c r="I4" s="135"/>
      <c r="J4" s="136"/>
      <c r="K4" s="36"/>
      <c r="L4" s="94"/>
    </row>
    <row r="5" spans="1:12" ht="25" customHeight="1" thickBot="1" x14ac:dyDescent="0.25">
      <c r="A5" s="126" t="s">
        <v>3</v>
      </c>
      <c r="B5" s="127"/>
      <c r="C5" s="118" t="s">
        <v>4</v>
      </c>
      <c r="D5" s="119"/>
      <c r="E5" s="119"/>
      <c r="F5" s="120"/>
      <c r="G5" s="22" t="s">
        <v>4</v>
      </c>
      <c r="H5" s="23" t="s">
        <v>56</v>
      </c>
      <c r="I5" s="23" t="s">
        <v>57</v>
      </c>
      <c r="J5" s="24" t="s">
        <v>58</v>
      </c>
      <c r="K5" s="91" t="s">
        <v>4</v>
      </c>
      <c r="L5" s="105" t="s">
        <v>194</v>
      </c>
    </row>
    <row r="6" spans="1:12" ht="36" customHeight="1" x14ac:dyDescent="0.2">
      <c r="A6" s="21">
        <v>1</v>
      </c>
      <c r="B6" s="37" t="s">
        <v>5</v>
      </c>
      <c r="C6" s="9"/>
      <c r="D6" s="3"/>
      <c r="E6" s="3"/>
      <c r="F6" s="3"/>
      <c r="G6" s="17"/>
      <c r="H6" s="3"/>
      <c r="I6" s="4"/>
      <c r="J6" s="18"/>
      <c r="K6" s="12"/>
      <c r="L6" s="94" t="s">
        <v>166</v>
      </c>
    </row>
    <row r="7" spans="1:12" ht="36" customHeight="1" x14ac:dyDescent="0.2">
      <c r="A7" s="19">
        <v>2</v>
      </c>
      <c r="B7" s="38" t="s">
        <v>6</v>
      </c>
      <c r="C7" s="7"/>
      <c r="D7" s="2"/>
      <c r="E7" s="2"/>
      <c r="F7" s="2"/>
      <c r="G7" s="14"/>
      <c r="H7" s="2"/>
      <c r="I7" s="1"/>
      <c r="J7" s="13"/>
      <c r="K7" s="10"/>
      <c r="L7" s="94" t="s">
        <v>197</v>
      </c>
    </row>
    <row r="8" spans="1:12" ht="36" customHeight="1" x14ac:dyDescent="0.2">
      <c r="A8" s="19">
        <v>3</v>
      </c>
      <c r="B8" s="38" t="s">
        <v>7</v>
      </c>
      <c r="C8" s="7"/>
      <c r="D8" s="2"/>
      <c r="E8" s="2"/>
      <c r="F8" s="2"/>
      <c r="G8" s="14"/>
      <c r="H8" s="2"/>
      <c r="I8" s="1"/>
      <c r="J8" s="13"/>
      <c r="K8" s="10"/>
      <c r="L8" s="94" t="s">
        <v>166</v>
      </c>
    </row>
    <row r="9" spans="1:12" ht="36" customHeight="1" x14ac:dyDescent="0.2">
      <c r="A9" s="19">
        <v>4</v>
      </c>
      <c r="B9" s="38" t="s">
        <v>8</v>
      </c>
      <c r="C9" s="7"/>
      <c r="D9" s="2"/>
      <c r="E9" s="2"/>
      <c r="F9" s="2"/>
      <c r="G9" s="14"/>
      <c r="H9" s="2"/>
      <c r="I9" s="1"/>
      <c r="J9" s="13"/>
      <c r="K9" s="10"/>
      <c r="L9" s="94" t="s">
        <v>164</v>
      </c>
    </row>
    <row r="10" spans="1:12" ht="36" customHeight="1" x14ac:dyDescent="0.2">
      <c r="A10" s="19">
        <v>5</v>
      </c>
      <c r="B10" s="38" t="s">
        <v>9</v>
      </c>
      <c r="C10" s="7"/>
      <c r="D10" s="2"/>
      <c r="E10" s="2"/>
      <c r="F10" s="2"/>
      <c r="G10" s="87"/>
      <c r="H10" s="86"/>
      <c r="I10" s="88"/>
      <c r="J10" s="89"/>
      <c r="K10" s="90"/>
      <c r="L10" s="94" t="s">
        <v>164</v>
      </c>
    </row>
    <row r="11" spans="1:12" ht="36" customHeight="1" x14ac:dyDescent="0.2">
      <c r="A11" s="19">
        <v>6</v>
      </c>
      <c r="B11" s="38" t="s">
        <v>10</v>
      </c>
      <c r="C11" s="7"/>
      <c r="D11" s="2"/>
      <c r="E11" s="2"/>
      <c r="F11" s="2"/>
      <c r="G11" s="14"/>
      <c r="H11" s="2"/>
      <c r="I11" s="1"/>
      <c r="J11" s="13"/>
      <c r="K11" s="10"/>
      <c r="L11" s="94" t="s">
        <v>166</v>
      </c>
    </row>
    <row r="12" spans="1:12" ht="36" customHeight="1" x14ac:dyDescent="0.2">
      <c r="A12" s="19">
        <v>7</v>
      </c>
      <c r="B12" s="38" t="s">
        <v>11</v>
      </c>
      <c r="C12" s="7"/>
      <c r="D12" s="2"/>
      <c r="E12" s="2"/>
      <c r="F12" s="2"/>
      <c r="G12" s="14"/>
      <c r="H12" s="2"/>
      <c r="I12" s="1"/>
      <c r="J12" s="13"/>
      <c r="K12" s="10"/>
      <c r="L12" s="94" t="s">
        <v>165</v>
      </c>
    </row>
    <row r="13" spans="1:12" ht="36" customHeight="1" x14ac:dyDescent="0.2">
      <c r="A13" s="19">
        <v>8</v>
      </c>
      <c r="B13" s="38" t="s">
        <v>12</v>
      </c>
      <c r="C13" s="7"/>
      <c r="D13" s="2"/>
      <c r="E13" s="2"/>
      <c r="F13" s="2"/>
      <c r="G13" s="14"/>
      <c r="H13" s="2"/>
      <c r="I13" s="1"/>
      <c r="J13" s="13"/>
      <c r="K13" s="10"/>
      <c r="L13" s="94" t="s">
        <v>164</v>
      </c>
    </row>
    <row r="14" spans="1:12" ht="36" customHeight="1" x14ac:dyDescent="0.2">
      <c r="A14" s="19">
        <v>9</v>
      </c>
      <c r="B14" s="38" t="s">
        <v>13</v>
      </c>
      <c r="C14" s="7"/>
      <c r="D14" s="2"/>
      <c r="E14" s="2"/>
      <c r="F14" s="2"/>
      <c r="G14" s="14"/>
      <c r="H14" s="2"/>
      <c r="I14" s="1"/>
      <c r="J14" s="13"/>
      <c r="K14" s="10"/>
      <c r="L14" s="94" t="s">
        <v>165</v>
      </c>
    </row>
    <row r="15" spans="1:12" ht="36" customHeight="1" x14ac:dyDescent="0.2">
      <c r="A15" s="19">
        <v>10</v>
      </c>
      <c r="B15" s="38" t="s">
        <v>14</v>
      </c>
      <c r="C15" s="7"/>
      <c r="D15" s="2"/>
      <c r="E15" s="2"/>
      <c r="F15" s="2"/>
      <c r="G15" s="14"/>
      <c r="H15" s="2"/>
      <c r="I15" s="1"/>
      <c r="J15" s="13"/>
      <c r="K15" s="10"/>
      <c r="L15" s="94" t="s">
        <v>164</v>
      </c>
    </row>
    <row r="16" spans="1:12" ht="36" customHeight="1" x14ac:dyDescent="0.2">
      <c r="A16" s="19">
        <v>11</v>
      </c>
      <c r="B16" s="38" t="s">
        <v>15</v>
      </c>
      <c r="C16" s="7"/>
      <c r="D16" s="2"/>
      <c r="E16" s="2"/>
      <c r="F16" s="2"/>
      <c r="G16" s="14"/>
      <c r="H16" s="2"/>
      <c r="I16" s="1"/>
      <c r="J16" s="13"/>
      <c r="K16" s="10"/>
      <c r="L16" s="94" t="s">
        <v>197</v>
      </c>
    </row>
    <row r="17" spans="1:12" ht="36" customHeight="1" x14ac:dyDescent="0.2">
      <c r="A17" s="19">
        <v>12</v>
      </c>
      <c r="B17" s="38" t="s">
        <v>16</v>
      </c>
      <c r="C17" s="7"/>
      <c r="D17" s="2"/>
      <c r="E17" s="2"/>
      <c r="F17" s="2"/>
      <c r="G17" s="14"/>
      <c r="H17" s="2"/>
      <c r="I17" s="1"/>
      <c r="J17" s="13"/>
      <c r="K17" s="10"/>
      <c r="L17" s="94" t="s">
        <v>164</v>
      </c>
    </row>
    <row r="18" spans="1:12" ht="36" customHeight="1" x14ac:dyDescent="0.2">
      <c r="A18" s="19">
        <v>13</v>
      </c>
      <c r="B18" s="38" t="s">
        <v>17</v>
      </c>
      <c r="C18" s="7"/>
      <c r="D18" s="2"/>
      <c r="E18" s="2"/>
      <c r="F18" s="2"/>
      <c r="G18" s="14"/>
      <c r="H18" s="2"/>
      <c r="I18" s="1"/>
      <c r="J18" s="13"/>
      <c r="K18" s="10"/>
      <c r="L18" s="94" t="s">
        <v>165</v>
      </c>
    </row>
    <row r="19" spans="1:12" ht="36" customHeight="1" x14ac:dyDescent="0.2">
      <c r="A19" s="19">
        <v>14</v>
      </c>
      <c r="B19" s="38" t="s">
        <v>18</v>
      </c>
      <c r="C19" s="7"/>
      <c r="D19" s="2"/>
      <c r="E19" s="2"/>
      <c r="F19" s="2"/>
      <c r="G19" s="14"/>
      <c r="H19" s="2"/>
      <c r="I19" s="1"/>
      <c r="J19" s="13"/>
      <c r="K19" s="10"/>
      <c r="L19" s="94" t="s">
        <v>164</v>
      </c>
    </row>
    <row r="20" spans="1:12" ht="36" customHeight="1" x14ac:dyDescent="0.2">
      <c r="A20" s="19">
        <v>15</v>
      </c>
      <c r="B20" s="38" t="s">
        <v>19</v>
      </c>
      <c r="C20" s="7"/>
      <c r="D20" s="2"/>
      <c r="E20" s="2"/>
      <c r="F20" s="2"/>
      <c r="G20" s="14"/>
      <c r="H20" s="2"/>
      <c r="I20" s="1"/>
      <c r="J20" s="13"/>
      <c r="K20" s="10"/>
      <c r="L20" s="94" t="s">
        <v>165</v>
      </c>
    </row>
    <row r="21" spans="1:12" ht="36" customHeight="1" x14ac:dyDescent="0.2">
      <c r="A21" s="19">
        <v>16</v>
      </c>
      <c r="B21" s="38" t="s">
        <v>20</v>
      </c>
      <c r="C21" s="7"/>
      <c r="D21" s="86"/>
      <c r="E21" s="86"/>
      <c r="F21" s="86"/>
      <c r="G21" s="87"/>
      <c r="H21" s="86"/>
      <c r="I21" s="88"/>
      <c r="J21" s="89"/>
      <c r="K21" s="90"/>
      <c r="L21" s="94" t="s">
        <v>165</v>
      </c>
    </row>
    <row r="22" spans="1:12" ht="36" customHeight="1" x14ac:dyDescent="0.2">
      <c r="A22" s="19">
        <v>17</v>
      </c>
      <c r="B22" s="38" t="s">
        <v>21</v>
      </c>
      <c r="C22" s="7"/>
      <c r="D22" s="2"/>
      <c r="E22" s="2"/>
      <c r="F22" s="2"/>
      <c r="G22" s="14"/>
      <c r="H22" s="2"/>
      <c r="I22" s="1"/>
      <c r="J22" s="13"/>
      <c r="K22" s="10"/>
      <c r="L22" s="94" t="s">
        <v>165</v>
      </c>
    </row>
    <row r="23" spans="1:12" ht="36" customHeight="1" x14ac:dyDescent="0.2">
      <c r="A23" s="19">
        <v>18</v>
      </c>
      <c r="B23" s="38" t="s">
        <v>22</v>
      </c>
      <c r="C23" s="7"/>
      <c r="D23" s="2"/>
      <c r="E23" s="2"/>
      <c r="F23" s="2"/>
      <c r="G23" s="14"/>
      <c r="H23" s="2"/>
      <c r="I23" s="1"/>
      <c r="J23" s="13"/>
      <c r="K23" s="10"/>
      <c r="L23" s="94" t="s">
        <v>165</v>
      </c>
    </row>
    <row r="24" spans="1:12" ht="36" customHeight="1" x14ac:dyDescent="0.2">
      <c r="A24" s="19">
        <v>19</v>
      </c>
      <c r="B24" s="38" t="s">
        <v>23</v>
      </c>
      <c r="C24" s="7"/>
      <c r="D24" s="2"/>
      <c r="E24" s="2"/>
      <c r="F24" s="2"/>
      <c r="G24" s="14"/>
      <c r="H24" s="2"/>
      <c r="I24" s="1"/>
      <c r="J24" s="13"/>
      <c r="K24" s="10"/>
      <c r="L24" s="94" t="s">
        <v>165</v>
      </c>
    </row>
    <row r="25" spans="1:12" ht="36" customHeight="1" x14ac:dyDescent="0.2">
      <c r="A25" s="19">
        <v>20</v>
      </c>
      <c r="B25" s="38" t="s">
        <v>24</v>
      </c>
      <c r="C25" s="7"/>
      <c r="D25" s="2"/>
      <c r="E25" s="2"/>
      <c r="F25" s="2"/>
      <c r="G25" s="14"/>
      <c r="H25" s="2"/>
      <c r="I25" s="1"/>
      <c r="J25" s="13"/>
      <c r="K25" s="10"/>
      <c r="L25" s="94" t="s">
        <v>165</v>
      </c>
    </row>
    <row r="26" spans="1:12" ht="36" customHeight="1" x14ac:dyDescent="0.2">
      <c r="A26" s="19">
        <v>21</v>
      </c>
      <c r="B26" s="38" t="s">
        <v>25</v>
      </c>
      <c r="C26" s="7"/>
      <c r="D26" s="2"/>
      <c r="E26" s="2"/>
      <c r="F26" s="2"/>
      <c r="G26" s="14"/>
      <c r="H26" s="2"/>
      <c r="I26" s="1"/>
      <c r="J26" s="13"/>
      <c r="K26" s="10"/>
      <c r="L26" s="94" t="s">
        <v>165</v>
      </c>
    </row>
    <row r="27" spans="1:12" ht="36" customHeight="1" x14ac:dyDescent="0.2">
      <c r="A27" s="19">
        <v>22</v>
      </c>
      <c r="B27" s="38" t="s">
        <v>26</v>
      </c>
      <c r="C27" s="7"/>
      <c r="D27" s="2"/>
      <c r="E27" s="2"/>
      <c r="F27" s="2"/>
      <c r="G27" s="14"/>
      <c r="H27" s="2"/>
      <c r="I27" s="1"/>
      <c r="J27" s="13"/>
      <c r="K27" s="10"/>
      <c r="L27" s="94" t="s">
        <v>165</v>
      </c>
    </row>
    <row r="28" spans="1:12" ht="36" customHeight="1" x14ac:dyDescent="0.2">
      <c r="A28" s="19">
        <v>23</v>
      </c>
      <c r="B28" s="38" t="s">
        <v>27</v>
      </c>
      <c r="C28" s="7"/>
      <c r="D28" s="2"/>
      <c r="E28" s="2"/>
      <c r="F28" s="2"/>
      <c r="G28" s="14"/>
      <c r="H28" s="2"/>
      <c r="I28" s="1"/>
      <c r="J28" s="13"/>
      <c r="K28" s="10"/>
      <c r="L28" s="94" t="s">
        <v>165</v>
      </c>
    </row>
    <row r="29" spans="1:12" ht="36" customHeight="1" x14ac:dyDescent="0.2">
      <c r="A29" s="19">
        <v>24</v>
      </c>
      <c r="B29" s="38" t="s">
        <v>28</v>
      </c>
      <c r="C29" s="7"/>
      <c r="D29" s="2"/>
      <c r="E29" s="2"/>
      <c r="F29" s="2"/>
      <c r="G29" s="14"/>
      <c r="H29" s="2"/>
      <c r="I29" s="1"/>
      <c r="J29" s="13"/>
      <c r="K29" s="10"/>
      <c r="L29" s="94" t="s">
        <v>165</v>
      </c>
    </row>
    <row r="30" spans="1:12" ht="36" customHeight="1" x14ac:dyDescent="0.2">
      <c r="A30" s="19">
        <v>25</v>
      </c>
      <c r="B30" s="38" t="s">
        <v>29</v>
      </c>
      <c r="C30" s="7"/>
      <c r="D30" s="2"/>
      <c r="E30" s="2"/>
      <c r="F30" s="2"/>
      <c r="G30" s="14"/>
      <c r="H30" s="2"/>
      <c r="I30" s="1"/>
      <c r="J30" s="13"/>
      <c r="K30" s="10"/>
      <c r="L30" s="94" t="s">
        <v>164</v>
      </c>
    </row>
    <row r="31" spans="1:12" ht="36" customHeight="1" x14ac:dyDescent="0.2">
      <c r="A31" s="19">
        <v>26</v>
      </c>
      <c r="B31" s="38" t="s">
        <v>30</v>
      </c>
      <c r="C31" s="7"/>
      <c r="D31" s="2"/>
      <c r="E31" s="2"/>
      <c r="F31" s="2"/>
      <c r="G31" s="14"/>
      <c r="H31" s="2"/>
      <c r="I31" s="1"/>
      <c r="J31" s="13"/>
      <c r="K31" s="10"/>
      <c r="L31" s="94" t="s">
        <v>165</v>
      </c>
    </row>
    <row r="32" spans="1:12" ht="36" customHeight="1" x14ac:dyDescent="0.2">
      <c r="A32" s="19">
        <v>27</v>
      </c>
      <c r="B32" s="38" t="s">
        <v>31</v>
      </c>
      <c r="C32" s="7"/>
      <c r="D32" s="2"/>
      <c r="E32" s="2"/>
      <c r="F32" s="2"/>
      <c r="G32" s="14"/>
      <c r="H32" s="2"/>
      <c r="I32" s="1"/>
      <c r="J32" s="13"/>
      <c r="K32" s="10"/>
      <c r="L32" s="94" t="s">
        <v>165</v>
      </c>
    </row>
    <row r="33" spans="1:12" ht="36" customHeight="1" x14ac:dyDescent="0.2">
      <c r="A33" s="19">
        <v>28</v>
      </c>
      <c r="B33" s="38" t="s">
        <v>32</v>
      </c>
      <c r="C33" s="7"/>
      <c r="D33" s="2"/>
      <c r="E33" s="2"/>
      <c r="F33" s="2"/>
      <c r="G33" s="14"/>
      <c r="H33" s="2"/>
      <c r="I33" s="1"/>
      <c r="J33" s="13"/>
      <c r="K33" s="10"/>
      <c r="L33" s="94" t="s">
        <v>165</v>
      </c>
    </row>
    <row r="34" spans="1:12" ht="36" customHeight="1" thickBot="1" x14ac:dyDescent="0.25">
      <c r="A34" s="19">
        <v>29</v>
      </c>
      <c r="B34" s="38" t="s">
        <v>33</v>
      </c>
      <c r="C34" s="7"/>
      <c r="D34" s="2"/>
      <c r="E34" s="2"/>
      <c r="F34" s="2"/>
      <c r="G34" s="14"/>
      <c r="H34" s="2"/>
      <c r="I34" s="1"/>
      <c r="J34" s="13"/>
      <c r="K34" s="10"/>
      <c r="L34" s="94" t="s">
        <v>165</v>
      </c>
    </row>
    <row r="35" spans="1:12" ht="25" customHeight="1" thickBot="1" x14ac:dyDescent="0.25">
      <c r="A35" s="126" t="s">
        <v>3</v>
      </c>
      <c r="B35" s="127"/>
      <c r="C35" s="118" t="s">
        <v>4</v>
      </c>
      <c r="D35" s="119"/>
      <c r="E35" s="119"/>
      <c r="F35" s="120"/>
      <c r="G35" s="22" t="s">
        <v>4</v>
      </c>
      <c r="H35" s="23" t="s">
        <v>56</v>
      </c>
      <c r="I35" s="23" t="s">
        <v>57</v>
      </c>
      <c r="J35" s="24" t="s">
        <v>58</v>
      </c>
      <c r="K35" s="25" t="s">
        <v>4</v>
      </c>
      <c r="L35" s="95" t="s">
        <v>194</v>
      </c>
    </row>
    <row r="36" spans="1:12" ht="36" customHeight="1" x14ac:dyDescent="0.2">
      <c r="A36" s="19">
        <v>30</v>
      </c>
      <c r="B36" s="38" t="s">
        <v>34</v>
      </c>
      <c r="C36" s="7"/>
      <c r="D36" s="2"/>
      <c r="E36" s="2"/>
      <c r="F36" s="2"/>
      <c r="G36" s="14"/>
      <c r="H36" s="2"/>
      <c r="I36" s="1"/>
      <c r="J36" s="13"/>
      <c r="K36" s="10"/>
      <c r="L36" s="94" t="s">
        <v>165</v>
      </c>
    </row>
    <row r="37" spans="1:12" ht="36" customHeight="1" x14ac:dyDescent="0.2">
      <c r="A37" s="19">
        <v>31</v>
      </c>
      <c r="B37" s="38" t="s">
        <v>35</v>
      </c>
      <c r="C37" s="7"/>
      <c r="D37" s="2"/>
      <c r="E37" s="2"/>
      <c r="F37" s="2"/>
      <c r="G37" s="14"/>
      <c r="H37" s="2"/>
      <c r="I37" s="1"/>
      <c r="J37" s="13"/>
      <c r="K37" s="10"/>
      <c r="L37" s="94" t="s">
        <v>165</v>
      </c>
    </row>
    <row r="38" spans="1:12" ht="36" customHeight="1" x14ac:dyDescent="0.2">
      <c r="A38" s="19">
        <v>32</v>
      </c>
      <c r="B38" s="38" t="s">
        <v>36</v>
      </c>
      <c r="C38" s="7"/>
      <c r="D38" s="2"/>
      <c r="E38" s="2"/>
      <c r="F38" s="2"/>
      <c r="G38" s="14"/>
      <c r="H38" s="2"/>
      <c r="I38" s="1"/>
      <c r="J38" s="13"/>
      <c r="K38" s="10"/>
      <c r="L38" s="94" t="s">
        <v>165</v>
      </c>
    </row>
    <row r="39" spans="1:12" ht="36" customHeight="1" x14ac:dyDescent="0.2">
      <c r="A39" s="19">
        <v>33</v>
      </c>
      <c r="B39" s="38" t="s">
        <v>37</v>
      </c>
      <c r="C39" s="7"/>
      <c r="D39" s="2"/>
      <c r="E39" s="2"/>
      <c r="F39" s="2"/>
      <c r="G39" s="14"/>
      <c r="H39" s="2"/>
      <c r="I39" s="1"/>
      <c r="J39" s="13"/>
      <c r="K39" s="10"/>
      <c r="L39" s="94" t="s">
        <v>165</v>
      </c>
    </row>
    <row r="40" spans="1:12" ht="36" customHeight="1" x14ac:dyDescent="0.2">
      <c r="A40" s="19">
        <v>34</v>
      </c>
      <c r="B40" s="38" t="s">
        <v>38</v>
      </c>
      <c r="C40" s="7"/>
      <c r="D40" s="2"/>
      <c r="E40" s="2"/>
      <c r="F40" s="2"/>
      <c r="G40" s="14"/>
      <c r="H40" s="2"/>
      <c r="I40" s="1"/>
      <c r="J40" s="13"/>
      <c r="K40" s="10"/>
      <c r="L40" s="94" t="s">
        <v>165</v>
      </c>
    </row>
    <row r="41" spans="1:12" ht="36" customHeight="1" x14ac:dyDescent="0.2">
      <c r="A41" s="19">
        <v>35</v>
      </c>
      <c r="B41" s="38" t="s">
        <v>39</v>
      </c>
      <c r="C41" s="7"/>
      <c r="D41" s="2"/>
      <c r="E41" s="2"/>
      <c r="F41" s="2"/>
      <c r="G41" s="14"/>
      <c r="H41" s="2"/>
      <c r="I41" s="1"/>
      <c r="J41" s="13"/>
      <c r="K41" s="10"/>
      <c r="L41" s="94" t="s">
        <v>165</v>
      </c>
    </row>
    <row r="42" spans="1:12" ht="36" customHeight="1" x14ac:dyDescent="0.2">
      <c r="A42" s="19">
        <v>36</v>
      </c>
      <c r="B42" s="38" t="s">
        <v>40</v>
      </c>
      <c r="C42" s="7"/>
      <c r="D42" s="2"/>
      <c r="E42" s="2"/>
      <c r="F42" s="2"/>
      <c r="G42" s="14"/>
      <c r="H42" s="2"/>
      <c r="I42" s="1"/>
      <c r="J42" s="13"/>
      <c r="K42" s="10"/>
      <c r="L42" s="94" t="s">
        <v>165</v>
      </c>
    </row>
    <row r="43" spans="1:12" ht="36" customHeight="1" x14ac:dyDescent="0.2">
      <c r="A43" s="19">
        <v>37</v>
      </c>
      <c r="B43" s="38" t="s">
        <v>41</v>
      </c>
      <c r="C43" s="7"/>
      <c r="D43" s="2"/>
      <c r="E43" s="2"/>
      <c r="F43" s="2"/>
      <c r="G43" s="14"/>
      <c r="H43" s="2"/>
      <c r="I43" s="1"/>
      <c r="J43" s="13"/>
      <c r="K43" s="10"/>
      <c r="L43" s="94" t="s">
        <v>165</v>
      </c>
    </row>
    <row r="44" spans="1:12" ht="36" customHeight="1" x14ac:dyDescent="0.2">
      <c r="A44" s="19">
        <v>38</v>
      </c>
      <c r="B44" s="38" t="s">
        <v>42</v>
      </c>
      <c r="C44" s="7"/>
      <c r="D44" s="2"/>
      <c r="E44" s="2"/>
      <c r="F44" s="2"/>
      <c r="G44" s="14"/>
      <c r="H44" s="2"/>
      <c r="I44" s="1"/>
      <c r="J44" s="13"/>
      <c r="K44" s="10"/>
      <c r="L44" s="94" t="s">
        <v>165</v>
      </c>
    </row>
    <row r="45" spans="1:12" ht="36" customHeight="1" x14ac:dyDescent="0.2">
      <c r="A45" s="19">
        <v>39</v>
      </c>
      <c r="B45" s="38" t="s">
        <v>43</v>
      </c>
      <c r="C45" s="7"/>
      <c r="D45" s="2"/>
      <c r="E45" s="2"/>
      <c r="F45" s="2"/>
      <c r="G45" s="14"/>
      <c r="H45" s="2"/>
      <c r="I45" s="1"/>
      <c r="J45" s="13"/>
      <c r="K45" s="10"/>
      <c r="L45" s="94" t="s">
        <v>165</v>
      </c>
    </row>
    <row r="46" spans="1:12" ht="36" customHeight="1" x14ac:dyDescent="0.2">
      <c r="A46" s="19">
        <v>40</v>
      </c>
      <c r="B46" s="38" t="s">
        <v>44</v>
      </c>
      <c r="C46" s="7"/>
      <c r="D46" s="2"/>
      <c r="E46" s="2"/>
      <c r="F46" s="2"/>
      <c r="G46" s="14"/>
      <c r="H46" s="2"/>
      <c r="I46" s="1"/>
      <c r="J46" s="13"/>
      <c r="K46" s="10"/>
      <c r="L46" s="94" t="s">
        <v>165</v>
      </c>
    </row>
    <row r="47" spans="1:12" ht="36" customHeight="1" x14ac:dyDescent="0.2">
      <c r="A47" s="19">
        <v>41</v>
      </c>
      <c r="B47" s="38" t="s">
        <v>45</v>
      </c>
      <c r="C47" s="7"/>
      <c r="D47" s="2"/>
      <c r="E47" s="2"/>
      <c r="F47" s="2"/>
      <c r="G47" s="14"/>
      <c r="H47" s="2"/>
      <c r="I47" s="1"/>
      <c r="J47" s="13"/>
      <c r="K47" s="10"/>
      <c r="L47" s="94" t="s">
        <v>165</v>
      </c>
    </row>
    <row r="48" spans="1:12" ht="36" customHeight="1" x14ac:dyDescent="0.2">
      <c r="A48" s="19">
        <v>42</v>
      </c>
      <c r="B48" s="38" t="s">
        <v>46</v>
      </c>
      <c r="C48" s="7"/>
      <c r="D48" s="2"/>
      <c r="E48" s="2"/>
      <c r="F48" s="2"/>
      <c r="G48" s="14"/>
      <c r="H48" s="2"/>
      <c r="I48" s="1"/>
      <c r="J48" s="13"/>
      <c r="K48" s="10"/>
      <c r="L48" s="94" t="s">
        <v>165</v>
      </c>
    </row>
    <row r="49" spans="1:13" ht="36" customHeight="1" x14ac:dyDescent="0.2">
      <c r="A49" s="19">
        <v>43</v>
      </c>
      <c r="B49" s="38" t="s">
        <v>47</v>
      </c>
      <c r="C49" s="7"/>
      <c r="D49" s="2"/>
      <c r="E49" s="2"/>
      <c r="F49" s="2"/>
      <c r="G49" s="14"/>
      <c r="H49" s="2"/>
      <c r="I49" s="1"/>
      <c r="J49" s="13"/>
      <c r="K49" s="10"/>
      <c r="L49" s="94" t="s">
        <v>165</v>
      </c>
    </row>
    <row r="50" spans="1:13" ht="36" customHeight="1" x14ac:dyDescent="0.2">
      <c r="A50" s="19">
        <v>44</v>
      </c>
      <c r="B50" s="38" t="s">
        <v>48</v>
      </c>
      <c r="C50" s="7"/>
      <c r="D50" s="2"/>
      <c r="E50" s="2"/>
      <c r="F50" s="2"/>
      <c r="G50" s="14"/>
      <c r="H50" s="2"/>
      <c r="I50" s="1"/>
      <c r="J50" s="13"/>
      <c r="K50" s="10"/>
      <c r="L50" s="94" t="s">
        <v>165</v>
      </c>
    </row>
    <row r="51" spans="1:13" ht="36" customHeight="1" x14ac:dyDescent="0.2">
      <c r="A51" s="19">
        <v>45</v>
      </c>
      <c r="B51" s="38" t="s">
        <v>49</v>
      </c>
      <c r="C51" s="7"/>
      <c r="D51" s="2"/>
      <c r="E51" s="2"/>
      <c r="F51" s="2"/>
      <c r="G51" s="14"/>
      <c r="H51" s="2"/>
      <c r="I51" s="1"/>
      <c r="J51" s="13"/>
      <c r="K51" s="10"/>
      <c r="L51" s="94" t="s">
        <v>165</v>
      </c>
    </row>
    <row r="52" spans="1:13" ht="36" customHeight="1" x14ac:dyDescent="0.2">
      <c r="A52" s="19">
        <v>46</v>
      </c>
      <c r="B52" s="38" t="s">
        <v>50</v>
      </c>
      <c r="C52" s="7"/>
      <c r="D52" s="2"/>
      <c r="E52" s="2"/>
      <c r="F52" s="2"/>
      <c r="G52" s="14"/>
      <c r="H52" s="2"/>
      <c r="I52" s="1"/>
      <c r="J52" s="13"/>
      <c r="K52" s="10"/>
      <c r="L52" s="94" t="s">
        <v>197</v>
      </c>
    </row>
    <row r="53" spans="1:13" ht="36" customHeight="1" x14ac:dyDescent="0.2">
      <c r="A53" s="19">
        <v>47</v>
      </c>
      <c r="B53" s="38" t="s">
        <v>51</v>
      </c>
      <c r="C53" s="7"/>
      <c r="D53" s="2"/>
      <c r="E53" s="2"/>
      <c r="F53" s="2"/>
      <c r="G53" s="14"/>
      <c r="H53" s="2"/>
      <c r="I53" s="1"/>
      <c r="J53" s="13"/>
      <c r="K53" s="10"/>
      <c r="L53" s="94" t="s">
        <v>165</v>
      </c>
    </row>
    <row r="54" spans="1:13" ht="36" customHeight="1" thickBot="1" x14ac:dyDescent="0.25">
      <c r="A54" s="20">
        <v>48</v>
      </c>
      <c r="B54" s="39" t="s">
        <v>52</v>
      </c>
      <c r="C54" s="8"/>
      <c r="D54" s="5"/>
      <c r="E54" s="5"/>
      <c r="F54" s="5"/>
      <c r="G54" s="15"/>
      <c r="H54" s="5"/>
      <c r="I54" s="6"/>
      <c r="J54" s="16"/>
      <c r="K54" s="11"/>
      <c r="L54" s="94" t="s">
        <v>197</v>
      </c>
    </row>
    <row r="55" spans="1:13" ht="36" customHeight="1" thickTop="1" thickBot="1" x14ac:dyDescent="0.25">
      <c r="A55" s="21">
        <v>49</v>
      </c>
      <c r="B55" s="55"/>
      <c r="C55" s="55"/>
      <c r="D55" s="55"/>
      <c r="E55" s="55"/>
      <c r="F55" s="55"/>
      <c r="G55" s="55"/>
      <c r="H55" s="55"/>
      <c r="I55" s="55"/>
      <c r="J55" s="55"/>
      <c r="K55" s="108" t="s">
        <v>207</v>
      </c>
      <c r="L55" s="96" t="s">
        <v>194</v>
      </c>
    </row>
    <row r="56" spans="1:13" ht="36" customHeight="1" x14ac:dyDescent="0.2">
      <c r="A56" s="19">
        <v>50</v>
      </c>
      <c r="B56" s="55"/>
      <c r="C56" s="121" t="s">
        <v>162</v>
      </c>
      <c r="D56" s="122"/>
      <c r="F56" s="121" t="s">
        <v>163</v>
      </c>
      <c r="G56" s="122"/>
      <c r="I56" s="121" t="s">
        <v>63</v>
      </c>
      <c r="J56" s="122"/>
      <c r="K56" s="54" t="s">
        <v>161</v>
      </c>
      <c r="L56" s="54" t="s">
        <v>161</v>
      </c>
    </row>
    <row r="57" spans="1:13" ht="36" customHeight="1" x14ac:dyDescent="0.2">
      <c r="A57" s="19">
        <v>51</v>
      </c>
      <c r="B57" s="55"/>
      <c r="C57" s="56" t="s">
        <v>171</v>
      </c>
      <c r="D57" s="57" t="s">
        <v>173</v>
      </c>
      <c r="F57" s="56" t="s">
        <v>164</v>
      </c>
      <c r="G57" s="57" t="s">
        <v>167</v>
      </c>
      <c r="I57" s="56">
        <v>1</v>
      </c>
      <c r="J57" s="57" t="s">
        <v>170</v>
      </c>
      <c r="K57" s="85"/>
      <c r="L57" s="97" t="s">
        <v>6</v>
      </c>
    </row>
    <row r="58" spans="1:13" ht="36" customHeight="1" x14ac:dyDescent="0.2">
      <c r="A58" s="19">
        <v>52</v>
      </c>
      <c r="B58" s="55"/>
      <c r="C58" s="56" t="s">
        <v>165</v>
      </c>
      <c r="D58" s="57" t="s">
        <v>61</v>
      </c>
      <c r="F58" s="56" t="s">
        <v>165</v>
      </c>
      <c r="G58" s="57" t="s">
        <v>168</v>
      </c>
      <c r="I58" s="56">
        <v>2</v>
      </c>
      <c r="J58" s="57" t="s">
        <v>61</v>
      </c>
      <c r="K58" s="85"/>
      <c r="L58" s="97" t="s">
        <v>7</v>
      </c>
    </row>
    <row r="59" spans="1:13" ht="36" customHeight="1" thickBot="1" x14ac:dyDescent="0.25">
      <c r="A59" s="19">
        <v>53</v>
      </c>
      <c r="B59" s="55"/>
      <c r="C59" s="58" t="s">
        <v>172</v>
      </c>
      <c r="D59" s="59" t="s">
        <v>174</v>
      </c>
      <c r="F59" s="58" t="s">
        <v>166</v>
      </c>
      <c r="G59" s="59" t="s">
        <v>169</v>
      </c>
      <c r="I59" s="58">
        <v>3</v>
      </c>
      <c r="J59" s="59" t="s">
        <v>62</v>
      </c>
      <c r="K59" s="85"/>
      <c r="L59" s="97" t="s">
        <v>10</v>
      </c>
    </row>
    <row r="60" spans="1:13" ht="36" customHeight="1" x14ac:dyDescent="0.2">
      <c r="A60" s="19">
        <v>54</v>
      </c>
      <c r="B60" s="55"/>
      <c r="C60" s="55"/>
      <c r="D60" s="55"/>
      <c r="E60" s="55"/>
      <c r="F60" s="55"/>
      <c r="G60" s="55"/>
      <c r="H60" s="55"/>
      <c r="I60" s="55"/>
      <c r="J60" s="55"/>
      <c r="K60" s="85"/>
      <c r="L60" s="97" t="s">
        <v>15</v>
      </c>
    </row>
    <row r="61" spans="1:13" ht="36" customHeight="1" x14ac:dyDescent="0.2">
      <c r="A61" s="19">
        <v>55</v>
      </c>
      <c r="B61" s="55"/>
      <c r="C61" s="55"/>
      <c r="D61" s="55"/>
      <c r="E61" s="55"/>
      <c r="F61" s="55"/>
      <c r="G61" s="55"/>
      <c r="H61" s="55"/>
      <c r="I61" s="55"/>
      <c r="J61" s="55"/>
      <c r="K61" s="85"/>
      <c r="L61" s="97" t="s">
        <v>50</v>
      </c>
    </row>
    <row r="62" spans="1:13" ht="30" customHeight="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85"/>
      <c r="L62" s="97" t="s">
        <v>52</v>
      </c>
      <c r="M62" s="55"/>
    </row>
    <row r="63" spans="1:13" ht="30" customHeight="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85"/>
      <c r="L63" s="97" t="s">
        <v>53</v>
      </c>
      <c r="M63" s="54"/>
    </row>
    <row r="64" spans="1:13" ht="30" customHeight="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spans="1:13" ht="30" customHeight="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spans="1:13" ht="30" customHeight="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</row>
    <row r="67" spans="1:13" ht="30" customHeight="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</row>
    <row r="68" spans="1:13" ht="30" customHeight="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spans="1:13" ht="30" customHeight="1" x14ac:dyDescent="0.2">
      <c r="A69" s="55"/>
    </row>
    <row r="70" spans="1:13" ht="30" customHeight="1" x14ac:dyDescent="0.2">
      <c r="A70" s="55"/>
    </row>
    <row r="71" spans="1:13" ht="30" customHeight="1" x14ac:dyDescent="0.2">
      <c r="A71" s="55"/>
      <c r="M71" s="55"/>
    </row>
    <row r="72" spans="1:13" ht="30" customHeight="1" x14ac:dyDescent="0.2">
      <c r="A72" s="55"/>
      <c r="M72" s="55"/>
    </row>
    <row r="73" spans="1:13" ht="30" customHeight="1" x14ac:dyDescent="0.2">
      <c r="A73" s="55"/>
      <c r="M73" s="55"/>
    </row>
    <row r="74" spans="1:13" ht="30" customHeight="1" x14ac:dyDescent="0.2">
      <c r="A74" s="55"/>
      <c r="M74" s="55"/>
    </row>
    <row r="75" spans="1:13" ht="30" customHeight="1" x14ac:dyDescent="0.2">
      <c r="A75" s="55"/>
      <c r="M75" s="55"/>
    </row>
    <row r="76" spans="1:13" ht="30" customHeight="1" x14ac:dyDescent="0.2"/>
  </sheetData>
  <mergeCells count="15">
    <mergeCell ref="A1:B1"/>
    <mergeCell ref="C5:F5"/>
    <mergeCell ref="I56:J56"/>
    <mergeCell ref="F56:G56"/>
    <mergeCell ref="C56:D56"/>
    <mergeCell ref="G1:J1"/>
    <mergeCell ref="A35:B35"/>
    <mergeCell ref="G2:J2"/>
    <mergeCell ref="G3:J3"/>
    <mergeCell ref="G4:J4"/>
    <mergeCell ref="C35:F35"/>
    <mergeCell ref="A2:B2"/>
    <mergeCell ref="A3:B3"/>
    <mergeCell ref="A4:B4"/>
    <mergeCell ref="A5:B5"/>
  </mergeCells>
  <phoneticPr fontId="6" type="noConversion"/>
  <pageMargins left="0.7" right="0.7" top="0.75" bottom="0.75" header="0.3" footer="0.3"/>
  <pageSetup scale="62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77"/>
  <sheetViews>
    <sheetView workbookViewId="0">
      <selection activeCell="M60" sqref="M60"/>
    </sheetView>
  </sheetViews>
  <sheetFormatPr baseColWidth="10" defaultColWidth="10.6640625" defaultRowHeight="16" x14ac:dyDescent="0.2"/>
  <cols>
    <col min="1" max="1" width="3.5" customWidth="1"/>
    <col min="3" max="13" width="10.83203125" customWidth="1"/>
    <col min="15" max="15" width="12.6640625" customWidth="1"/>
  </cols>
  <sheetData>
    <row r="1" spans="1:12" ht="25" customHeight="1" thickBot="1" x14ac:dyDescent="0.25">
      <c r="A1" s="116" t="s">
        <v>176</v>
      </c>
      <c r="B1" s="117"/>
      <c r="C1" s="99" t="s">
        <v>195</v>
      </c>
      <c r="D1" s="100" t="s">
        <v>60</v>
      </c>
      <c r="E1" s="93" t="s">
        <v>54</v>
      </c>
      <c r="F1" s="93" t="s">
        <v>196</v>
      </c>
      <c r="G1" s="123" t="s">
        <v>0</v>
      </c>
      <c r="H1" s="124"/>
      <c r="I1" s="124"/>
      <c r="J1" s="125"/>
      <c r="K1" s="102" t="s">
        <v>55</v>
      </c>
      <c r="L1" s="105" t="s">
        <v>194</v>
      </c>
    </row>
    <row r="2" spans="1:12" ht="25" customHeight="1" x14ac:dyDescent="0.2">
      <c r="A2" s="137" t="s">
        <v>1</v>
      </c>
      <c r="B2" s="138"/>
      <c r="C2" s="28"/>
      <c r="D2" s="29"/>
      <c r="E2" s="29"/>
      <c r="F2" s="29"/>
      <c r="G2" s="128"/>
      <c r="H2" s="129"/>
      <c r="I2" s="129"/>
      <c r="J2" s="130"/>
      <c r="K2" s="30"/>
      <c r="L2" s="94"/>
    </row>
    <row r="3" spans="1:12" ht="25" customHeight="1" x14ac:dyDescent="0.2">
      <c r="A3" s="139" t="s">
        <v>2</v>
      </c>
      <c r="B3" s="140"/>
      <c r="C3" s="31"/>
      <c r="D3" s="32"/>
      <c r="E3" s="32"/>
      <c r="F3" s="32"/>
      <c r="G3" s="131"/>
      <c r="H3" s="132"/>
      <c r="I3" s="132"/>
      <c r="J3" s="133"/>
      <c r="K3" s="33"/>
      <c r="L3" s="94"/>
    </row>
    <row r="4" spans="1:12" ht="25" customHeight="1" thickBot="1" x14ac:dyDescent="0.25">
      <c r="A4" s="141" t="s">
        <v>59</v>
      </c>
      <c r="B4" s="142"/>
      <c r="C4" s="34"/>
      <c r="D4" s="35"/>
      <c r="E4" s="35"/>
      <c r="F4" s="35"/>
      <c r="G4" s="134"/>
      <c r="H4" s="135"/>
      <c r="I4" s="135"/>
      <c r="J4" s="136"/>
      <c r="K4" s="36"/>
      <c r="L4" s="94"/>
    </row>
    <row r="5" spans="1:12" ht="25" customHeight="1" thickBot="1" x14ac:dyDescent="0.25">
      <c r="A5" s="126" t="s">
        <v>3</v>
      </c>
      <c r="B5" s="143"/>
      <c r="C5" s="118" t="s">
        <v>4</v>
      </c>
      <c r="D5" s="119"/>
      <c r="E5" s="119"/>
      <c r="F5" s="120"/>
      <c r="G5" s="101" t="s">
        <v>4</v>
      </c>
      <c r="H5" s="104" t="s">
        <v>56</v>
      </c>
      <c r="I5" s="104" t="s">
        <v>57</v>
      </c>
      <c r="J5" s="103" t="s">
        <v>58</v>
      </c>
      <c r="K5" s="101" t="s">
        <v>4</v>
      </c>
      <c r="L5" s="105" t="s">
        <v>194</v>
      </c>
    </row>
    <row r="6" spans="1:12" ht="36" customHeight="1" x14ac:dyDescent="0.2">
      <c r="A6" s="21">
        <v>1</v>
      </c>
      <c r="B6" s="41" t="s">
        <v>64</v>
      </c>
      <c r="C6" s="9"/>
      <c r="D6" s="3"/>
      <c r="E6" s="3"/>
      <c r="F6" s="3"/>
      <c r="G6" s="17"/>
      <c r="H6" s="3"/>
      <c r="I6" s="4"/>
      <c r="J6" s="18"/>
      <c r="K6" s="12"/>
      <c r="L6" s="4" t="s">
        <v>165</v>
      </c>
    </row>
    <row r="7" spans="1:12" ht="36" customHeight="1" x14ac:dyDescent="0.2">
      <c r="A7" s="19">
        <v>2</v>
      </c>
      <c r="B7" s="40" t="s">
        <v>65</v>
      </c>
      <c r="C7" s="7"/>
      <c r="D7" s="2"/>
      <c r="E7" s="2"/>
      <c r="F7" s="2"/>
      <c r="G7" s="14"/>
      <c r="H7" s="2"/>
      <c r="I7" s="1"/>
      <c r="J7" s="13"/>
      <c r="K7" s="10"/>
      <c r="L7" s="4" t="s">
        <v>200</v>
      </c>
    </row>
    <row r="8" spans="1:12" ht="36" customHeight="1" x14ac:dyDescent="0.2">
      <c r="A8" s="19">
        <v>3</v>
      </c>
      <c r="B8" s="40" t="s">
        <v>66</v>
      </c>
      <c r="C8" s="7"/>
      <c r="D8" s="2"/>
      <c r="E8" s="2"/>
      <c r="F8" s="2"/>
      <c r="G8" s="14"/>
      <c r="H8" s="2"/>
      <c r="I8" s="1"/>
      <c r="J8" s="13"/>
      <c r="K8" s="10"/>
      <c r="L8" s="1" t="s">
        <v>165</v>
      </c>
    </row>
    <row r="9" spans="1:12" ht="36" customHeight="1" x14ac:dyDescent="0.2">
      <c r="A9" s="19">
        <v>4</v>
      </c>
      <c r="B9" s="40" t="s">
        <v>67</v>
      </c>
      <c r="C9" s="7"/>
      <c r="D9" s="2"/>
      <c r="E9" s="2"/>
      <c r="F9" s="2"/>
      <c r="G9" s="14"/>
      <c r="H9" s="2"/>
      <c r="I9" s="1"/>
      <c r="J9" s="13"/>
      <c r="K9" s="10"/>
      <c r="L9" s="1" t="s">
        <v>165</v>
      </c>
    </row>
    <row r="10" spans="1:12" ht="36" customHeight="1" x14ac:dyDescent="0.2">
      <c r="A10" s="19">
        <v>5</v>
      </c>
      <c r="B10" s="40" t="s">
        <v>68</v>
      </c>
      <c r="C10" s="7"/>
      <c r="D10" s="2"/>
      <c r="E10" s="2"/>
      <c r="F10" s="2"/>
      <c r="G10" s="87"/>
      <c r="H10" s="86"/>
      <c r="I10" s="88"/>
      <c r="J10" s="89"/>
      <c r="K10" s="90"/>
      <c r="L10" s="1" t="s">
        <v>165</v>
      </c>
    </row>
    <row r="11" spans="1:12" ht="36" customHeight="1" x14ac:dyDescent="0.2">
      <c r="A11" s="19">
        <v>6</v>
      </c>
      <c r="B11" s="40" t="s">
        <v>69</v>
      </c>
      <c r="C11" s="7"/>
      <c r="D11" s="2"/>
      <c r="E11" s="2"/>
      <c r="F11" s="2"/>
      <c r="G11" s="14"/>
      <c r="H11" s="2"/>
      <c r="I11" s="1"/>
      <c r="J11" s="13"/>
      <c r="K11" s="10"/>
      <c r="L11" s="1" t="s">
        <v>165</v>
      </c>
    </row>
    <row r="12" spans="1:12" ht="36" customHeight="1" x14ac:dyDescent="0.2">
      <c r="A12" s="19">
        <v>7</v>
      </c>
      <c r="B12" s="40" t="s">
        <v>70</v>
      </c>
      <c r="C12" s="7"/>
      <c r="D12" s="2"/>
      <c r="E12" s="2"/>
      <c r="F12" s="2"/>
      <c r="G12" s="14"/>
      <c r="H12" s="2"/>
      <c r="I12" s="1"/>
      <c r="J12" s="13"/>
      <c r="K12" s="10"/>
      <c r="L12" s="1" t="s">
        <v>165</v>
      </c>
    </row>
    <row r="13" spans="1:12" ht="36" customHeight="1" x14ac:dyDescent="0.2">
      <c r="A13" s="19">
        <v>8</v>
      </c>
      <c r="B13" s="40" t="s">
        <v>71</v>
      </c>
      <c r="C13" s="7"/>
      <c r="D13" s="2"/>
      <c r="E13" s="2"/>
      <c r="F13" s="2"/>
      <c r="G13" s="14"/>
      <c r="H13" s="2"/>
      <c r="I13" s="1"/>
      <c r="J13" s="13"/>
      <c r="K13" s="10"/>
      <c r="L13" s="1" t="s">
        <v>165</v>
      </c>
    </row>
    <row r="14" spans="1:12" ht="36" customHeight="1" x14ac:dyDescent="0.2">
      <c r="A14" s="19">
        <v>9</v>
      </c>
      <c r="B14" s="40" t="s">
        <v>72</v>
      </c>
      <c r="C14" s="7"/>
      <c r="D14" s="2"/>
      <c r="E14" s="2"/>
      <c r="F14" s="2"/>
      <c r="G14" s="14"/>
      <c r="H14" s="2"/>
      <c r="I14" s="1"/>
      <c r="J14" s="13"/>
      <c r="K14" s="10"/>
      <c r="L14" s="1" t="s">
        <v>165</v>
      </c>
    </row>
    <row r="15" spans="1:12" ht="36" customHeight="1" x14ac:dyDescent="0.2">
      <c r="A15" s="19">
        <v>10</v>
      </c>
      <c r="B15" s="40" t="s">
        <v>73</v>
      </c>
      <c r="C15" s="7"/>
      <c r="D15" s="2"/>
      <c r="E15" s="2"/>
      <c r="F15" s="2"/>
      <c r="G15" s="14"/>
      <c r="H15" s="2"/>
      <c r="I15" s="1"/>
      <c r="J15" s="13"/>
      <c r="K15" s="10"/>
      <c r="L15" s="1" t="s">
        <v>165</v>
      </c>
    </row>
    <row r="16" spans="1:12" ht="36" customHeight="1" x14ac:dyDescent="0.2">
      <c r="A16" s="19">
        <v>11</v>
      </c>
      <c r="B16" s="40" t="s">
        <v>74</v>
      </c>
      <c r="C16" s="7"/>
      <c r="D16" s="2"/>
      <c r="E16" s="2"/>
      <c r="F16" s="2"/>
      <c r="G16" s="14"/>
      <c r="H16" s="2"/>
      <c r="I16" s="1"/>
      <c r="J16" s="13"/>
      <c r="K16" s="10"/>
      <c r="L16" s="1" t="s">
        <v>165</v>
      </c>
    </row>
    <row r="17" spans="1:12" ht="36" customHeight="1" x14ac:dyDescent="0.2">
      <c r="A17" s="19">
        <v>12</v>
      </c>
      <c r="B17" s="40" t="s">
        <v>75</v>
      </c>
      <c r="C17" s="7"/>
      <c r="D17" s="2"/>
      <c r="E17" s="2"/>
      <c r="F17" s="2"/>
      <c r="G17" s="14"/>
      <c r="H17" s="2"/>
      <c r="I17" s="1"/>
      <c r="J17" s="13"/>
      <c r="K17" s="10"/>
      <c r="L17" s="1" t="s">
        <v>165</v>
      </c>
    </row>
    <row r="18" spans="1:12" ht="36" customHeight="1" x14ac:dyDescent="0.2">
      <c r="A18" s="19">
        <v>13</v>
      </c>
      <c r="B18" s="40" t="s">
        <v>76</v>
      </c>
      <c r="C18" s="7"/>
      <c r="D18" s="2"/>
      <c r="E18" s="2"/>
      <c r="F18" s="2"/>
      <c r="G18" s="14"/>
      <c r="H18" s="2"/>
      <c r="I18" s="1"/>
      <c r="J18" s="13"/>
      <c r="K18" s="10"/>
      <c r="L18" s="1" t="s">
        <v>165</v>
      </c>
    </row>
    <row r="19" spans="1:12" ht="36" customHeight="1" x14ac:dyDescent="0.2">
      <c r="A19" s="19">
        <v>14</v>
      </c>
      <c r="B19" s="40" t="s">
        <v>77</v>
      </c>
      <c r="C19" s="7"/>
      <c r="D19" s="2"/>
      <c r="E19" s="2"/>
      <c r="F19" s="2"/>
      <c r="G19" s="14"/>
      <c r="H19" s="2"/>
      <c r="I19" s="1"/>
      <c r="J19" s="13"/>
      <c r="K19" s="10"/>
      <c r="L19" s="1" t="s">
        <v>166</v>
      </c>
    </row>
    <row r="20" spans="1:12" ht="36" customHeight="1" x14ac:dyDescent="0.2">
      <c r="A20" s="19">
        <v>15</v>
      </c>
      <c r="B20" s="40" t="s">
        <v>78</v>
      </c>
      <c r="C20" s="7"/>
      <c r="D20" s="2"/>
      <c r="E20" s="2"/>
      <c r="F20" s="2"/>
      <c r="G20" s="14"/>
      <c r="H20" s="2"/>
      <c r="I20" s="1"/>
      <c r="J20" s="13"/>
      <c r="K20" s="10"/>
      <c r="L20" s="1" t="s">
        <v>165</v>
      </c>
    </row>
    <row r="21" spans="1:12" ht="36" customHeight="1" x14ac:dyDescent="0.2">
      <c r="A21" s="19">
        <v>16</v>
      </c>
      <c r="B21" s="40" t="s">
        <v>79</v>
      </c>
      <c r="C21" s="7"/>
      <c r="D21" s="86"/>
      <c r="E21" s="86"/>
      <c r="F21" s="86"/>
      <c r="G21" s="87"/>
      <c r="H21" s="86"/>
      <c r="I21" s="88"/>
      <c r="J21" s="89"/>
      <c r="K21" s="90"/>
      <c r="L21" s="1" t="s">
        <v>165</v>
      </c>
    </row>
    <row r="22" spans="1:12" ht="36" customHeight="1" x14ac:dyDescent="0.2">
      <c r="A22" s="19">
        <v>17</v>
      </c>
      <c r="B22" s="40" t="s">
        <v>80</v>
      </c>
      <c r="C22" s="7"/>
      <c r="D22" s="2"/>
      <c r="E22" s="2"/>
      <c r="F22" s="2"/>
      <c r="G22" s="14"/>
      <c r="H22" s="2"/>
      <c r="I22" s="1"/>
      <c r="J22" s="13"/>
      <c r="K22" s="10"/>
      <c r="L22" s="1" t="s">
        <v>197</v>
      </c>
    </row>
    <row r="23" spans="1:12" ht="36" customHeight="1" x14ac:dyDescent="0.2">
      <c r="A23" s="19">
        <v>18</v>
      </c>
      <c r="B23" s="40" t="s">
        <v>81</v>
      </c>
      <c r="C23" s="7"/>
      <c r="D23" s="2"/>
      <c r="E23" s="2"/>
      <c r="F23" s="2"/>
      <c r="G23" s="14"/>
      <c r="H23" s="2"/>
      <c r="I23" s="1"/>
      <c r="J23" s="13"/>
      <c r="K23" s="10"/>
      <c r="L23" s="1" t="s">
        <v>165</v>
      </c>
    </row>
    <row r="24" spans="1:12" ht="36" customHeight="1" x14ac:dyDescent="0.2">
      <c r="A24" s="19">
        <v>19</v>
      </c>
      <c r="B24" s="40" t="s">
        <v>82</v>
      </c>
      <c r="C24" s="7"/>
      <c r="D24" s="2"/>
      <c r="E24" s="2"/>
      <c r="F24" s="2"/>
      <c r="G24" s="14"/>
      <c r="H24" s="2"/>
      <c r="I24" s="1"/>
      <c r="J24" s="13"/>
      <c r="K24" s="10"/>
      <c r="L24" s="1" t="s">
        <v>165</v>
      </c>
    </row>
    <row r="25" spans="1:12" ht="36" customHeight="1" x14ac:dyDescent="0.2">
      <c r="A25" s="19">
        <v>20</v>
      </c>
      <c r="B25" s="40" t="s">
        <v>83</v>
      </c>
      <c r="C25" s="7"/>
      <c r="D25" s="2"/>
      <c r="E25" s="2"/>
      <c r="F25" s="2"/>
      <c r="G25" s="14"/>
      <c r="H25" s="2"/>
      <c r="I25" s="1"/>
      <c r="J25" s="13"/>
      <c r="K25" s="10"/>
      <c r="L25" s="1" t="s">
        <v>165</v>
      </c>
    </row>
    <row r="26" spans="1:12" ht="36" customHeight="1" x14ac:dyDescent="0.2">
      <c r="A26" s="19">
        <v>21</v>
      </c>
      <c r="B26" s="40" t="s">
        <v>84</v>
      </c>
      <c r="C26" s="7"/>
      <c r="D26" s="2"/>
      <c r="E26" s="2"/>
      <c r="F26" s="2"/>
      <c r="G26" s="14"/>
      <c r="H26" s="2"/>
      <c r="I26" s="1"/>
      <c r="J26" s="13"/>
      <c r="K26" s="10"/>
      <c r="L26" s="1" t="s">
        <v>165</v>
      </c>
    </row>
    <row r="27" spans="1:12" ht="36" customHeight="1" x14ac:dyDescent="0.2">
      <c r="A27" s="19">
        <v>22</v>
      </c>
      <c r="B27" s="40" t="s">
        <v>85</v>
      </c>
      <c r="C27" s="7"/>
      <c r="D27" s="2"/>
      <c r="E27" s="2"/>
      <c r="F27" s="2"/>
      <c r="G27" s="14"/>
      <c r="H27" s="2"/>
      <c r="I27" s="1"/>
      <c r="J27" s="13"/>
      <c r="K27" s="10"/>
      <c r="L27" s="1" t="s">
        <v>165</v>
      </c>
    </row>
    <row r="28" spans="1:12" ht="36" customHeight="1" x14ac:dyDescent="0.2">
      <c r="A28" s="19">
        <v>23</v>
      </c>
      <c r="B28" s="40" t="s">
        <v>86</v>
      </c>
      <c r="C28" s="7"/>
      <c r="D28" s="2"/>
      <c r="E28" s="2"/>
      <c r="F28" s="2"/>
      <c r="G28" s="14"/>
      <c r="H28" s="2"/>
      <c r="I28" s="1"/>
      <c r="J28" s="13"/>
      <c r="K28" s="10"/>
      <c r="L28" s="2" t="s">
        <v>201</v>
      </c>
    </row>
    <row r="29" spans="1:12" ht="36" customHeight="1" x14ac:dyDescent="0.2">
      <c r="A29" s="19">
        <v>24</v>
      </c>
      <c r="B29" s="40" t="s">
        <v>87</v>
      </c>
      <c r="C29" s="7"/>
      <c r="D29" s="2"/>
      <c r="E29" s="2"/>
      <c r="F29" s="2"/>
      <c r="G29" s="14"/>
      <c r="H29" s="2"/>
      <c r="I29" s="1"/>
      <c r="J29" s="13"/>
      <c r="K29" s="10"/>
      <c r="L29" s="1" t="s">
        <v>165</v>
      </c>
    </row>
    <row r="30" spans="1:12" ht="36" customHeight="1" x14ac:dyDescent="0.2">
      <c r="A30" s="19">
        <v>25</v>
      </c>
      <c r="B30" s="40" t="s">
        <v>88</v>
      </c>
      <c r="C30" s="7"/>
      <c r="D30" s="2"/>
      <c r="E30" s="2"/>
      <c r="F30" s="2"/>
      <c r="G30" s="14"/>
      <c r="H30" s="2"/>
      <c r="I30" s="1"/>
      <c r="J30" s="13"/>
      <c r="K30" s="10"/>
      <c r="L30" s="1" t="s">
        <v>164</v>
      </c>
    </row>
    <row r="31" spans="1:12" ht="36" customHeight="1" x14ac:dyDescent="0.2">
      <c r="A31" s="19">
        <v>26</v>
      </c>
      <c r="B31" s="40" t="s">
        <v>89</v>
      </c>
      <c r="C31" s="7"/>
      <c r="D31" s="2"/>
      <c r="E31" s="2"/>
      <c r="F31" s="2"/>
      <c r="G31" s="14"/>
      <c r="H31" s="2"/>
      <c r="I31" s="1"/>
      <c r="J31" s="13"/>
      <c r="K31" s="10"/>
      <c r="L31" s="1" t="s">
        <v>165</v>
      </c>
    </row>
    <row r="32" spans="1:12" ht="36" customHeight="1" x14ac:dyDescent="0.2">
      <c r="A32" s="19">
        <v>27</v>
      </c>
      <c r="B32" s="40" t="s">
        <v>90</v>
      </c>
      <c r="C32" s="7"/>
      <c r="D32" s="2"/>
      <c r="E32" s="2"/>
      <c r="F32" s="2"/>
      <c r="G32" s="14"/>
      <c r="H32" s="2"/>
      <c r="I32" s="1"/>
      <c r="J32" s="13"/>
      <c r="K32" s="10"/>
      <c r="L32" s="1" t="s">
        <v>164</v>
      </c>
    </row>
    <row r="33" spans="1:12" ht="36" customHeight="1" x14ac:dyDescent="0.2">
      <c r="A33" s="19">
        <v>28</v>
      </c>
      <c r="B33" s="40" t="s">
        <v>91</v>
      </c>
      <c r="C33" s="7"/>
      <c r="D33" s="2"/>
      <c r="E33" s="2"/>
      <c r="F33" s="2"/>
      <c r="G33" s="14"/>
      <c r="H33" s="2"/>
      <c r="I33" s="1"/>
      <c r="J33" s="13"/>
      <c r="K33" s="10"/>
      <c r="L33" s="1" t="s">
        <v>165</v>
      </c>
    </row>
    <row r="34" spans="1:12" ht="36" customHeight="1" thickBot="1" x14ac:dyDescent="0.25">
      <c r="A34" s="42">
        <v>29</v>
      </c>
      <c r="B34" s="43" t="s">
        <v>92</v>
      </c>
      <c r="C34" s="7"/>
      <c r="D34" s="2"/>
      <c r="E34" s="2"/>
      <c r="F34" s="2"/>
      <c r="G34" s="14"/>
      <c r="H34" s="2"/>
      <c r="I34" s="1"/>
      <c r="J34" s="13"/>
      <c r="K34" s="10"/>
      <c r="L34" s="1" t="s">
        <v>165</v>
      </c>
    </row>
    <row r="35" spans="1:12" ht="25" customHeight="1" thickBot="1" x14ac:dyDescent="0.25">
      <c r="A35" s="126" t="s">
        <v>3</v>
      </c>
      <c r="B35" s="143"/>
      <c r="C35" s="118" t="s">
        <v>4</v>
      </c>
      <c r="D35" s="119"/>
      <c r="E35" s="119"/>
      <c r="F35" s="120"/>
      <c r="G35" s="101" t="s">
        <v>4</v>
      </c>
      <c r="H35" s="104" t="s">
        <v>56</v>
      </c>
      <c r="I35" s="104" t="s">
        <v>57</v>
      </c>
      <c r="J35" s="103" t="s">
        <v>58</v>
      </c>
      <c r="K35" s="98" t="s">
        <v>4</v>
      </c>
      <c r="L35" s="95" t="s">
        <v>194</v>
      </c>
    </row>
    <row r="36" spans="1:12" ht="36" customHeight="1" x14ac:dyDescent="0.2">
      <c r="A36" s="44">
        <v>30</v>
      </c>
      <c r="B36" s="45" t="s">
        <v>93</v>
      </c>
      <c r="C36" s="7"/>
      <c r="D36" s="2"/>
      <c r="E36" s="2"/>
      <c r="F36" s="2"/>
      <c r="G36" s="14"/>
      <c r="H36" s="2"/>
      <c r="I36" s="1"/>
      <c r="J36" s="13"/>
      <c r="K36" s="10"/>
      <c r="L36" s="1" t="s">
        <v>165</v>
      </c>
    </row>
    <row r="37" spans="1:12" ht="36" customHeight="1" x14ac:dyDescent="0.2">
      <c r="A37" s="46">
        <v>31</v>
      </c>
      <c r="B37" s="47" t="s">
        <v>94</v>
      </c>
      <c r="C37" s="7"/>
      <c r="D37" s="2"/>
      <c r="E37" s="2"/>
      <c r="F37" s="2"/>
      <c r="G37" s="14"/>
      <c r="H37" s="2"/>
      <c r="I37" s="1"/>
      <c r="J37" s="13"/>
      <c r="K37" s="10"/>
      <c r="L37" s="1" t="s">
        <v>165</v>
      </c>
    </row>
    <row r="38" spans="1:12" ht="36" customHeight="1" x14ac:dyDescent="0.2">
      <c r="A38" s="46">
        <v>32</v>
      </c>
      <c r="B38" s="47" t="s">
        <v>95</v>
      </c>
      <c r="C38" s="7"/>
      <c r="D38" s="2"/>
      <c r="E38" s="2"/>
      <c r="F38" s="2"/>
      <c r="G38" s="14"/>
      <c r="H38" s="2"/>
      <c r="I38" s="1"/>
      <c r="J38" s="13"/>
      <c r="K38" s="10"/>
      <c r="L38" s="1" t="s">
        <v>165</v>
      </c>
    </row>
    <row r="39" spans="1:12" ht="36" customHeight="1" x14ac:dyDescent="0.2">
      <c r="A39" s="46">
        <v>33</v>
      </c>
      <c r="B39" s="47" t="s">
        <v>96</v>
      </c>
      <c r="C39" s="7"/>
      <c r="D39" s="2"/>
      <c r="E39" s="2"/>
      <c r="F39" s="2"/>
      <c r="G39" s="14"/>
      <c r="H39" s="2"/>
      <c r="I39" s="1"/>
      <c r="J39" s="13"/>
      <c r="K39" s="10"/>
      <c r="L39" s="1" t="s">
        <v>165</v>
      </c>
    </row>
    <row r="40" spans="1:12" ht="36" customHeight="1" x14ac:dyDescent="0.2">
      <c r="A40" s="46">
        <v>34</v>
      </c>
      <c r="B40" s="47" t="s">
        <v>97</v>
      </c>
      <c r="C40" s="7"/>
      <c r="D40" s="2"/>
      <c r="E40" s="2"/>
      <c r="F40" s="2"/>
      <c r="G40" s="14"/>
      <c r="H40" s="2"/>
      <c r="I40" s="1"/>
      <c r="J40" s="13"/>
      <c r="K40" s="10"/>
      <c r="L40" s="1" t="s">
        <v>165</v>
      </c>
    </row>
    <row r="41" spans="1:12" ht="36" customHeight="1" x14ac:dyDescent="0.2">
      <c r="A41" s="46">
        <v>35</v>
      </c>
      <c r="B41" s="47" t="s">
        <v>98</v>
      </c>
      <c r="C41" s="7"/>
      <c r="D41" s="2"/>
      <c r="E41" s="2"/>
      <c r="F41" s="2"/>
      <c r="G41" s="14"/>
      <c r="H41" s="2"/>
      <c r="I41" s="1"/>
      <c r="J41" s="13"/>
      <c r="K41" s="10"/>
      <c r="L41" s="1" t="s">
        <v>165</v>
      </c>
    </row>
    <row r="42" spans="1:12" ht="36" customHeight="1" x14ac:dyDescent="0.2">
      <c r="A42" s="46">
        <v>36</v>
      </c>
      <c r="B42" s="47" t="s">
        <v>99</v>
      </c>
      <c r="C42" s="7"/>
      <c r="D42" s="2"/>
      <c r="E42" s="2"/>
      <c r="F42" s="2"/>
      <c r="G42" s="14"/>
      <c r="H42" s="2"/>
      <c r="I42" s="1"/>
      <c r="J42" s="13"/>
      <c r="K42" s="10"/>
      <c r="L42" s="1" t="s">
        <v>165</v>
      </c>
    </row>
    <row r="43" spans="1:12" ht="36" customHeight="1" x14ac:dyDescent="0.2">
      <c r="A43" s="46">
        <v>37</v>
      </c>
      <c r="B43" s="47" t="s">
        <v>100</v>
      </c>
      <c r="C43" s="7"/>
      <c r="D43" s="2"/>
      <c r="E43" s="2"/>
      <c r="F43" s="2"/>
      <c r="G43" s="14"/>
      <c r="H43" s="2"/>
      <c r="I43" s="1"/>
      <c r="J43" s="13"/>
      <c r="K43" s="10"/>
      <c r="L43" s="1" t="s">
        <v>165</v>
      </c>
    </row>
    <row r="44" spans="1:12" ht="36" customHeight="1" x14ac:dyDescent="0.2">
      <c r="A44" s="46">
        <v>38</v>
      </c>
      <c r="B44" s="47" t="s">
        <v>101</v>
      </c>
      <c r="C44" s="7"/>
      <c r="D44" s="2"/>
      <c r="E44" s="2"/>
      <c r="F44" s="2"/>
      <c r="G44" s="14"/>
      <c r="H44" s="2"/>
      <c r="I44" s="1"/>
      <c r="J44" s="13"/>
      <c r="K44" s="10"/>
      <c r="L44" s="1" t="s">
        <v>165</v>
      </c>
    </row>
    <row r="45" spans="1:12" ht="36" customHeight="1" x14ac:dyDescent="0.2">
      <c r="A45" s="46">
        <v>39</v>
      </c>
      <c r="B45" s="47" t="s">
        <v>102</v>
      </c>
      <c r="C45" s="7"/>
      <c r="D45" s="2"/>
      <c r="E45" s="2"/>
      <c r="F45" s="2"/>
      <c r="G45" s="14"/>
      <c r="H45" s="2"/>
      <c r="I45" s="1"/>
      <c r="J45" s="13"/>
      <c r="K45" s="10"/>
      <c r="L45" s="1" t="s">
        <v>165</v>
      </c>
    </row>
    <row r="46" spans="1:12" ht="36" customHeight="1" x14ac:dyDescent="0.2">
      <c r="A46" s="46">
        <v>40</v>
      </c>
      <c r="B46" s="47" t="s">
        <v>103</v>
      </c>
      <c r="C46" s="7"/>
      <c r="D46" s="2"/>
      <c r="E46" s="2"/>
      <c r="F46" s="2"/>
      <c r="G46" s="14"/>
      <c r="H46" s="2"/>
      <c r="I46" s="1"/>
      <c r="J46" s="13"/>
      <c r="K46" s="10"/>
      <c r="L46" s="1" t="s">
        <v>165</v>
      </c>
    </row>
    <row r="47" spans="1:12" ht="36" customHeight="1" x14ac:dyDescent="0.2">
      <c r="A47" s="46">
        <v>41</v>
      </c>
      <c r="B47" s="47" t="s">
        <v>104</v>
      </c>
      <c r="C47" s="7"/>
      <c r="D47" s="2"/>
      <c r="E47" s="2"/>
      <c r="F47" s="2"/>
      <c r="G47" s="14"/>
      <c r="H47" s="2"/>
      <c r="I47" s="1"/>
      <c r="J47" s="13"/>
      <c r="K47" s="10"/>
      <c r="L47" s="1" t="s">
        <v>165</v>
      </c>
    </row>
    <row r="48" spans="1:12" ht="36" customHeight="1" x14ac:dyDescent="0.2">
      <c r="A48" s="46">
        <v>42</v>
      </c>
      <c r="B48" s="47" t="s">
        <v>105</v>
      </c>
      <c r="C48" s="7"/>
      <c r="D48" s="2"/>
      <c r="E48" s="2"/>
      <c r="F48" s="2"/>
      <c r="G48" s="14"/>
      <c r="H48" s="2"/>
      <c r="I48" s="1"/>
      <c r="J48" s="13"/>
      <c r="K48" s="10"/>
      <c r="L48" s="1" t="s">
        <v>165</v>
      </c>
    </row>
    <row r="49" spans="1:13" ht="36" customHeight="1" x14ac:dyDescent="0.2">
      <c r="A49" s="46">
        <v>43</v>
      </c>
      <c r="B49" s="47" t="s">
        <v>106</v>
      </c>
      <c r="C49" s="7"/>
      <c r="D49" s="2"/>
      <c r="E49" s="2"/>
      <c r="F49" s="2"/>
      <c r="G49" s="14"/>
      <c r="H49" s="2"/>
      <c r="I49" s="1"/>
      <c r="J49" s="13"/>
      <c r="K49" s="10"/>
      <c r="L49" s="1" t="s">
        <v>165</v>
      </c>
    </row>
    <row r="50" spans="1:13" ht="36" customHeight="1" x14ac:dyDescent="0.2">
      <c r="A50" s="46">
        <v>44</v>
      </c>
      <c r="B50" s="47" t="s">
        <v>107</v>
      </c>
      <c r="C50" s="7"/>
      <c r="D50" s="2"/>
      <c r="E50" s="2"/>
      <c r="F50" s="2"/>
      <c r="G50" s="14"/>
      <c r="H50" s="2"/>
      <c r="I50" s="1"/>
      <c r="J50" s="13"/>
      <c r="K50" s="10"/>
      <c r="L50" s="1" t="s">
        <v>165</v>
      </c>
    </row>
    <row r="51" spans="1:13" ht="36" customHeight="1" x14ac:dyDescent="0.2">
      <c r="A51" s="46">
        <v>45</v>
      </c>
      <c r="B51" s="47" t="s">
        <v>108</v>
      </c>
      <c r="C51" s="7"/>
      <c r="D51" s="2"/>
      <c r="E51" s="2"/>
      <c r="F51" s="2"/>
      <c r="G51" s="14"/>
      <c r="H51" s="2"/>
      <c r="I51" s="1"/>
      <c r="J51" s="13"/>
      <c r="K51" s="10"/>
      <c r="L51" s="1" t="s">
        <v>165</v>
      </c>
    </row>
    <row r="52" spans="1:13" ht="36" customHeight="1" x14ac:dyDescent="0.2">
      <c r="A52" s="46">
        <v>46</v>
      </c>
      <c r="B52" s="47" t="s">
        <v>109</v>
      </c>
      <c r="C52" s="7"/>
      <c r="D52" s="2"/>
      <c r="E52" s="2"/>
      <c r="F52" s="2"/>
      <c r="G52" s="14"/>
      <c r="H52" s="2"/>
      <c r="I52" s="1"/>
      <c r="J52" s="13"/>
      <c r="K52" s="10"/>
      <c r="L52" s="1" t="s">
        <v>165</v>
      </c>
    </row>
    <row r="53" spans="1:13" ht="36" customHeight="1" x14ac:dyDescent="0.2">
      <c r="A53" s="46">
        <v>47</v>
      </c>
      <c r="B53" s="47" t="s">
        <v>110</v>
      </c>
      <c r="C53" s="7"/>
      <c r="D53" s="2"/>
      <c r="E53" s="2"/>
      <c r="F53" s="2"/>
      <c r="G53" s="14"/>
      <c r="H53" s="2"/>
      <c r="I53" s="1"/>
      <c r="J53" s="13"/>
      <c r="K53" s="10"/>
      <c r="L53" s="1" t="s">
        <v>165</v>
      </c>
    </row>
    <row r="54" spans="1:13" ht="36" customHeight="1" thickBot="1" x14ac:dyDescent="0.25">
      <c r="A54" s="48">
        <v>48</v>
      </c>
      <c r="B54" s="49" t="s">
        <v>111</v>
      </c>
      <c r="C54" s="8"/>
      <c r="D54" s="5"/>
      <c r="E54" s="5"/>
      <c r="F54" s="5"/>
      <c r="G54" s="15"/>
      <c r="H54" s="5"/>
      <c r="I54" s="6"/>
      <c r="J54" s="16"/>
      <c r="K54" s="11"/>
      <c r="L54" s="6" t="s">
        <v>165</v>
      </c>
    </row>
    <row r="55" spans="1:13" ht="36" customHeight="1" thickTop="1" thickBot="1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108" t="s">
        <v>207</v>
      </c>
      <c r="L55" s="96" t="s">
        <v>194</v>
      </c>
      <c r="M55" s="55"/>
    </row>
    <row r="56" spans="1:13" ht="36" customHeight="1" x14ac:dyDescent="0.2">
      <c r="A56" s="55"/>
      <c r="B56" s="55"/>
      <c r="C56" s="121" t="s">
        <v>162</v>
      </c>
      <c r="D56" s="122"/>
      <c r="F56" s="121" t="s">
        <v>163</v>
      </c>
      <c r="G56" s="122"/>
      <c r="I56" s="121" t="s">
        <v>63</v>
      </c>
      <c r="J56" s="122"/>
      <c r="K56" s="54" t="s">
        <v>161</v>
      </c>
      <c r="L56" s="54" t="s">
        <v>161</v>
      </c>
      <c r="M56" s="54" t="s">
        <v>199</v>
      </c>
    </row>
    <row r="57" spans="1:13" ht="36" customHeight="1" x14ac:dyDescent="0.2">
      <c r="A57" s="55"/>
      <c r="B57" s="55"/>
      <c r="C57" s="56" t="s">
        <v>171</v>
      </c>
      <c r="D57" s="57" t="s">
        <v>173</v>
      </c>
      <c r="F57" s="56" t="s">
        <v>164</v>
      </c>
      <c r="G57" s="57" t="s">
        <v>167</v>
      </c>
      <c r="I57" s="56">
        <v>1</v>
      </c>
      <c r="J57" s="57" t="s">
        <v>170</v>
      </c>
      <c r="K57" s="85"/>
      <c r="L57" s="55" t="s">
        <v>65</v>
      </c>
    </row>
    <row r="58" spans="1:13" ht="36" customHeight="1" x14ac:dyDescent="0.2">
      <c r="A58" s="55"/>
      <c r="B58" s="55"/>
      <c r="C58" s="56" t="s">
        <v>165</v>
      </c>
      <c r="D58" s="57" t="s">
        <v>61</v>
      </c>
      <c r="F58" s="56" t="s">
        <v>165</v>
      </c>
      <c r="G58" s="57" t="s">
        <v>168</v>
      </c>
      <c r="I58" s="56">
        <v>2</v>
      </c>
      <c r="J58" s="57" t="s">
        <v>61</v>
      </c>
      <c r="K58" s="85"/>
      <c r="L58" s="55" t="s">
        <v>84</v>
      </c>
    </row>
    <row r="59" spans="1:13" ht="36" customHeight="1" thickBot="1" x14ac:dyDescent="0.25">
      <c r="A59" s="55"/>
      <c r="B59" s="55"/>
      <c r="C59" s="58" t="s">
        <v>172</v>
      </c>
      <c r="D59" s="59" t="s">
        <v>174</v>
      </c>
      <c r="F59" s="58" t="s">
        <v>166</v>
      </c>
      <c r="G59" s="59" t="s">
        <v>169</v>
      </c>
      <c r="I59" s="58">
        <v>3</v>
      </c>
      <c r="J59" s="59" t="s">
        <v>62</v>
      </c>
      <c r="K59" s="85"/>
      <c r="L59" s="55" t="s">
        <v>86</v>
      </c>
      <c r="M59" s="106"/>
    </row>
    <row r="60" spans="1:13" ht="36" customHeight="1" x14ac:dyDescent="0.2">
      <c r="C60" s="55"/>
      <c r="D60" s="55"/>
      <c r="E60" s="55"/>
      <c r="F60" s="55"/>
      <c r="G60" s="55"/>
      <c r="H60" s="55"/>
      <c r="I60" s="55"/>
      <c r="J60" s="55"/>
      <c r="K60" s="85"/>
      <c r="L60" s="107" t="s">
        <v>107</v>
      </c>
    </row>
    <row r="61" spans="1:13" ht="36" customHeight="1" x14ac:dyDescent="0.2">
      <c r="C61" s="55"/>
      <c r="D61" s="55"/>
      <c r="E61" s="55"/>
      <c r="F61" s="55"/>
      <c r="G61" s="55"/>
      <c r="H61" s="55"/>
      <c r="I61" s="55"/>
      <c r="J61" s="55"/>
      <c r="K61" s="85"/>
      <c r="L61" s="55" t="s">
        <v>112</v>
      </c>
    </row>
    <row r="62" spans="1:13" ht="30" customHeight="1" x14ac:dyDescent="0.2">
      <c r="C62" s="55"/>
      <c r="D62" s="55"/>
      <c r="E62" s="55"/>
      <c r="F62" s="55"/>
      <c r="G62" s="55"/>
      <c r="H62" s="55"/>
      <c r="I62" s="55"/>
      <c r="J62" s="55"/>
      <c r="K62" s="85"/>
      <c r="L62" s="97"/>
    </row>
    <row r="63" spans="1:13" ht="30" customHeight="1" x14ac:dyDescent="0.2">
      <c r="C63" s="55"/>
      <c r="D63" s="55"/>
      <c r="E63" s="55"/>
      <c r="F63" s="55"/>
      <c r="G63" s="55"/>
      <c r="H63" s="55"/>
      <c r="I63" s="55"/>
      <c r="J63" s="55"/>
      <c r="K63" s="85"/>
      <c r="L63" s="97"/>
    </row>
    <row r="64" spans="1:13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</sheetData>
  <mergeCells count="15">
    <mergeCell ref="C56:D56"/>
    <mergeCell ref="F56:G56"/>
    <mergeCell ref="I56:J56"/>
    <mergeCell ref="A4:B4"/>
    <mergeCell ref="A5:B5"/>
    <mergeCell ref="A35:B35"/>
    <mergeCell ref="G4:J4"/>
    <mergeCell ref="C5:F5"/>
    <mergeCell ref="C35:F35"/>
    <mergeCell ref="A1:B1"/>
    <mergeCell ref="A2:B2"/>
    <mergeCell ref="A3:B3"/>
    <mergeCell ref="G1:J1"/>
    <mergeCell ref="G2:J2"/>
    <mergeCell ref="G3:J3"/>
  </mergeCells>
  <phoneticPr fontId="6" type="noConversion"/>
  <pageMargins left="0.7" right="0.7" top="0.75" bottom="0.75" header="0.3" footer="0.3"/>
  <pageSetup scale="62" fitToHeight="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70"/>
  <sheetViews>
    <sheetView workbookViewId="0">
      <selection activeCell="N55" sqref="N55"/>
    </sheetView>
  </sheetViews>
  <sheetFormatPr baseColWidth="10" defaultColWidth="10.6640625" defaultRowHeight="16" x14ac:dyDescent="0.2"/>
  <cols>
    <col min="1" max="1" width="3.5" customWidth="1"/>
    <col min="3" max="13" width="10.83203125" customWidth="1"/>
    <col min="15" max="15" width="12.6640625" customWidth="1"/>
  </cols>
  <sheetData>
    <row r="1" spans="1:12" ht="25" customHeight="1" thickBot="1" x14ac:dyDescent="0.25">
      <c r="A1" s="116" t="s">
        <v>177</v>
      </c>
      <c r="B1" s="117"/>
      <c r="C1" s="99" t="s">
        <v>195</v>
      </c>
      <c r="D1" s="100" t="s">
        <v>60</v>
      </c>
      <c r="E1" s="93" t="s">
        <v>54</v>
      </c>
      <c r="F1" s="93" t="s">
        <v>196</v>
      </c>
      <c r="G1" s="123" t="s">
        <v>0</v>
      </c>
      <c r="H1" s="124"/>
      <c r="I1" s="124"/>
      <c r="J1" s="125"/>
      <c r="K1" s="102" t="s">
        <v>55</v>
      </c>
      <c r="L1" s="105" t="s">
        <v>194</v>
      </c>
    </row>
    <row r="2" spans="1:12" ht="25" customHeight="1" x14ac:dyDescent="0.2">
      <c r="A2" s="137" t="s">
        <v>1</v>
      </c>
      <c r="B2" s="138"/>
      <c r="C2" s="28"/>
      <c r="D2" s="29"/>
      <c r="E2" s="29"/>
      <c r="F2" s="29"/>
      <c r="G2" s="128"/>
      <c r="H2" s="129"/>
      <c r="I2" s="129"/>
      <c r="J2" s="130"/>
      <c r="K2" s="30"/>
      <c r="L2" s="94"/>
    </row>
    <row r="3" spans="1:12" ht="25" customHeight="1" x14ac:dyDescent="0.2">
      <c r="A3" s="139" t="s">
        <v>2</v>
      </c>
      <c r="B3" s="140"/>
      <c r="C3" s="31"/>
      <c r="D3" s="32"/>
      <c r="E3" s="32"/>
      <c r="F3" s="32"/>
      <c r="G3" s="131"/>
      <c r="H3" s="132"/>
      <c r="I3" s="132"/>
      <c r="J3" s="133"/>
      <c r="K3" s="33"/>
      <c r="L3" s="94"/>
    </row>
    <row r="4" spans="1:12" ht="25" customHeight="1" thickBot="1" x14ac:dyDescent="0.25">
      <c r="A4" s="141" t="s">
        <v>59</v>
      </c>
      <c r="B4" s="142"/>
      <c r="C4" s="34"/>
      <c r="D4" s="35"/>
      <c r="E4" s="35"/>
      <c r="F4" s="35"/>
      <c r="G4" s="134"/>
      <c r="H4" s="135"/>
      <c r="I4" s="135"/>
      <c r="J4" s="136"/>
      <c r="K4" s="36"/>
      <c r="L4" s="94"/>
    </row>
    <row r="5" spans="1:12" ht="25" customHeight="1" thickBot="1" x14ac:dyDescent="0.25">
      <c r="A5" s="126" t="s">
        <v>3</v>
      </c>
      <c r="B5" s="143"/>
      <c r="C5" s="118" t="s">
        <v>4</v>
      </c>
      <c r="D5" s="119"/>
      <c r="E5" s="119"/>
      <c r="F5" s="120"/>
      <c r="G5" s="101" t="s">
        <v>4</v>
      </c>
      <c r="H5" s="104" t="s">
        <v>56</v>
      </c>
      <c r="I5" s="104" t="s">
        <v>57</v>
      </c>
      <c r="J5" s="103" t="s">
        <v>58</v>
      </c>
      <c r="K5" s="101" t="s">
        <v>4</v>
      </c>
      <c r="L5" s="105" t="s">
        <v>194</v>
      </c>
    </row>
    <row r="6" spans="1:12" ht="36" customHeight="1" x14ac:dyDescent="0.2">
      <c r="A6" s="51">
        <v>1</v>
      </c>
      <c r="B6" s="52" t="s">
        <v>113</v>
      </c>
      <c r="C6" s="9"/>
      <c r="D6" s="3"/>
      <c r="E6" s="3"/>
      <c r="F6" s="3"/>
      <c r="G6" s="17"/>
      <c r="H6" s="3"/>
      <c r="I6" s="4"/>
      <c r="J6" s="18"/>
      <c r="K6" s="12"/>
      <c r="L6" s="4" t="s">
        <v>165</v>
      </c>
    </row>
    <row r="7" spans="1:12" ht="36" customHeight="1" x14ac:dyDescent="0.2">
      <c r="A7" s="19">
        <v>2</v>
      </c>
      <c r="B7" s="40" t="s">
        <v>114</v>
      </c>
      <c r="C7" s="7"/>
      <c r="D7" s="2"/>
      <c r="E7" s="2"/>
      <c r="F7" s="2"/>
      <c r="G7" s="14"/>
      <c r="H7" s="2"/>
      <c r="I7" s="1"/>
      <c r="J7" s="13"/>
      <c r="K7" s="10"/>
      <c r="L7" s="1" t="s">
        <v>165</v>
      </c>
    </row>
    <row r="8" spans="1:12" ht="36" customHeight="1" x14ac:dyDescent="0.2">
      <c r="A8" s="19">
        <v>3</v>
      </c>
      <c r="B8" s="40" t="s">
        <v>115</v>
      </c>
      <c r="C8" s="7"/>
      <c r="D8" s="2"/>
      <c r="E8" s="2"/>
      <c r="F8" s="2"/>
      <c r="G8" s="14"/>
      <c r="H8" s="2"/>
      <c r="I8" s="1"/>
      <c r="J8" s="13"/>
      <c r="K8" s="10"/>
      <c r="L8" s="1" t="s">
        <v>198</v>
      </c>
    </row>
    <row r="9" spans="1:12" ht="36" customHeight="1" x14ac:dyDescent="0.2">
      <c r="A9" s="19">
        <v>4</v>
      </c>
      <c r="B9" s="40" t="s">
        <v>116</v>
      </c>
      <c r="C9" s="7"/>
      <c r="D9" s="2"/>
      <c r="E9" s="2"/>
      <c r="F9" s="2"/>
      <c r="G9" s="14"/>
      <c r="H9" s="2"/>
      <c r="I9" s="1"/>
      <c r="J9" s="13"/>
      <c r="K9" s="10"/>
      <c r="L9" s="1" t="s">
        <v>202</v>
      </c>
    </row>
    <row r="10" spans="1:12" ht="36" customHeight="1" x14ac:dyDescent="0.2">
      <c r="A10" s="19">
        <v>5</v>
      </c>
      <c r="B10" s="40" t="s">
        <v>117</v>
      </c>
      <c r="C10" s="7"/>
      <c r="D10" s="2"/>
      <c r="E10" s="2"/>
      <c r="F10" s="2"/>
      <c r="G10" s="87"/>
      <c r="H10" s="86"/>
      <c r="I10" s="88"/>
      <c r="J10" s="89"/>
      <c r="K10" s="90"/>
      <c r="L10" s="4" t="s">
        <v>165</v>
      </c>
    </row>
    <row r="11" spans="1:12" ht="36" customHeight="1" x14ac:dyDescent="0.2">
      <c r="A11" s="19">
        <v>6</v>
      </c>
      <c r="B11" s="40" t="s">
        <v>118</v>
      </c>
      <c r="C11" s="7"/>
      <c r="D11" s="2"/>
      <c r="E11" s="2"/>
      <c r="F11" s="2"/>
      <c r="G11" s="14"/>
      <c r="H11" s="2"/>
      <c r="I11" s="1"/>
      <c r="J11" s="13"/>
      <c r="K11" s="10"/>
      <c r="L11" s="4" t="s">
        <v>165</v>
      </c>
    </row>
    <row r="12" spans="1:12" ht="36" customHeight="1" x14ac:dyDescent="0.2">
      <c r="A12" s="19">
        <v>7</v>
      </c>
      <c r="B12" s="40" t="s">
        <v>119</v>
      </c>
      <c r="C12" s="7"/>
      <c r="D12" s="2"/>
      <c r="E12" s="2"/>
      <c r="F12" s="2"/>
      <c r="G12" s="14"/>
      <c r="H12" s="2"/>
      <c r="I12" s="1"/>
      <c r="J12" s="13"/>
      <c r="K12" s="10"/>
      <c r="L12" s="4" t="s">
        <v>165</v>
      </c>
    </row>
    <row r="13" spans="1:12" ht="36" customHeight="1" x14ac:dyDescent="0.2">
      <c r="A13" s="19">
        <v>8</v>
      </c>
      <c r="B13" s="40" t="s">
        <v>120</v>
      </c>
      <c r="C13" s="7"/>
      <c r="D13" s="2"/>
      <c r="E13" s="2"/>
      <c r="F13" s="2"/>
      <c r="G13" s="14"/>
      <c r="H13" s="2"/>
      <c r="I13" s="1"/>
      <c r="J13" s="13"/>
      <c r="K13" s="10"/>
      <c r="L13" s="4" t="s">
        <v>203</v>
      </c>
    </row>
    <row r="14" spans="1:12" ht="36" customHeight="1" x14ac:dyDescent="0.2">
      <c r="A14" s="19">
        <v>9</v>
      </c>
      <c r="B14" s="40" t="s">
        <v>121</v>
      </c>
      <c r="C14" s="7"/>
      <c r="D14" s="2"/>
      <c r="E14" s="2"/>
      <c r="F14" s="2"/>
      <c r="G14" s="14"/>
      <c r="H14" s="2"/>
      <c r="I14" s="1"/>
      <c r="J14" s="13"/>
      <c r="K14" s="10"/>
      <c r="L14" s="1" t="s">
        <v>165</v>
      </c>
    </row>
    <row r="15" spans="1:12" ht="36" customHeight="1" x14ac:dyDescent="0.2">
      <c r="A15" s="19">
        <v>10</v>
      </c>
      <c r="B15" s="40" t="s">
        <v>122</v>
      </c>
      <c r="C15" s="7"/>
      <c r="D15" s="2"/>
      <c r="E15" s="2"/>
      <c r="F15" s="2"/>
      <c r="G15" s="14"/>
      <c r="H15" s="2"/>
      <c r="I15" s="1"/>
      <c r="J15" s="13"/>
      <c r="K15" s="10"/>
      <c r="L15" s="1" t="s">
        <v>165</v>
      </c>
    </row>
    <row r="16" spans="1:12" ht="36" customHeight="1" x14ac:dyDescent="0.2">
      <c r="A16" s="19">
        <v>11</v>
      </c>
      <c r="B16" s="40" t="s">
        <v>123</v>
      </c>
      <c r="C16" s="7"/>
      <c r="D16" s="2"/>
      <c r="E16" s="2"/>
      <c r="F16" s="2"/>
      <c r="G16" s="14"/>
      <c r="H16" s="2"/>
      <c r="I16" s="1"/>
      <c r="J16" s="13"/>
      <c r="K16" s="10"/>
      <c r="L16" s="1" t="s">
        <v>198</v>
      </c>
    </row>
    <row r="17" spans="1:12" ht="36" customHeight="1" x14ac:dyDescent="0.2">
      <c r="A17" s="19">
        <v>12</v>
      </c>
      <c r="B17" s="40" t="s">
        <v>124</v>
      </c>
      <c r="C17" s="7"/>
      <c r="D17" s="2"/>
      <c r="E17" s="2"/>
      <c r="F17" s="2"/>
      <c r="G17" s="14"/>
      <c r="H17" s="2"/>
      <c r="I17" s="1"/>
      <c r="J17" s="13"/>
      <c r="K17" s="10"/>
      <c r="L17" s="1" t="s">
        <v>165</v>
      </c>
    </row>
    <row r="18" spans="1:12" ht="36" customHeight="1" x14ac:dyDescent="0.2">
      <c r="A18" s="19">
        <v>13</v>
      </c>
      <c r="B18" s="40" t="s">
        <v>125</v>
      </c>
      <c r="C18" s="7"/>
      <c r="D18" s="2"/>
      <c r="E18" s="2"/>
      <c r="F18" s="2"/>
      <c r="G18" s="14"/>
      <c r="H18" s="2"/>
      <c r="I18" s="1"/>
      <c r="J18" s="13"/>
      <c r="K18" s="10"/>
      <c r="L18" s="1" t="s">
        <v>165</v>
      </c>
    </row>
    <row r="19" spans="1:12" ht="36" customHeight="1" x14ac:dyDescent="0.2">
      <c r="A19" s="19">
        <v>14</v>
      </c>
      <c r="B19" s="40" t="s">
        <v>126</v>
      </c>
      <c r="C19" s="7"/>
      <c r="D19" s="2"/>
      <c r="E19" s="2"/>
      <c r="F19" s="2"/>
      <c r="G19" s="14"/>
      <c r="H19" s="2"/>
      <c r="I19" s="1"/>
      <c r="J19" s="13"/>
      <c r="K19" s="10"/>
      <c r="L19" s="1" t="s">
        <v>165</v>
      </c>
    </row>
    <row r="20" spans="1:12" ht="36" customHeight="1" x14ac:dyDescent="0.2">
      <c r="A20" s="19">
        <v>15</v>
      </c>
      <c r="B20" s="40" t="s">
        <v>127</v>
      </c>
      <c r="C20" s="7"/>
      <c r="D20" s="2"/>
      <c r="E20" s="2"/>
      <c r="F20" s="2"/>
      <c r="G20" s="14"/>
      <c r="H20" s="2"/>
      <c r="I20" s="1"/>
      <c r="J20" s="13"/>
      <c r="K20" s="10"/>
      <c r="L20" s="1" t="s">
        <v>165</v>
      </c>
    </row>
    <row r="21" spans="1:12" ht="36" customHeight="1" x14ac:dyDescent="0.2">
      <c r="A21" s="19">
        <v>16</v>
      </c>
      <c r="B21" s="40" t="s">
        <v>128</v>
      </c>
      <c r="C21" s="7"/>
      <c r="D21" s="86"/>
      <c r="E21" s="86"/>
      <c r="F21" s="86"/>
      <c r="G21" s="87"/>
      <c r="H21" s="86"/>
      <c r="I21" s="88"/>
      <c r="J21" s="89"/>
      <c r="K21" s="90"/>
      <c r="L21" s="1" t="s">
        <v>165</v>
      </c>
    </row>
    <row r="22" spans="1:12" ht="36" customHeight="1" x14ac:dyDescent="0.2">
      <c r="A22" s="19">
        <v>17</v>
      </c>
      <c r="B22" s="40" t="s">
        <v>129</v>
      </c>
      <c r="C22" s="7"/>
      <c r="D22" s="2"/>
      <c r="E22" s="2"/>
      <c r="F22" s="2"/>
      <c r="G22" s="14"/>
      <c r="H22" s="2"/>
      <c r="I22" s="1"/>
      <c r="J22" s="13"/>
      <c r="K22" s="10"/>
      <c r="L22" s="1" t="s">
        <v>165</v>
      </c>
    </row>
    <row r="23" spans="1:12" ht="36" customHeight="1" x14ac:dyDescent="0.2">
      <c r="A23" s="19">
        <v>18</v>
      </c>
      <c r="B23" s="40" t="s">
        <v>130</v>
      </c>
      <c r="C23" s="7"/>
      <c r="D23" s="2"/>
      <c r="E23" s="2"/>
      <c r="F23" s="2"/>
      <c r="G23" s="14"/>
      <c r="H23" s="2"/>
      <c r="I23" s="1"/>
      <c r="J23" s="13"/>
      <c r="K23" s="10"/>
      <c r="L23" s="1" t="s">
        <v>165</v>
      </c>
    </row>
    <row r="24" spans="1:12" ht="36" customHeight="1" x14ac:dyDescent="0.2">
      <c r="A24" s="19">
        <v>19</v>
      </c>
      <c r="B24" s="40" t="s">
        <v>131</v>
      </c>
      <c r="C24" s="7"/>
      <c r="D24" s="2"/>
      <c r="E24" s="2"/>
      <c r="F24" s="2"/>
      <c r="G24" s="14"/>
      <c r="H24" s="2"/>
      <c r="I24" s="1"/>
      <c r="J24" s="13"/>
      <c r="K24" s="10"/>
      <c r="L24" s="1" t="s">
        <v>165</v>
      </c>
    </row>
    <row r="25" spans="1:12" ht="36" customHeight="1" x14ac:dyDescent="0.2">
      <c r="A25" s="19">
        <v>20</v>
      </c>
      <c r="B25" s="40" t="s">
        <v>132</v>
      </c>
      <c r="C25" s="7"/>
      <c r="D25" s="2"/>
      <c r="E25" s="2"/>
      <c r="F25" s="2"/>
      <c r="G25" s="14"/>
      <c r="H25" s="2"/>
      <c r="I25" s="1"/>
      <c r="J25" s="13"/>
      <c r="K25" s="10"/>
      <c r="L25" s="1" t="s">
        <v>204</v>
      </c>
    </row>
    <row r="26" spans="1:12" ht="36" customHeight="1" x14ac:dyDescent="0.2">
      <c r="A26" s="19">
        <v>21</v>
      </c>
      <c r="B26" s="40" t="s">
        <v>133</v>
      </c>
      <c r="C26" s="7"/>
      <c r="D26" s="2"/>
      <c r="E26" s="2"/>
      <c r="F26" s="2"/>
      <c r="G26" s="14"/>
      <c r="H26" s="2"/>
      <c r="I26" s="1"/>
      <c r="J26" s="13"/>
      <c r="K26" s="10"/>
      <c r="L26" s="2" t="s">
        <v>165</v>
      </c>
    </row>
    <row r="27" spans="1:12" ht="36" customHeight="1" x14ac:dyDescent="0.2">
      <c r="A27" s="19">
        <v>22</v>
      </c>
      <c r="B27" s="40" t="s">
        <v>134</v>
      </c>
      <c r="C27" s="7"/>
      <c r="D27" s="2"/>
      <c r="E27" s="2"/>
      <c r="F27" s="2"/>
      <c r="G27" s="14"/>
      <c r="H27" s="2"/>
      <c r="I27" s="1"/>
      <c r="J27" s="13"/>
      <c r="K27" s="10"/>
      <c r="L27" s="2" t="s">
        <v>165</v>
      </c>
    </row>
    <row r="28" spans="1:12" ht="36" customHeight="1" x14ac:dyDescent="0.2">
      <c r="A28" s="19">
        <v>23</v>
      </c>
      <c r="B28" s="40" t="s">
        <v>135</v>
      </c>
      <c r="C28" s="7"/>
      <c r="D28" s="2"/>
      <c r="E28" s="2"/>
      <c r="F28" s="2"/>
      <c r="G28" s="14"/>
      <c r="H28" s="2"/>
      <c r="I28" s="1"/>
      <c r="J28" s="13"/>
      <c r="K28" s="10"/>
      <c r="L28" s="2" t="s">
        <v>165</v>
      </c>
    </row>
    <row r="29" spans="1:12" ht="36" customHeight="1" x14ac:dyDescent="0.2">
      <c r="A29" s="19">
        <v>24</v>
      </c>
      <c r="B29" s="40" t="s">
        <v>136</v>
      </c>
      <c r="C29" s="7"/>
      <c r="D29" s="2"/>
      <c r="E29" s="2"/>
      <c r="F29" s="2"/>
      <c r="G29" s="14"/>
      <c r="H29" s="2"/>
      <c r="I29" s="1"/>
      <c r="J29" s="13"/>
      <c r="K29" s="10"/>
      <c r="L29" s="2" t="s">
        <v>165</v>
      </c>
    </row>
    <row r="30" spans="1:12" ht="36" customHeight="1" x14ac:dyDescent="0.2">
      <c r="A30" s="19">
        <v>25</v>
      </c>
      <c r="B30" s="40" t="s">
        <v>137</v>
      </c>
      <c r="C30" s="7"/>
      <c r="D30" s="2"/>
      <c r="E30" s="2"/>
      <c r="F30" s="2"/>
      <c r="G30" s="14"/>
      <c r="H30" s="2"/>
      <c r="I30" s="1"/>
      <c r="J30" s="13"/>
      <c r="K30" s="10"/>
      <c r="L30" s="2" t="s">
        <v>165</v>
      </c>
    </row>
    <row r="31" spans="1:12" ht="36" customHeight="1" x14ac:dyDescent="0.2">
      <c r="A31" s="19">
        <v>26</v>
      </c>
      <c r="B31" s="40" t="s">
        <v>138</v>
      </c>
      <c r="C31" s="7"/>
      <c r="D31" s="2"/>
      <c r="E31" s="2"/>
      <c r="F31" s="2"/>
      <c r="G31" s="14"/>
      <c r="H31" s="2"/>
      <c r="I31" s="1"/>
      <c r="J31" s="13"/>
      <c r="K31" s="10"/>
      <c r="L31" s="2" t="s">
        <v>198</v>
      </c>
    </row>
    <row r="32" spans="1:12" ht="36" customHeight="1" x14ac:dyDescent="0.2">
      <c r="A32" s="19">
        <v>27</v>
      </c>
      <c r="B32" s="40" t="s">
        <v>139</v>
      </c>
      <c r="C32" s="7"/>
      <c r="D32" s="2"/>
      <c r="E32" s="2"/>
      <c r="F32" s="2"/>
      <c r="G32" s="14"/>
      <c r="H32" s="2"/>
      <c r="I32" s="1"/>
      <c r="J32" s="13"/>
      <c r="K32" s="10"/>
      <c r="L32" s="2" t="s">
        <v>205</v>
      </c>
    </row>
    <row r="33" spans="1:12" ht="36" customHeight="1" x14ac:dyDescent="0.2">
      <c r="A33" s="19">
        <v>28</v>
      </c>
      <c r="B33" s="40" t="s">
        <v>140</v>
      </c>
      <c r="C33" s="7"/>
      <c r="D33" s="2"/>
      <c r="E33" s="2"/>
      <c r="F33" s="2"/>
      <c r="G33" s="14"/>
      <c r="H33" s="2"/>
      <c r="I33" s="1"/>
      <c r="J33" s="13"/>
      <c r="K33" s="10"/>
      <c r="L33" s="1" t="s">
        <v>192</v>
      </c>
    </row>
    <row r="34" spans="1:12" ht="36" customHeight="1" thickBot="1" x14ac:dyDescent="0.25">
      <c r="A34" s="42">
        <v>29</v>
      </c>
      <c r="B34" s="43" t="s">
        <v>141</v>
      </c>
      <c r="C34" s="7"/>
      <c r="D34" s="2"/>
      <c r="E34" s="2"/>
      <c r="F34" s="2"/>
      <c r="G34" s="14"/>
      <c r="H34" s="2"/>
      <c r="I34" s="1"/>
      <c r="J34" s="13"/>
      <c r="K34" s="10"/>
      <c r="L34" s="1" t="s">
        <v>165</v>
      </c>
    </row>
    <row r="35" spans="1:12" ht="25" customHeight="1" thickBot="1" x14ac:dyDescent="0.25">
      <c r="A35" s="126" t="s">
        <v>3</v>
      </c>
      <c r="B35" s="143"/>
      <c r="C35" s="118" t="s">
        <v>4</v>
      </c>
      <c r="D35" s="119"/>
      <c r="E35" s="119"/>
      <c r="F35" s="120"/>
      <c r="G35" s="101" t="s">
        <v>4</v>
      </c>
      <c r="H35" s="104" t="s">
        <v>56</v>
      </c>
      <c r="I35" s="104" t="s">
        <v>57</v>
      </c>
      <c r="J35" s="103" t="s">
        <v>58</v>
      </c>
      <c r="K35" s="98" t="s">
        <v>4</v>
      </c>
      <c r="L35" s="95" t="s">
        <v>194</v>
      </c>
    </row>
    <row r="36" spans="1:12" ht="36" customHeight="1" x14ac:dyDescent="0.2">
      <c r="A36" s="50">
        <v>30</v>
      </c>
      <c r="B36" s="41" t="s">
        <v>142</v>
      </c>
      <c r="C36" s="7"/>
      <c r="D36" s="2"/>
      <c r="E36" s="2"/>
      <c r="F36" s="2"/>
      <c r="G36" s="14"/>
      <c r="H36" s="2"/>
      <c r="I36" s="1"/>
      <c r="J36" s="13"/>
      <c r="K36" s="10"/>
      <c r="L36" s="1" t="s">
        <v>165</v>
      </c>
    </row>
    <row r="37" spans="1:12" ht="36" customHeight="1" x14ac:dyDescent="0.2">
      <c r="A37" s="46">
        <v>31</v>
      </c>
      <c r="B37" s="40" t="s">
        <v>143</v>
      </c>
      <c r="C37" s="7"/>
      <c r="D37" s="2"/>
      <c r="E37" s="2"/>
      <c r="F37" s="2"/>
      <c r="G37" s="14"/>
      <c r="H37" s="2"/>
      <c r="I37" s="1"/>
      <c r="J37" s="13"/>
      <c r="K37" s="10"/>
      <c r="L37" s="1" t="s">
        <v>203</v>
      </c>
    </row>
    <row r="38" spans="1:12" ht="36" customHeight="1" x14ac:dyDescent="0.2">
      <c r="A38" s="46">
        <v>32</v>
      </c>
      <c r="B38" s="40" t="s">
        <v>144</v>
      </c>
      <c r="C38" s="7"/>
      <c r="D38" s="2"/>
      <c r="E38" s="2"/>
      <c r="F38" s="2"/>
      <c r="G38" s="14"/>
      <c r="H38" s="2"/>
      <c r="I38" s="1"/>
      <c r="J38" s="13"/>
      <c r="K38" s="10"/>
      <c r="L38" s="1" t="s">
        <v>165</v>
      </c>
    </row>
    <row r="39" spans="1:12" ht="36" customHeight="1" x14ac:dyDescent="0.2">
      <c r="A39" s="46">
        <v>33</v>
      </c>
      <c r="B39" s="40" t="s">
        <v>145</v>
      </c>
      <c r="C39" s="7"/>
      <c r="D39" s="2"/>
      <c r="E39" s="2"/>
      <c r="F39" s="2"/>
      <c r="G39" s="14"/>
      <c r="H39" s="2"/>
      <c r="I39" s="1"/>
      <c r="J39" s="13"/>
      <c r="K39" s="10"/>
      <c r="L39" s="1" t="s">
        <v>165</v>
      </c>
    </row>
    <row r="40" spans="1:12" ht="36" customHeight="1" x14ac:dyDescent="0.2">
      <c r="A40" s="46">
        <v>34</v>
      </c>
      <c r="B40" s="40" t="s">
        <v>146</v>
      </c>
      <c r="C40" s="7"/>
      <c r="D40" s="2"/>
      <c r="E40" s="2"/>
      <c r="F40" s="2"/>
      <c r="G40" s="14"/>
      <c r="H40" s="2"/>
      <c r="I40" s="1"/>
      <c r="J40" s="13"/>
      <c r="K40" s="10"/>
      <c r="L40" s="1" t="s">
        <v>165</v>
      </c>
    </row>
    <row r="41" spans="1:12" ht="36" customHeight="1" x14ac:dyDescent="0.2">
      <c r="A41" s="46">
        <v>35</v>
      </c>
      <c r="B41" s="40" t="s">
        <v>147</v>
      </c>
      <c r="C41" s="7"/>
      <c r="D41" s="2"/>
      <c r="E41" s="2"/>
      <c r="F41" s="2"/>
      <c r="G41" s="14"/>
      <c r="H41" s="2"/>
      <c r="I41" s="1"/>
      <c r="J41" s="13"/>
      <c r="K41" s="10"/>
      <c r="L41" s="1" t="s">
        <v>166</v>
      </c>
    </row>
    <row r="42" spans="1:12" ht="36" customHeight="1" x14ac:dyDescent="0.2">
      <c r="A42" s="46">
        <v>36</v>
      </c>
      <c r="B42" s="40" t="s">
        <v>148</v>
      </c>
      <c r="C42" s="7"/>
      <c r="D42" s="2"/>
      <c r="E42" s="2"/>
      <c r="F42" s="2"/>
      <c r="G42" s="14"/>
      <c r="H42" s="2"/>
      <c r="I42" s="1"/>
      <c r="J42" s="13"/>
      <c r="K42" s="10"/>
      <c r="L42" s="1" t="s">
        <v>166</v>
      </c>
    </row>
    <row r="43" spans="1:12" ht="36" customHeight="1" x14ac:dyDescent="0.2">
      <c r="A43" s="46">
        <v>37</v>
      </c>
      <c r="B43" s="40" t="s">
        <v>149</v>
      </c>
      <c r="C43" s="7"/>
      <c r="D43" s="2"/>
      <c r="E43" s="2"/>
      <c r="F43" s="2"/>
      <c r="G43" s="14"/>
      <c r="H43" s="2"/>
      <c r="I43" s="1"/>
      <c r="J43" s="13"/>
      <c r="K43" s="10"/>
      <c r="L43" s="1" t="s">
        <v>192</v>
      </c>
    </row>
    <row r="44" spans="1:12" ht="36" customHeight="1" x14ac:dyDescent="0.2">
      <c r="A44" s="46">
        <v>38</v>
      </c>
      <c r="B44" s="40" t="s">
        <v>150</v>
      </c>
      <c r="C44" s="7"/>
      <c r="D44" s="2"/>
      <c r="E44" s="2"/>
      <c r="F44" s="2"/>
      <c r="G44" s="14"/>
      <c r="H44" s="2"/>
      <c r="I44" s="1"/>
      <c r="J44" s="13"/>
      <c r="K44" s="10"/>
      <c r="L44" s="1" t="s">
        <v>206</v>
      </c>
    </row>
    <row r="45" spans="1:12" ht="36" customHeight="1" x14ac:dyDescent="0.2">
      <c r="A45" s="46">
        <v>39</v>
      </c>
      <c r="B45" s="40" t="s">
        <v>151</v>
      </c>
      <c r="C45" s="7"/>
      <c r="D45" s="2"/>
      <c r="E45" s="2"/>
      <c r="F45" s="2"/>
      <c r="G45" s="14"/>
      <c r="H45" s="2"/>
      <c r="I45" s="1"/>
      <c r="J45" s="13"/>
      <c r="K45" s="10"/>
      <c r="L45" s="2" t="s">
        <v>165</v>
      </c>
    </row>
    <row r="46" spans="1:12" ht="36" customHeight="1" x14ac:dyDescent="0.2">
      <c r="A46" s="46">
        <v>40</v>
      </c>
      <c r="B46" s="40" t="s">
        <v>152</v>
      </c>
      <c r="C46" s="7"/>
      <c r="D46" s="2"/>
      <c r="E46" s="2"/>
      <c r="F46" s="2"/>
      <c r="G46" s="14"/>
      <c r="H46" s="2"/>
      <c r="I46" s="1"/>
      <c r="J46" s="13"/>
      <c r="K46" s="10"/>
      <c r="L46" s="2" t="s">
        <v>193</v>
      </c>
    </row>
    <row r="47" spans="1:12" ht="36" customHeight="1" x14ac:dyDescent="0.2">
      <c r="A47" s="46">
        <v>41</v>
      </c>
      <c r="B47" s="40" t="s">
        <v>153</v>
      </c>
      <c r="C47" s="7"/>
      <c r="D47" s="2"/>
      <c r="E47" s="2"/>
      <c r="F47" s="2"/>
      <c r="G47" s="14"/>
      <c r="H47" s="2"/>
      <c r="I47" s="1"/>
      <c r="J47" s="13"/>
      <c r="K47" s="10"/>
      <c r="L47" s="2" t="s">
        <v>165</v>
      </c>
    </row>
    <row r="48" spans="1:12" ht="36" customHeight="1" x14ac:dyDescent="0.2">
      <c r="A48" s="46">
        <v>42</v>
      </c>
      <c r="B48" s="40" t="s">
        <v>154</v>
      </c>
      <c r="C48" s="7"/>
      <c r="D48" s="2"/>
      <c r="E48" s="2"/>
      <c r="F48" s="2"/>
      <c r="G48" s="14"/>
      <c r="H48" s="2"/>
      <c r="I48" s="1"/>
      <c r="J48" s="13"/>
      <c r="K48" s="10"/>
      <c r="L48" s="2" t="s">
        <v>165</v>
      </c>
    </row>
    <row r="49" spans="1:13" ht="36" customHeight="1" x14ac:dyDescent="0.2">
      <c r="A49" s="46">
        <v>43</v>
      </c>
      <c r="B49" s="40" t="s">
        <v>155</v>
      </c>
      <c r="C49" s="7"/>
      <c r="D49" s="2"/>
      <c r="E49" s="2"/>
      <c r="F49" s="2"/>
      <c r="G49" s="14"/>
      <c r="H49" s="2"/>
      <c r="I49" s="1"/>
      <c r="J49" s="13"/>
      <c r="K49" s="10"/>
      <c r="L49" s="2" t="s">
        <v>165</v>
      </c>
    </row>
    <row r="50" spans="1:13" ht="36" customHeight="1" x14ac:dyDescent="0.2">
      <c r="A50" s="46">
        <v>44</v>
      </c>
      <c r="B50" s="40" t="s">
        <v>156</v>
      </c>
      <c r="C50" s="7"/>
      <c r="D50" s="2"/>
      <c r="E50" s="2"/>
      <c r="F50" s="2"/>
      <c r="G50" s="14"/>
      <c r="H50" s="2"/>
      <c r="I50" s="1"/>
      <c r="J50" s="13"/>
      <c r="K50" s="10"/>
      <c r="L50" s="2" t="s">
        <v>165</v>
      </c>
    </row>
    <row r="51" spans="1:13" ht="36" customHeight="1" x14ac:dyDescent="0.2">
      <c r="A51" s="46">
        <v>45</v>
      </c>
      <c r="B51" s="53" t="s">
        <v>160</v>
      </c>
      <c r="C51" s="7"/>
      <c r="D51" s="2"/>
      <c r="E51" s="2"/>
      <c r="F51" s="2"/>
      <c r="G51" s="14"/>
      <c r="H51" s="2"/>
      <c r="I51" s="1"/>
      <c r="J51" s="13"/>
      <c r="K51" s="10"/>
      <c r="L51" s="2" t="s">
        <v>198</v>
      </c>
    </row>
    <row r="52" spans="1:13" ht="36" customHeight="1" x14ac:dyDescent="0.2">
      <c r="A52" s="46">
        <v>46</v>
      </c>
      <c r="B52" s="40" t="s">
        <v>157</v>
      </c>
      <c r="C52" s="7"/>
      <c r="D52" s="2"/>
      <c r="E52" s="2"/>
      <c r="F52" s="2"/>
      <c r="G52" s="14"/>
      <c r="H52" s="2"/>
      <c r="I52" s="1"/>
      <c r="J52" s="13"/>
      <c r="K52" s="10"/>
      <c r="L52" s="2" t="s">
        <v>165</v>
      </c>
    </row>
    <row r="53" spans="1:13" ht="36" customHeight="1" x14ac:dyDescent="0.2">
      <c r="A53" s="46">
        <v>47</v>
      </c>
      <c r="B53" s="40" t="s">
        <v>158</v>
      </c>
      <c r="C53" s="7"/>
      <c r="D53" s="2"/>
      <c r="E53" s="2"/>
      <c r="F53" s="2"/>
      <c r="G53" s="14"/>
      <c r="H53" s="2"/>
      <c r="I53" s="1"/>
      <c r="J53" s="13"/>
      <c r="K53" s="10"/>
      <c r="L53" s="2" t="s">
        <v>165</v>
      </c>
    </row>
    <row r="54" spans="1:13" ht="36" customHeight="1" thickBot="1" x14ac:dyDescent="0.25">
      <c r="A54" s="48">
        <v>48</v>
      </c>
      <c r="B54" s="49" t="s">
        <v>159</v>
      </c>
      <c r="C54" s="8"/>
      <c r="D54" s="5"/>
      <c r="E54" s="5"/>
      <c r="F54" s="5"/>
      <c r="G54" s="15"/>
      <c r="H54" s="5"/>
      <c r="I54" s="6"/>
      <c r="J54" s="16"/>
      <c r="K54" s="11"/>
      <c r="L54" s="5" t="s">
        <v>165</v>
      </c>
    </row>
    <row r="55" spans="1:13" ht="30" customHeight="1" thickTop="1" thickBot="1" x14ac:dyDescent="0.25">
      <c r="A55" s="60"/>
      <c r="B55" s="60"/>
      <c r="C55" s="55"/>
      <c r="D55" s="55"/>
      <c r="E55" s="55"/>
      <c r="F55" s="55"/>
      <c r="G55" s="55"/>
      <c r="H55" s="55"/>
      <c r="I55" s="55"/>
      <c r="J55" s="55"/>
      <c r="K55" s="108" t="s">
        <v>207</v>
      </c>
      <c r="L55" s="96" t="s">
        <v>194</v>
      </c>
      <c r="M55" s="55"/>
    </row>
    <row r="56" spans="1:13" ht="30" customHeight="1" x14ac:dyDescent="0.2">
      <c r="A56" s="60"/>
      <c r="B56" s="60"/>
      <c r="C56" s="121" t="s">
        <v>162</v>
      </c>
      <c r="D56" s="122"/>
      <c r="F56" s="121" t="s">
        <v>163</v>
      </c>
      <c r="G56" s="122"/>
      <c r="I56" s="121" t="s">
        <v>63</v>
      </c>
      <c r="J56" s="122"/>
      <c r="K56" s="54" t="s">
        <v>161</v>
      </c>
      <c r="L56" s="54" t="s">
        <v>161</v>
      </c>
      <c r="M56" s="54" t="s">
        <v>199</v>
      </c>
    </row>
    <row r="57" spans="1:13" ht="30" customHeight="1" x14ac:dyDescent="0.2">
      <c r="A57" s="60"/>
      <c r="B57" s="60"/>
      <c r="C57" s="56" t="s">
        <v>171</v>
      </c>
      <c r="D57" s="57" t="s">
        <v>173</v>
      </c>
      <c r="F57" s="56" t="s">
        <v>164</v>
      </c>
      <c r="G57" s="57" t="s">
        <v>167</v>
      </c>
      <c r="I57" s="56">
        <v>1</v>
      </c>
      <c r="J57" s="57" t="s">
        <v>170</v>
      </c>
      <c r="K57" s="85"/>
      <c r="L57" s="55" t="s">
        <v>150</v>
      </c>
    </row>
    <row r="58" spans="1:13" ht="30" customHeight="1" x14ac:dyDescent="0.2">
      <c r="A58" s="60"/>
      <c r="B58" s="60"/>
      <c r="C58" s="56" t="s">
        <v>165</v>
      </c>
      <c r="D58" s="57" t="s">
        <v>61</v>
      </c>
      <c r="F58" s="56" t="s">
        <v>165</v>
      </c>
      <c r="G58" s="57" t="s">
        <v>168</v>
      </c>
      <c r="I58" s="56">
        <v>2</v>
      </c>
      <c r="J58" s="57" t="s">
        <v>61</v>
      </c>
      <c r="K58" s="85"/>
      <c r="L58" s="55" t="s">
        <v>139</v>
      </c>
    </row>
    <row r="59" spans="1:13" ht="30" customHeight="1" thickBot="1" x14ac:dyDescent="0.25">
      <c r="A59" s="60"/>
      <c r="B59" s="60"/>
      <c r="C59" s="58" t="s">
        <v>172</v>
      </c>
      <c r="D59" s="59" t="s">
        <v>174</v>
      </c>
      <c r="F59" s="58" t="s">
        <v>166</v>
      </c>
      <c r="G59" s="59" t="s">
        <v>169</v>
      </c>
      <c r="I59" s="58">
        <v>3</v>
      </c>
      <c r="J59" s="59" t="s">
        <v>62</v>
      </c>
      <c r="K59" s="85"/>
      <c r="L59" s="55" t="s">
        <v>116</v>
      </c>
      <c r="M59" s="106"/>
    </row>
    <row r="60" spans="1:13" ht="30" customHeight="1" x14ac:dyDescent="0.2">
      <c r="L60" s="55" t="s">
        <v>132</v>
      </c>
      <c r="M60" s="85"/>
    </row>
    <row r="61" spans="1:13" ht="30" customHeight="1" x14ac:dyDescent="0.2">
      <c r="L61" s="55" t="s">
        <v>148</v>
      </c>
      <c r="M61" s="85"/>
    </row>
    <row r="62" spans="1:13" ht="30" customHeight="1" x14ac:dyDescent="0.2">
      <c r="M62" s="84"/>
    </row>
    <row r="63" spans="1:13" ht="30" customHeight="1" x14ac:dyDescent="0.2">
      <c r="M63" s="84"/>
    </row>
    <row r="64" spans="1:13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</sheetData>
  <mergeCells count="15">
    <mergeCell ref="C56:D56"/>
    <mergeCell ref="I56:J56"/>
    <mergeCell ref="F56:G56"/>
    <mergeCell ref="A1:B1"/>
    <mergeCell ref="A2:B2"/>
    <mergeCell ref="A3:B3"/>
    <mergeCell ref="A4:B4"/>
    <mergeCell ref="A5:B5"/>
    <mergeCell ref="A35:B35"/>
    <mergeCell ref="G1:J1"/>
    <mergeCell ref="G2:J2"/>
    <mergeCell ref="G3:J3"/>
    <mergeCell ref="G4:J4"/>
    <mergeCell ref="C5:F5"/>
    <mergeCell ref="C35:F35"/>
  </mergeCells>
  <phoneticPr fontId="6" type="noConversion"/>
  <pageMargins left="0.7" right="0.7" top="0.75" bottom="0.75" header="0.3" footer="0.3"/>
  <pageSetup scale="58" fitToHeight="2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3:O68"/>
  <sheetViews>
    <sheetView topLeftCell="A50" workbookViewId="0">
      <selection activeCell="M4" sqref="M4:M51"/>
    </sheetView>
  </sheetViews>
  <sheetFormatPr baseColWidth="10" defaultColWidth="10.6640625" defaultRowHeight="16" x14ac:dyDescent="0.2"/>
  <cols>
    <col min="4" max="4" width="30.83203125" customWidth="1"/>
    <col min="5" max="5" width="6.83203125" customWidth="1"/>
    <col min="9" max="9" width="30.83203125" customWidth="1"/>
    <col min="10" max="10" width="6.83203125" customWidth="1"/>
    <col min="14" max="14" width="30.83203125" customWidth="1"/>
    <col min="15" max="15" width="6.83203125" customWidth="1"/>
    <col min="16" max="16" width="35.83203125" bestFit="1" customWidth="1"/>
    <col min="19" max="19" width="35.83203125" bestFit="1" customWidth="1"/>
  </cols>
  <sheetData>
    <row r="3" spans="1:15" ht="21" x14ac:dyDescent="0.25">
      <c r="A3" s="71"/>
      <c r="B3" s="147" t="s">
        <v>183</v>
      </c>
      <c r="C3" s="148"/>
      <c r="D3" s="149"/>
      <c r="E3" s="72"/>
      <c r="F3" s="73"/>
      <c r="G3" s="146" t="s">
        <v>186</v>
      </c>
      <c r="H3" s="146"/>
      <c r="I3" s="146"/>
      <c r="J3" s="72"/>
      <c r="K3" s="73"/>
      <c r="L3" s="146" t="s">
        <v>190</v>
      </c>
      <c r="M3" s="146"/>
      <c r="N3" s="146"/>
      <c r="O3" s="72"/>
    </row>
    <row r="4" spans="1:15" ht="16" customHeight="1" x14ac:dyDescent="0.2">
      <c r="A4" s="150" t="s">
        <v>184</v>
      </c>
      <c r="B4" s="74">
        <v>1</v>
      </c>
      <c r="C4" s="62" t="s">
        <v>5</v>
      </c>
      <c r="D4" s="62"/>
      <c r="E4" s="61"/>
      <c r="F4" s="144" t="s">
        <v>185</v>
      </c>
      <c r="G4" s="65">
        <v>1</v>
      </c>
      <c r="H4" s="67" t="s">
        <v>64</v>
      </c>
      <c r="I4" s="67"/>
      <c r="J4" s="78"/>
      <c r="K4" s="144" t="s">
        <v>189</v>
      </c>
      <c r="L4" s="65">
        <v>1</v>
      </c>
      <c r="M4" s="67" t="s">
        <v>113</v>
      </c>
      <c r="N4" s="68"/>
      <c r="O4" s="80"/>
    </row>
    <row r="5" spans="1:15" x14ac:dyDescent="0.2">
      <c r="A5" s="151"/>
      <c r="B5" s="74">
        <v>2</v>
      </c>
      <c r="C5" s="82" t="s">
        <v>6</v>
      </c>
      <c r="D5" s="69" t="s">
        <v>179</v>
      </c>
      <c r="E5" s="61"/>
      <c r="F5" s="144"/>
      <c r="G5" s="65">
        <v>2</v>
      </c>
      <c r="H5" s="82" t="s">
        <v>65</v>
      </c>
      <c r="I5" s="69" t="s">
        <v>179</v>
      </c>
      <c r="J5" s="78"/>
      <c r="K5" s="144"/>
      <c r="L5" s="65">
        <v>2</v>
      </c>
      <c r="M5" s="67" t="s">
        <v>114</v>
      </c>
      <c r="N5" s="68"/>
      <c r="O5" s="80"/>
    </row>
    <row r="6" spans="1:15" x14ac:dyDescent="0.2">
      <c r="A6" s="151"/>
      <c r="B6" s="74">
        <v>3</v>
      </c>
      <c r="C6" s="62" t="s">
        <v>7</v>
      </c>
      <c r="D6" s="62"/>
      <c r="E6" s="61"/>
      <c r="F6" s="144"/>
      <c r="G6" s="65">
        <v>3</v>
      </c>
      <c r="H6" s="67" t="s">
        <v>66</v>
      </c>
      <c r="I6" s="67"/>
      <c r="J6" s="78"/>
      <c r="K6" s="144"/>
      <c r="L6" s="65">
        <v>3</v>
      </c>
      <c r="M6" s="67" t="s">
        <v>115</v>
      </c>
      <c r="N6" s="68"/>
      <c r="O6" s="80"/>
    </row>
    <row r="7" spans="1:15" x14ac:dyDescent="0.2">
      <c r="A7" s="151"/>
      <c r="B7" s="74">
        <v>4</v>
      </c>
      <c r="C7" s="62" t="s">
        <v>8</v>
      </c>
      <c r="D7" s="62"/>
      <c r="E7" s="61"/>
      <c r="F7" s="144"/>
      <c r="G7" s="65">
        <v>4</v>
      </c>
      <c r="H7" s="67" t="s">
        <v>67</v>
      </c>
      <c r="I7" s="67"/>
      <c r="J7" s="78"/>
      <c r="K7" s="144"/>
      <c r="L7" s="65">
        <v>4</v>
      </c>
      <c r="M7" s="82" t="s">
        <v>116</v>
      </c>
      <c r="N7" s="69" t="s">
        <v>179</v>
      </c>
      <c r="O7" s="78"/>
    </row>
    <row r="8" spans="1:15" x14ac:dyDescent="0.2">
      <c r="A8" s="151"/>
      <c r="B8" s="74">
        <v>5</v>
      </c>
      <c r="C8" s="63" t="s">
        <v>9</v>
      </c>
      <c r="D8" s="62" t="s">
        <v>180</v>
      </c>
      <c r="E8" s="61"/>
      <c r="F8" s="144"/>
      <c r="G8" s="65">
        <v>5</v>
      </c>
      <c r="H8" s="67" t="s">
        <v>68</v>
      </c>
      <c r="I8" s="67"/>
      <c r="J8" s="78"/>
      <c r="K8" s="144"/>
      <c r="L8" s="65">
        <v>5</v>
      </c>
      <c r="M8" s="67" t="s">
        <v>117</v>
      </c>
      <c r="N8" s="68"/>
      <c r="O8" s="80"/>
    </row>
    <row r="9" spans="1:15" x14ac:dyDescent="0.2">
      <c r="A9" s="151"/>
      <c r="B9" s="74">
        <v>6</v>
      </c>
      <c r="C9" s="62" t="s">
        <v>10</v>
      </c>
      <c r="D9" s="62"/>
      <c r="E9" s="61"/>
      <c r="F9" s="144"/>
      <c r="G9" s="65">
        <v>6</v>
      </c>
      <c r="H9" s="67" t="s">
        <v>69</v>
      </c>
      <c r="I9" s="67"/>
      <c r="J9" s="78"/>
      <c r="K9" s="144"/>
      <c r="L9" s="65">
        <v>6</v>
      </c>
      <c r="M9" s="67" t="s">
        <v>118</v>
      </c>
      <c r="N9" s="68"/>
      <c r="O9" s="80"/>
    </row>
    <row r="10" spans="1:15" x14ac:dyDescent="0.2">
      <c r="A10" s="151"/>
      <c r="B10" s="74">
        <v>7</v>
      </c>
      <c r="C10" s="62" t="s">
        <v>11</v>
      </c>
      <c r="D10" s="62"/>
      <c r="E10" s="61"/>
      <c r="F10" s="144"/>
      <c r="G10" s="65">
        <v>7</v>
      </c>
      <c r="H10" s="67" t="s">
        <v>70</v>
      </c>
      <c r="I10" s="67"/>
      <c r="J10" s="78"/>
      <c r="K10" s="144"/>
      <c r="L10" s="65">
        <v>7</v>
      </c>
      <c r="M10" s="67" t="s">
        <v>119</v>
      </c>
      <c r="N10" s="68"/>
      <c r="O10" s="80"/>
    </row>
    <row r="11" spans="1:15" x14ac:dyDescent="0.2">
      <c r="A11" s="151"/>
      <c r="B11" s="74">
        <v>8</v>
      </c>
      <c r="C11" s="62" t="s">
        <v>12</v>
      </c>
      <c r="D11" s="62"/>
      <c r="E11" s="61"/>
      <c r="F11" s="144"/>
      <c r="G11" s="65">
        <v>8</v>
      </c>
      <c r="H11" s="67" t="s">
        <v>71</v>
      </c>
      <c r="I11" s="67"/>
      <c r="J11" s="78"/>
      <c r="K11" s="144"/>
      <c r="L11" s="65">
        <v>8</v>
      </c>
      <c r="M11" s="67" t="s">
        <v>120</v>
      </c>
      <c r="N11" s="68"/>
      <c r="O11" s="80"/>
    </row>
    <row r="12" spans="1:15" x14ac:dyDescent="0.2">
      <c r="A12" s="151"/>
      <c r="B12" s="74">
        <v>9</v>
      </c>
      <c r="C12" s="62" t="s">
        <v>13</v>
      </c>
      <c r="D12" s="62"/>
      <c r="E12" s="61"/>
      <c r="F12" s="144"/>
      <c r="G12" s="65">
        <v>9</v>
      </c>
      <c r="H12" s="67" t="s">
        <v>72</v>
      </c>
      <c r="I12" s="67"/>
      <c r="J12" s="78"/>
      <c r="K12" s="144"/>
      <c r="L12" s="65">
        <v>9</v>
      </c>
      <c r="M12" s="67" t="s">
        <v>121</v>
      </c>
      <c r="N12" s="68"/>
      <c r="O12" s="80"/>
    </row>
    <row r="13" spans="1:15" x14ac:dyDescent="0.2">
      <c r="A13" s="151"/>
      <c r="B13" s="74">
        <v>10</v>
      </c>
      <c r="C13" s="62" t="s">
        <v>14</v>
      </c>
      <c r="D13" s="62"/>
      <c r="E13" s="61"/>
      <c r="F13" s="144"/>
      <c r="G13" s="65">
        <v>10</v>
      </c>
      <c r="H13" s="67" t="s">
        <v>73</v>
      </c>
      <c r="I13" s="67"/>
      <c r="J13" s="78"/>
      <c r="K13" s="144"/>
      <c r="L13" s="65">
        <v>10</v>
      </c>
      <c r="M13" s="67" t="s">
        <v>122</v>
      </c>
      <c r="N13" s="68"/>
      <c r="O13" s="80"/>
    </row>
    <row r="14" spans="1:15" x14ac:dyDescent="0.2">
      <c r="A14" s="151"/>
      <c r="B14" s="74">
        <v>11</v>
      </c>
      <c r="C14" s="62" t="s">
        <v>15</v>
      </c>
      <c r="D14" s="62"/>
      <c r="E14" s="61"/>
      <c r="F14" s="144"/>
      <c r="G14" s="65">
        <v>11</v>
      </c>
      <c r="H14" s="67" t="s">
        <v>74</v>
      </c>
      <c r="I14" s="67"/>
      <c r="J14" s="78"/>
      <c r="K14" s="144"/>
      <c r="L14" s="65">
        <v>11</v>
      </c>
      <c r="M14" s="67" t="s">
        <v>123</v>
      </c>
      <c r="N14" s="68"/>
      <c r="O14" s="80"/>
    </row>
    <row r="15" spans="1:15" x14ac:dyDescent="0.2">
      <c r="A15" s="151"/>
      <c r="B15" s="74">
        <v>12</v>
      </c>
      <c r="C15" s="62" t="s">
        <v>16</v>
      </c>
      <c r="D15" s="62"/>
      <c r="E15" s="61"/>
      <c r="F15" s="144"/>
      <c r="G15" s="65">
        <v>12</v>
      </c>
      <c r="H15" s="67" t="s">
        <v>75</v>
      </c>
      <c r="I15" s="67"/>
      <c r="J15" s="78"/>
      <c r="K15" s="144"/>
      <c r="L15" s="65">
        <v>12</v>
      </c>
      <c r="M15" s="67" t="s">
        <v>124</v>
      </c>
      <c r="N15" s="68"/>
      <c r="O15" s="80"/>
    </row>
    <row r="16" spans="1:15" x14ac:dyDescent="0.2">
      <c r="A16" s="151"/>
      <c r="B16" s="74">
        <v>13</v>
      </c>
      <c r="C16" s="62" t="s">
        <v>17</v>
      </c>
      <c r="D16" s="62"/>
      <c r="E16" s="61"/>
      <c r="F16" s="144"/>
      <c r="G16" s="65">
        <v>13</v>
      </c>
      <c r="H16" s="67" t="s">
        <v>76</v>
      </c>
      <c r="I16" s="67"/>
      <c r="J16" s="78"/>
      <c r="K16" s="144"/>
      <c r="L16" s="65">
        <v>13</v>
      </c>
      <c r="M16" s="67" t="s">
        <v>125</v>
      </c>
      <c r="N16" s="68"/>
      <c r="O16" s="80"/>
    </row>
    <row r="17" spans="1:15" x14ac:dyDescent="0.2">
      <c r="A17" s="151"/>
      <c r="B17" s="74">
        <v>14</v>
      </c>
      <c r="C17" s="62" t="s">
        <v>18</v>
      </c>
      <c r="D17" s="62"/>
      <c r="E17" s="61"/>
      <c r="F17" s="144"/>
      <c r="G17" s="65">
        <v>14</v>
      </c>
      <c r="H17" s="67" t="s">
        <v>77</v>
      </c>
      <c r="I17" s="67"/>
      <c r="J17" s="78"/>
      <c r="K17" s="144"/>
      <c r="L17" s="65">
        <v>14</v>
      </c>
      <c r="M17" s="67" t="s">
        <v>126</v>
      </c>
      <c r="N17" s="68"/>
      <c r="O17" s="80"/>
    </row>
    <row r="18" spans="1:15" x14ac:dyDescent="0.2">
      <c r="A18" s="151"/>
      <c r="B18" s="74">
        <v>15</v>
      </c>
      <c r="C18" s="62" t="s">
        <v>19</v>
      </c>
      <c r="D18" s="62"/>
      <c r="E18" s="61"/>
      <c r="F18" s="144"/>
      <c r="G18" s="65">
        <v>15</v>
      </c>
      <c r="H18" s="67" t="s">
        <v>78</v>
      </c>
      <c r="I18" s="67"/>
      <c r="J18" s="78"/>
      <c r="K18" s="144"/>
      <c r="L18" s="65">
        <v>15</v>
      </c>
      <c r="M18" s="67" t="s">
        <v>127</v>
      </c>
      <c r="N18" s="68"/>
      <c r="O18" s="80"/>
    </row>
    <row r="19" spans="1:15" x14ac:dyDescent="0.2">
      <c r="A19" s="151"/>
      <c r="B19" s="74">
        <v>16</v>
      </c>
      <c r="C19" s="63" t="s">
        <v>20</v>
      </c>
      <c r="D19" s="62" t="s">
        <v>178</v>
      </c>
      <c r="E19" s="61"/>
      <c r="F19" s="144"/>
      <c r="G19" s="65">
        <v>16</v>
      </c>
      <c r="H19" s="67" t="s">
        <v>79</v>
      </c>
      <c r="I19" s="67"/>
      <c r="J19" s="78"/>
      <c r="K19" s="144"/>
      <c r="L19" s="65">
        <v>16</v>
      </c>
      <c r="M19" s="67" t="s">
        <v>128</v>
      </c>
      <c r="N19" s="68"/>
      <c r="O19" s="80"/>
    </row>
    <row r="20" spans="1:15" x14ac:dyDescent="0.2">
      <c r="A20" s="151"/>
      <c r="B20" s="74">
        <v>17</v>
      </c>
      <c r="C20" s="62" t="s">
        <v>21</v>
      </c>
      <c r="D20" s="62"/>
      <c r="E20" s="61"/>
      <c r="F20" s="144"/>
      <c r="G20" s="65">
        <v>17</v>
      </c>
      <c r="H20" s="67" t="s">
        <v>80</v>
      </c>
      <c r="I20" s="67"/>
      <c r="J20" s="78"/>
      <c r="K20" s="144"/>
      <c r="L20" s="65">
        <v>17</v>
      </c>
      <c r="M20" s="67" t="s">
        <v>129</v>
      </c>
      <c r="N20" s="68"/>
      <c r="O20" s="80"/>
    </row>
    <row r="21" spans="1:15" x14ac:dyDescent="0.2">
      <c r="A21" s="151"/>
      <c r="B21" s="74">
        <v>18</v>
      </c>
      <c r="C21" s="62" t="s">
        <v>22</v>
      </c>
      <c r="D21" s="62"/>
      <c r="E21" s="61"/>
      <c r="F21" s="144"/>
      <c r="G21" s="65">
        <v>18</v>
      </c>
      <c r="H21" s="67" t="s">
        <v>81</v>
      </c>
      <c r="I21" s="67"/>
      <c r="J21" s="78"/>
      <c r="K21" s="144"/>
      <c r="L21" s="65">
        <v>18</v>
      </c>
      <c r="M21" s="76" t="s">
        <v>130</v>
      </c>
      <c r="N21" s="67" t="s">
        <v>180</v>
      </c>
      <c r="O21" s="78"/>
    </row>
    <row r="22" spans="1:15" x14ac:dyDescent="0.2">
      <c r="A22" s="151"/>
      <c r="B22" s="74">
        <v>19</v>
      </c>
      <c r="C22" s="62" t="s">
        <v>23</v>
      </c>
      <c r="D22" s="62"/>
      <c r="E22" s="61"/>
      <c r="F22" s="144"/>
      <c r="G22" s="65">
        <v>19</v>
      </c>
      <c r="H22" s="67" t="s">
        <v>82</v>
      </c>
      <c r="I22" s="67"/>
      <c r="J22" s="78"/>
      <c r="K22" s="144"/>
      <c r="L22" s="65">
        <v>19</v>
      </c>
      <c r="M22" s="67" t="s">
        <v>131</v>
      </c>
      <c r="N22" s="68"/>
      <c r="O22" s="80"/>
    </row>
    <row r="23" spans="1:15" x14ac:dyDescent="0.2">
      <c r="A23" s="151"/>
      <c r="B23" s="74">
        <v>20</v>
      </c>
      <c r="C23" s="63" t="s">
        <v>24</v>
      </c>
      <c r="D23" s="62" t="s">
        <v>180</v>
      </c>
      <c r="E23" s="61"/>
      <c r="F23" s="144"/>
      <c r="G23" s="65">
        <v>20</v>
      </c>
      <c r="H23" s="67" t="s">
        <v>83</v>
      </c>
      <c r="I23" s="67"/>
      <c r="J23" s="78"/>
      <c r="K23" s="144"/>
      <c r="L23" s="65">
        <v>20</v>
      </c>
      <c r="M23" s="76" t="s">
        <v>132</v>
      </c>
      <c r="N23" s="68" t="s">
        <v>191</v>
      </c>
      <c r="O23" s="80"/>
    </row>
    <row r="24" spans="1:15" x14ac:dyDescent="0.2">
      <c r="A24" s="151"/>
      <c r="B24" s="74">
        <v>21</v>
      </c>
      <c r="C24" s="62" t="s">
        <v>25</v>
      </c>
      <c r="D24" s="62"/>
      <c r="E24" s="61"/>
      <c r="F24" s="144"/>
      <c r="G24" s="65">
        <v>21</v>
      </c>
      <c r="H24" s="76" t="s">
        <v>84</v>
      </c>
      <c r="I24" s="67" t="s">
        <v>187</v>
      </c>
      <c r="J24" s="78"/>
      <c r="K24" s="144"/>
      <c r="L24" s="65">
        <v>21</v>
      </c>
      <c r="M24" s="67" t="s">
        <v>133</v>
      </c>
      <c r="N24" s="68"/>
      <c r="O24" s="80"/>
    </row>
    <row r="25" spans="1:15" x14ac:dyDescent="0.2">
      <c r="A25" s="151"/>
      <c r="B25" s="74">
        <v>22</v>
      </c>
      <c r="C25" s="62" t="s">
        <v>26</v>
      </c>
      <c r="D25" s="62"/>
      <c r="E25" s="61"/>
      <c r="F25" s="144"/>
      <c r="G25" s="65">
        <v>22</v>
      </c>
      <c r="H25" s="67" t="s">
        <v>85</v>
      </c>
      <c r="I25" s="67"/>
      <c r="J25" s="78"/>
      <c r="K25" s="144"/>
      <c r="L25" s="65">
        <v>22</v>
      </c>
      <c r="M25" s="67" t="s">
        <v>134</v>
      </c>
      <c r="N25" s="68"/>
      <c r="O25" s="80"/>
    </row>
    <row r="26" spans="1:15" x14ac:dyDescent="0.2">
      <c r="A26" s="151"/>
      <c r="B26" s="74">
        <v>23</v>
      </c>
      <c r="C26" s="62" t="s">
        <v>27</v>
      </c>
      <c r="D26" s="62"/>
      <c r="E26" s="61"/>
      <c r="F26" s="144"/>
      <c r="G26" s="65">
        <v>23</v>
      </c>
      <c r="H26" s="76" t="s">
        <v>86</v>
      </c>
      <c r="I26" s="67" t="s">
        <v>178</v>
      </c>
      <c r="J26" s="78"/>
      <c r="K26" s="144"/>
      <c r="L26" s="65">
        <v>23</v>
      </c>
      <c r="M26" s="67" t="s">
        <v>135</v>
      </c>
      <c r="N26" s="68"/>
      <c r="O26" s="80"/>
    </row>
    <row r="27" spans="1:15" x14ac:dyDescent="0.2">
      <c r="A27" s="151"/>
      <c r="B27" s="74">
        <v>24</v>
      </c>
      <c r="C27" s="62" t="s">
        <v>28</v>
      </c>
      <c r="D27" s="62"/>
      <c r="E27" s="61"/>
      <c r="F27" s="144"/>
      <c r="G27" s="65">
        <v>24</v>
      </c>
      <c r="H27" s="67" t="s">
        <v>87</v>
      </c>
      <c r="I27" s="67"/>
      <c r="J27" s="78"/>
      <c r="K27" s="144"/>
      <c r="L27" s="65">
        <v>24</v>
      </c>
      <c r="M27" s="67" t="s">
        <v>136</v>
      </c>
      <c r="N27" s="68"/>
      <c r="O27" s="80"/>
    </row>
    <row r="28" spans="1:15" ht="16" customHeight="1" x14ac:dyDescent="0.2">
      <c r="A28" s="151"/>
      <c r="B28" s="74">
        <v>25</v>
      </c>
      <c r="C28" s="62" t="s">
        <v>29</v>
      </c>
      <c r="D28" s="62"/>
      <c r="E28" s="61"/>
      <c r="F28" s="144"/>
      <c r="G28" s="65">
        <v>25</v>
      </c>
      <c r="H28" s="67" t="s">
        <v>88</v>
      </c>
      <c r="I28" s="67"/>
      <c r="J28" s="78"/>
      <c r="K28" s="144"/>
      <c r="L28" s="65">
        <v>25</v>
      </c>
      <c r="M28" s="67" t="s">
        <v>137</v>
      </c>
      <c r="N28" s="68"/>
      <c r="O28" s="80"/>
    </row>
    <row r="29" spans="1:15" x14ac:dyDescent="0.2">
      <c r="A29" s="151"/>
      <c r="B29" s="74">
        <v>26</v>
      </c>
      <c r="C29" s="62" t="s">
        <v>30</v>
      </c>
      <c r="D29" s="62"/>
      <c r="E29" s="61"/>
      <c r="F29" s="144"/>
      <c r="G29" s="65">
        <v>26</v>
      </c>
      <c r="H29" s="67" t="s">
        <v>89</v>
      </c>
      <c r="I29" s="67"/>
      <c r="J29" s="78"/>
      <c r="K29" s="144"/>
      <c r="L29" s="65">
        <v>26</v>
      </c>
      <c r="M29" s="67" t="s">
        <v>138</v>
      </c>
      <c r="N29" s="68"/>
      <c r="O29" s="80"/>
    </row>
    <row r="30" spans="1:15" x14ac:dyDescent="0.2">
      <c r="A30" s="151"/>
      <c r="B30" s="74">
        <v>27</v>
      </c>
      <c r="C30" s="62" t="s">
        <v>31</v>
      </c>
      <c r="D30" s="62"/>
      <c r="E30" s="61"/>
      <c r="F30" s="144"/>
      <c r="G30" s="65">
        <v>27</v>
      </c>
      <c r="H30" s="67" t="s">
        <v>90</v>
      </c>
      <c r="I30" s="67"/>
      <c r="J30" s="78"/>
      <c r="K30" s="144"/>
      <c r="L30" s="65">
        <v>27</v>
      </c>
      <c r="M30" s="82" t="s">
        <v>139</v>
      </c>
      <c r="N30" s="69" t="s">
        <v>179</v>
      </c>
      <c r="O30" s="78"/>
    </row>
    <row r="31" spans="1:15" x14ac:dyDescent="0.2">
      <c r="A31" s="151"/>
      <c r="B31" s="74">
        <v>28</v>
      </c>
      <c r="C31" s="62" t="s">
        <v>32</v>
      </c>
      <c r="D31" s="62"/>
      <c r="E31" s="61"/>
      <c r="F31" s="144"/>
      <c r="G31" s="65">
        <v>28</v>
      </c>
      <c r="H31" s="67" t="s">
        <v>91</v>
      </c>
      <c r="I31" s="67"/>
      <c r="J31" s="78"/>
      <c r="K31" s="144"/>
      <c r="L31" s="65">
        <v>28</v>
      </c>
      <c r="M31" s="67" t="s">
        <v>140</v>
      </c>
      <c r="N31" s="68"/>
      <c r="O31" s="80"/>
    </row>
    <row r="32" spans="1:15" x14ac:dyDescent="0.2">
      <c r="A32" s="151"/>
      <c r="B32" s="74">
        <v>29</v>
      </c>
      <c r="C32" s="62" t="s">
        <v>33</v>
      </c>
      <c r="D32" s="62"/>
      <c r="E32" s="61"/>
      <c r="F32" s="144"/>
      <c r="G32" s="65">
        <v>29</v>
      </c>
      <c r="H32" s="67" t="s">
        <v>92</v>
      </c>
      <c r="I32" s="67"/>
      <c r="J32" s="78"/>
      <c r="K32" s="144"/>
      <c r="L32" s="65">
        <v>29</v>
      </c>
      <c r="M32" s="67" t="s">
        <v>141</v>
      </c>
      <c r="N32" s="68"/>
      <c r="O32" s="80"/>
    </row>
    <row r="33" spans="1:15" ht="16" customHeight="1" x14ac:dyDescent="0.2">
      <c r="A33" s="151"/>
      <c r="B33" s="74">
        <v>30</v>
      </c>
      <c r="C33" s="62" t="s">
        <v>34</v>
      </c>
      <c r="D33" s="62"/>
      <c r="E33" s="61"/>
      <c r="F33" s="144"/>
      <c r="G33" s="65">
        <v>30</v>
      </c>
      <c r="H33" s="67" t="s">
        <v>93</v>
      </c>
      <c r="I33" s="67"/>
      <c r="J33" s="78"/>
      <c r="K33" s="144"/>
      <c r="L33" s="65">
        <v>30</v>
      </c>
      <c r="M33" s="76" t="s">
        <v>142</v>
      </c>
      <c r="N33" s="68" t="s">
        <v>182</v>
      </c>
      <c r="O33" s="80"/>
    </row>
    <row r="34" spans="1:15" ht="16" customHeight="1" x14ac:dyDescent="0.2">
      <c r="A34" s="151"/>
      <c r="B34" s="74">
        <v>31</v>
      </c>
      <c r="C34" s="62" t="s">
        <v>35</v>
      </c>
      <c r="D34" s="62"/>
      <c r="E34" s="61"/>
      <c r="F34" s="144"/>
      <c r="G34" s="65">
        <v>31</v>
      </c>
      <c r="H34" s="67" t="s">
        <v>94</v>
      </c>
      <c r="I34" s="67"/>
      <c r="J34" s="78"/>
      <c r="K34" s="144"/>
      <c r="L34" s="65">
        <v>31</v>
      </c>
      <c r="M34" s="67" t="s">
        <v>143</v>
      </c>
      <c r="N34" s="68"/>
      <c r="O34" s="80"/>
    </row>
    <row r="35" spans="1:15" ht="16" customHeight="1" x14ac:dyDescent="0.2">
      <c r="A35" s="151"/>
      <c r="B35" s="74">
        <v>32</v>
      </c>
      <c r="C35" s="62" t="s">
        <v>36</v>
      </c>
      <c r="D35" s="62"/>
      <c r="E35" s="61"/>
      <c r="F35" s="144"/>
      <c r="G35" s="65">
        <v>32</v>
      </c>
      <c r="H35" s="67" t="s">
        <v>95</v>
      </c>
      <c r="I35" s="67"/>
      <c r="J35" s="78"/>
      <c r="K35" s="144"/>
      <c r="L35" s="65">
        <v>32</v>
      </c>
      <c r="M35" s="67" t="s">
        <v>144</v>
      </c>
      <c r="N35" s="68"/>
      <c r="O35" s="80"/>
    </row>
    <row r="36" spans="1:15" ht="16" customHeight="1" x14ac:dyDescent="0.2">
      <c r="A36" s="151"/>
      <c r="B36" s="74">
        <v>33</v>
      </c>
      <c r="C36" s="62" t="s">
        <v>37</v>
      </c>
      <c r="D36" s="62"/>
      <c r="E36" s="61"/>
      <c r="F36" s="144"/>
      <c r="G36" s="65">
        <v>33</v>
      </c>
      <c r="H36" s="67" t="s">
        <v>96</v>
      </c>
      <c r="I36" s="67"/>
      <c r="J36" s="78"/>
      <c r="K36" s="144"/>
      <c r="L36" s="65">
        <v>33</v>
      </c>
      <c r="M36" s="67" t="s">
        <v>145</v>
      </c>
      <c r="N36" s="68"/>
      <c r="O36" s="80"/>
    </row>
    <row r="37" spans="1:15" ht="16" customHeight="1" x14ac:dyDescent="0.2">
      <c r="A37" s="151"/>
      <c r="B37" s="74">
        <v>34</v>
      </c>
      <c r="C37" s="62" t="s">
        <v>38</v>
      </c>
      <c r="D37" s="62"/>
      <c r="E37" s="61"/>
      <c r="F37" s="144"/>
      <c r="G37" s="65">
        <v>34</v>
      </c>
      <c r="H37" s="67" t="s">
        <v>97</v>
      </c>
      <c r="I37" s="67"/>
      <c r="J37" s="78"/>
      <c r="K37" s="144"/>
      <c r="L37" s="65">
        <v>34</v>
      </c>
      <c r="M37" s="67" t="s">
        <v>146</v>
      </c>
      <c r="N37" s="68"/>
      <c r="O37" s="80"/>
    </row>
    <row r="38" spans="1:15" ht="16" customHeight="1" x14ac:dyDescent="0.2">
      <c r="A38" s="151"/>
      <c r="B38" s="74">
        <v>35</v>
      </c>
      <c r="C38" s="62" t="s">
        <v>39</v>
      </c>
      <c r="D38" s="62"/>
      <c r="E38" s="61"/>
      <c r="F38" s="144"/>
      <c r="G38" s="65">
        <v>35</v>
      </c>
      <c r="H38" s="67" t="s">
        <v>98</v>
      </c>
      <c r="I38" s="67"/>
      <c r="J38" s="78"/>
      <c r="K38" s="144"/>
      <c r="L38" s="65">
        <v>35</v>
      </c>
      <c r="M38" s="67" t="s">
        <v>147</v>
      </c>
      <c r="N38" s="68"/>
      <c r="O38" s="80"/>
    </row>
    <row r="39" spans="1:15" ht="16" customHeight="1" x14ac:dyDescent="0.2">
      <c r="A39" s="151"/>
      <c r="B39" s="74">
        <v>36</v>
      </c>
      <c r="C39" s="62" t="s">
        <v>40</v>
      </c>
      <c r="D39" s="62"/>
      <c r="E39" s="61"/>
      <c r="F39" s="144"/>
      <c r="G39" s="65">
        <v>36</v>
      </c>
      <c r="H39" s="67" t="s">
        <v>99</v>
      </c>
      <c r="I39" s="67"/>
      <c r="J39" s="78"/>
      <c r="K39" s="144"/>
      <c r="L39" s="65">
        <v>36</v>
      </c>
      <c r="M39" s="82" t="s">
        <v>148</v>
      </c>
      <c r="N39" s="69" t="s">
        <v>179</v>
      </c>
      <c r="O39" s="78"/>
    </row>
    <row r="40" spans="1:15" ht="16" customHeight="1" x14ac:dyDescent="0.2">
      <c r="A40" s="151"/>
      <c r="B40" s="74">
        <v>37</v>
      </c>
      <c r="C40" s="62" t="s">
        <v>41</v>
      </c>
      <c r="D40" s="62"/>
      <c r="E40" s="61"/>
      <c r="F40" s="144"/>
      <c r="G40" s="65">
        <v>37</v>
      </c>
      <c r="H40" s="67" t="s">
        <v>100</v>
      </c>
      <c r="I40" s="67"/>
      <c r="J40" s="78"/>
      <c r="K40" s="144"/>
      <c r="L40" s="65">
        <v>37</v>
      </c>
      <c r="M40" s="67" t="s">
        <v>149</v>
      </c>
      <c r="N40" s="68"/>
      <c r="O40" s="80"/>
    </row>
    <row r="41" spans="1:15" ht="16" customHeight="1" x14ac:dyDescent="0.2">
      <c r="A41" s="151"/>
      <c r="B41" s="74">
        <v>38</v>
      </c>
      <c r="C41" s="62" t="s">
        <v>42</v>
      </c>
      <c r="D41" s="62"/>
      <c r="E41" s="61"/>
      <c r="F41" s="144"/>
      <c r="G41" s="65">
        <v>38</v>
      </c>
      <c r="H41" s="67" t="s">
        <v>101</v>
      </c>
      <c r="I41" s="67"/>
      <c r="J41" s="78"/>
      <c r="K41" s="144"/>
      <c r="L41" s="65">
        <v>38</v>
      </c>
      <c r="M41" s="76" t="s">
        <v>150</v>
      </c>
      <c r="N41" s="68" t="s">
        <v>181</v>
      </c>
      <c r="O41" s="80"/>
    </row>
    <row r="42" spans="1:15" ht="16" customHeight="1" x14ac:dyDescent="0.2">
      <c r="A42" s="151"/>
      <c r="B42" s="74">
        <v>39</v>
      </c>
      <c r="C42" s="62" t="s">
        <v>43</v>
      </c>
      <c r="D42" s="62"/>
      <c r="E42" s="61"/>
      <c r="F42" s="144"/>
      <c r="G42" s="65">
        <v>39</v>
      </c>
      <c r="H42" s="67" t="s">
        <v>102</v>
      </c>
      <c r="I42" s="67"/>
      <c r="J42" s="78"/>
      <c r="K42" s="144"/>
      <c r="L42" s="65">
        <v>39</v>
      </c>
      <c r="M42" s="67" t="s">
        <v>151</v>
      </c>
      <c r="N42" s="68"/>
      <c r="O42" s="80"/>
    </row>
    <row r="43" spans="1:15" ht="16" customHeight="1" x14ac:dyDescent="0.2">
      <c r="A43" s="151"/>
      <c r="B43" s="74">
        <v>40</v>
      </c>
      <c r="C43" s="62" t="s">
        <v>44</v>
      </c>
      <c r="D43" s="62"/>
      <c r="E43" s="61"/>
      <c r="F43" s="144"/>
      <c r="G43" s="65">
        <v>40</v>
      </c>
      <c r="H43" s="67" t="s">
        <v>103</v>
      </c>
      <c r="I43" s="67"/>
      <c r="J43" s="78"/>
      <c r="K43" s="144"/>
      <c r="L43" s="65">
        <v>40</v>
      </c>
      <c r="M43" s="67" t="s">
        <v>152</v>
      </c>
      <c r="N43" s="68"/>
      <c r="O43" s="80"/>
    </row>
    <row r="44" spans="1:15" ht="16" customHeight="1" x14ac:dyDescent="0.2">
      <c r="A44" s="151"/>
      <c r="B44" s="74">
        <v>41</v>
      </c>
      <c r="C44" s="62" t="s">
        <v>45</v>
      </c>
      <c r="D44" s="62"/>
      <c r="E44" s="61"/>
      <c r="F44" s="144"/>
      <c r="G44" s="65">
        <v>41</v>
      </c>
      <c r="H44" s="67" t="s">
        <v>104</v>
      </c>
      <c r="I44" s="67"/>
      <c r="J44" s="78"/>
      <c r="K44" s="144"/>
      <c r="L44" s="65">
        <v>41</v>
      </c>
      <c r="M44" s="67" t="s">
        <v>153</v>
      </c>
      <c r="N44" s="68"/>
      <c r="O44" s="80"/>
    </row>
    <row r="45" spans="1:15" ht="16" customHeight="1" x14ac:dyDescent="0.2">
      <c r="A45" s="151"/>
      <c r="B45" s="74">
        <v>42</v>
      </c>
      <c r="C45" s="62" t="s">
        <v>46</v>
      </c>
      <c r="D45" s="62"/>
      <c r="E45" s="61"/>
      <c r="F45" s="144"/>
      <c r="G45" s="65">
        <v>42</v>
      </c>
      <c r="H45" s="67" t="s">
        <v>105</v>
      </c>
      <c r="I45" s="67"/>
      <c r="J45" s="78"/>
      <c r="K45" s="144"/>
      <c r="L45" s="65">
        <v>42</v>
      </c>
      <c r="M45" s="67" t="s">
        <v>154</v>
      </c>
      <c r="N45" s="68"/>
      <c r="O45" s="80"/>
    </row>
    <row r="46" spans="1:15" ht="16" customHeight="1" x14ac:dyDescent="0.2">
      <c r="A46" s="151"/>
      <c r="B46" s="74">
        <v>43</v>
      </c>
      <c r="C46" s="62" t="s">
        <v>47</v>
      </c>
      <c r="D46" s="62"/>
      <c r="E46" s="61"/>
      <c r="F46" s="144"/>
      <c r="G46" s="65">
        <v>43</v>
      </c>
      <c r="H46" s="67" t="s">
        <v>106</v>
      </c>
      <c r="I46" s="67"/>
      <c r="J46" s="78"/>
      <c r="K46" s="144"/>
      <c r="L46" s="65">
        <v>43</v>
      </c>
      <c r="M46" s="67" t="s">
        <v>155</v>
      </c>
      <c r="N46" s="68"/>
      <c r="O46" s="80"/>
    </row>
    <row r="47" spans="1:15" ht="16" customHeight="1" x14ac:dyDescent="0.2">
      <c r="A47" s="151"/>
      <c r="B47" s="74">
        <v>44</v>
      </c>
      <c r="C47" s="62" t="s">
        <v>48</v>
      </c>
      <c r="D47" s="62"/>
      <c r="E47" s="61"/>
      <c r="F47" s="144"/>
      <c r="G47" s="65">
        <v>44</v>
      </c>
      <c r="H47" s="76" t="s">
        <v>107</v>
      </c>
      <c r="I47" s="67" t="s">
        <v>188</v>
      </c>
      <c r="J47" s="78"/>
      <c r="K47" s="144"/>
      <c r="L47" s="65">
        <v>44</v>
      </c>
      <c r="M47" s="67" t="s">
        <v>156</v>
      </c>
      <c r="N47" s="68"/>
      <c r="O47" s="80"/>
    </row>
    <row r="48" spans="1:15" ht="16" customHeight="1" x14ac:dyDescent="0.2">
      <c r="A48" s="151"/>
      <c r="B48" s="74">
        <v>45</v>
      </c>
      <c r="C48" s="67" t="s">
        <v>49</v>
      </c>
      <c r="D48" s="62"/>
      <c r="E48" s="61"/>
      <c r="F48" s="144"/>
      <c r="G48" s="65">
        <v>45</v>
      </c>
      <c r="H48" s="67" t="s">
        <v>108</v>
      </c>
      <c r="I48" s="67"/>
      <c r="J48" s="78"/>
      <c r="K48" s="144"/>
      <c r="L48" s="65">
        <v>45</v>
      </c>
      <c r="M48" s="70" t="s">
        <v>160</v>
      </c>
      <c r="N48" s="68"/>
      <c r="O48" s="80"/>
    </row>
    <row r="49" spans="1:15" ht="16" customHeight="1" x14ac:dyDescent="0.2">
      <c r="A49" s="151"/>
      <c r="B49" s="74">
        <v>46</v>
      </c>
      <c r="C49" s="82" t="s">
        <v>50</v>
      </c>
      <c r="D49" s="69" t="s">
        <v>179</v>
      </c>
      <c r="E49" s="61"/>
      <c r="F49" s="144"/>
      <c r="G49" s="65">
        <v>46</v>
      </c>
      <c r="H49" s="67" t="s">
        <v>109</v>
      </c>
      <c r="I49" s="67"/>
      <c r="J49" s="78"/>
      <c r="K49" s="144"/>
      <c r="L49" s="65">
        <v>46</v>
      </c>
      <c r="M49" s="67" t="s">
        <v>157</v>
      </c>
      <c r="N49" s="68"/>
      <c r="O49" s="80"/>
    </row>
    <row r="50" spans="1:15" ht="16" customHeight="1" x14ac:dyDescent="0.2">
      <c r="A50" s="151"/>
      <c r="B50" s="74">
        <v>47</v>
      </c>
      <c r="C50" s="67" t="s">
        <v>51</v>
      </c>
      <c r="D50" s="62"/>
      <c r="E50" s="61"/>
      <c r="F50" s="144"/>
      <c r="G50" s="65">
        <v>47</v>
      </c>
      <c r="H50" s="67" t="s">
        <v>110</v>
      </c>
      <c r="I50" s="67"/>
      <c r="J50" s="78"/>
      <c r="K50" s="144"/>
      <c r="L50" s="65">
        <v>47</v>
      </c>
      <c r="M50" s="67" t="s">
        <v>158</v>
      </c>
      <c r="N50" s="68"/>
      <c r="O50" s="80"/>
    </row>
    <row r="51" spans="1:15" ht="17" customHeight="1" thickBot="1" x14ac:dyDescent="0.25">
      <c r="A51" s="152"/>
      <c r="B51" s="75">
        <v>48</v>
      </c>
      <c r="C51" s="83" t="s">
        <v>52</v>
      </c>
      <c r="D51" s="81" t="s">
        <v>179</v>
      </c>
      <c r="E51" s="61"/>
      <c r="F51" s="145"/>
      <c r="G51" s="66">
        <v>48</v>
      </c>
      <c r="H51" s="77" t="s">
        <v>111</v>
      </c>
      <c r="I51" s="77"/>
      <c r="J51" s="78"/>
      <c r="K51" s="145"/>
      <c r="L51" s="66">
        <v>48</v>
      </c>
      <c r="M51" s="77" t="s">
        <v>159</v>
      </c>
      <c r="N51" s="79"/>
      <c r="O51" s="80"/>
    </row>
    <row r="52" spans="1:15" ht="17" thickTop="1" x14ac:dyDescent="0.2"/>
    <row r="68" spans="9:10" x14ac:dyDescent="0.2">
      <c r="I68" s="64"/>
      <c r="J68" s="64"/>
    </row>
  </sheetData>
  <mergeCells count="6">
    <mergeCell ref="K4:K51"/>
    <mergeCell ref="L3:N3"/>
    <mergeCell ref="B3:D3"/>
    <mergeCell ref="A4:A51"/>
    <mergeCell ref="F4:F51"/>
    <mergeCell ref="G3:I3"/>
  </mergeCells>
  <phoneticPr fontId="6" type="noConversion"/>
  <pageMargins left="0.7" right="0.7" top="0.75" bottom="0.75" header="0.3" footer="0.3"/>
  <pageSetup scale="72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9"/>
  <sheetViews>
    <sheetView workbookViewId="0">
      <selection activeCell="J21" sqref="J21"/>
    </sheetView>
  </sheetViews>
  <sheetFormatPr baseColWidth="10" defaultColWidth="11" defaultRowHeight="16" x14ac:dyDescent="0.2"/>
  <sheetData>
    <row r="1" spans="1:26" x14ac:dyDescent="0.2">
      <c r="A1" s="106" t="s">
        <v>208</v>
      </c>
      <c r="B1" s="106"/>
      <c r="C1" s="106"/>
      <c r="D1" s="106"/>
      <c r="E1" s="106"/>
      <c r="F1" s="106"/>
      <c r="G1" s="106"/>
      <c r="H1" s="106"/>
      <c r="J1" s="106" t="s">
        <v>209</v>
      </c>
      <c r="K1" s="106"/>
      <c r="L1" s="106"/>
      <c r="M1" s="106"/>
      <c r="N1" s="106"/>
      <c r="O1" s="106"/>
      <c r="P1" s="106"/>
      <c r="Q1" s="106"/>
      <c r="R1" s="106"/>
      <c r="S1" s="106" t="s">
        <v>210</v>
      </c>
      <c r="T1" s="106"/>
      <c r="U1" s="106"/>
      <c r="V1" s="106"/>
      <c r="W1" s="106"/>
      <c r="X1" s="106"/>
      <c r="Y1" s="106"/>
      <c r="Z1" s="106"/>
    </row>
    <row r="2" spans="1:26" x14ac:dyDescent="0.2">
      <c r="A2" s="109" t="s">
        <v>5</v>
      </c>
      <c r="B2" s="110" t="s">
        <v>6</v>
      </c>
      <c r="C2" s="109" t="s">
        <v>7</v>
      </c>
      <c r="D2" s="109" t="s">
        <v>8</v>
      </c>
      <c r="E2" s="109" t="s">
        <v>9</v>
      </c>
      <c r="F2" s="109" t="s">
        <v>10</v>
      </c>
      <c r="G2" s="109" t="s">
        <v>11</v>
      </c>
      <c r="H2" s="109" t="s">
        <v>12</v>
      </c>
      <c r="I2" s="111"/>
      <c r="J2" s="109" t="s">
        <v>64</v>
      </c>
      <c r="K2" s="110" t="s">
        <v>65</v>
      </c>
      <c r="L2" s="109" t="s">
        <v>66</v>
      </c>
      <c r="M2" s="109" t="s">
        <v>67</v>
      </c>
      <c r="N2" s="109" t="s">
        <v>68</v>
      </c>
      <c r="O2" s="109" t="s">
        <v>69</v>
      </c>
      <c r="P2" s="109" t="s">
        <v>70</v>
      </c>
      <c r="Q2" s="109" t="s">
        <v>71</v>
      </c>
      <c r="R2" s="112"/>
      <c r="S2" s="109" t="s">
        <v>113</v>
      </c>
      <c r="T2" s="109" t="s">
        <v>114</v>
      </c>
      <c r="U2" s="109" t="s">
        <v>115</v>
      </c>
      <c r="V2" s="110" t="s">
        <v>116</v>
      </c>
      <c r="W2" s="109" t="s">
        <v>117</v>
      </c>
      <c r="X2" s="109" t="s">
        <v>118</v>
      </c>
      <c r="Y2" s="109" t="s">
        <v>119</v>
      </c>
      <c r="Z2" s="109" t="s">
        <v>120</v>
      </c>
    </row>
    <row r="3" spans="1:26" x14ac:dyDescent="0.2">
      <c r="A3" s="109" t="s">
        <v>5</v>
      </c>
      <c r="B3" s="110" t="s">
        <v>6</v>
      </c>
      <c r="C3" s="109" t="s">
        <v>7</v>
      </c>
      <c r="D3" s="109" t="s">
        <v>8</v>
      </c>
      <c r="E3" s="109" t="s">
        <v>9</v>
      </c>
      <c r="F3" s="109" t="s">
        <v>10</v>
      </c>
      <c r="G3" s="109" t="s">
        <v>11</v>
      </c>
      <c r="H3" s="109" t="s">
        <v>12</v>
      </c>
      <c r="I3" s="111"/>
      <c r="J3" s="109" t="s">
        <v>64</v>
      </c>
      <c r="K3" s="110" t="s">
        <v>65</v>
      </c>
      <c r="L3" s="109" t="s">
        <v>66</v>
      </c>
      <c r="M3" s="109" t="s">
        <v>67</v>
      </c>
      <c r="N3" s="109" t="s">
        <v>68</v>
      </c>
      <c r="O3" s="109" t="s">
        <v>69</v>
      </c>
      <c r="P3" s="109" t="s">
        <v>70</v>
      </c>
      <c r="Q3" s="109" t="s">
        <v>71</v>
      </c>
      <c r="R3" s="112"/>
      <c r="S3" s="109" t="s">
        <v>113</v>
      </c>
      <c r="T3" s="109" t="s">
        <v>114</v>
      </c>
      <c r="U3" s="109" t="s">
        <v>115</v>
      </c>
      <c r="V3" s="110" t="s">
        <v>116</v>
      </c>
      <c r="W3" s="109" t="s">
        <v>117</v>
      </c>
      <c r="X3" s="109" t="s">
        <v>118</v>
      </c>
      <c r="Y3" s="109" t="s">
        <v>119</v>
      </c>
      <c r="Z3" s="109" t="s">
        <v>120</v>
      </c>
    </row>
    <row r="4" spans="1:26" x14ac:dyDescent="0.2">
      <c r="A4" s="109" t="s">
        <v>5</v>
      </c>
      <c r="B4" s="110" t="s">
        <v>6</v>
      </c>
      <c r="C4" s="109" t="s">
        <v>7</v>
      </c>
      <c r="D4" s="109" t="s">
        <v>8</v>
      </c>
      <c r="E4" s="109" t="s">
        <v>9</v>
      </c>
      <c r="F4" s="109" t="s">
        <v>10</v>
      </c>
      <c r="G4" s="109" t="s">
        <v>11</v>
      </c>
      <c r="H4" s="109" t="s">
        <v>12</v>
      </c>
      <c r="I4" s="111"/>
      <c r="J4" s="109" t="s">
        <v>64</v>
      </c>
      <c r="K4" s="110" t="s">
        <v>65</v>
      </c>
      <c r="L4" s="109" t="s">
        <v>66</v>
      </c>
      <c r="M4" s="109" t="s">
        <v>67</v>
      </c>
      <c r="N4" s="109" t="s">
        <v>68</v>
      </c>
      <c r="O4" s="109" t="s">
        <v>69</v>
      </c>
      <c r="P4" s="109" t="s">
        <v>70</v>
      </c>
      <c r="Q4" s="109" t="s">
        <v>71</v>
      </c>
      <c r="R4" s="112"/>
      <c r="S4" s="109" t="s">
        <v>113</v>
      </c>
      <c r="T4" s="109" t="s">
        <v>114</v>
      </c>
      <c r="U4" s="109" t="s">
        <v>115</v>
      </c>
      <c r="V4" s="110" t="s">
        <v>116</v>
      </c>
      <c r="W4" s="109" t="s">
        <v>117</v>
      </c>
      <c r="X4" s="109" t="s">
        <v>118</v>
      </c>
      <c r="Y4" s="109" t="s">
        <v>119</v>
      </c>
      <c r="Z4" s="109" t="s">
        <v>120</v>
      </c>
    </row>
    <row r="5" spans="1:26" x14ac:dyDescent="0.2">
      <c r="A5" s="109" t="s">
        <v>13</v>
      </c>
      <c r="B5" s="109" t="s">
        <v>14</v>
      </c>
      <c r="C5" s="109" t="s">
        <v>15</v>
      </c>
      <c r="D5" s="109" t="s">
        <v>16</v>
      </c>
      <c r="E5" s="109" t="s">
        <v>17</v>
      </c>
      <c r="F5" s="109" t="s">
        <v>18</v>
      </c>
      <c r="G5" s="109" t="s">
        <v>19</v>
      </c>
      <c r="H5" s="109" t="s">
        <v>20</v>
      </c>
      <c r="I5" s="111"/>
      <c r="J5" s="109" t="s">
        <v>72</v>
      </c>
      <c r="K5" s="109" t="s">
        <v>73</v>
      </c>
      <c r="L5" s="109" t="s">
        <v>74</v>
      </c>
      <c r="M5" s="109" t="s">
        <v>75</v>
      </c>
      <c r="N5" s="109" t="s">
        <v>76</v>
      </c>
      <c r="O5" s="109" t="s">
        <v>77</v>
      </c>
      <c r="P5" s="109" t="s">
        <v>78</v>
      </c>
      <c r="Q5" s="109" t="s">
        <v>79</v>
      </c>
      <c r="R5" s="112"/>
      <c r="S5" s="109" t="s">
        <v>121</v>
      </c>
      <c r="T5" s="109" t="s">
        <v>122</v>
      </c>
      <c r="U5" s="109" t="s">
        <v>123</v>
      </c>
      <c r="V5" s="109" t="s">
        <v>124</v>
      </c>
      <c r="W5" s="109" t="s">
        <v>125</v>
      </c>
      <c r="X5" s="109" t="s">
        <v>126</v>
      </c>
      <c r="Y5" s="109" t="s">
        <v>127</v>
      </c>
      <c r="Z5" s="109" t="s">
        <v>128</v>
      </c>
    </row>
    <row r="6" spans="1:26" x14ac:dyDescent="0.2">
      <c r="A6" s="109" t="s">
        <v>13</v>
      </c>
      <c r="B6" s="109" t="s">
        <v>14</v>
      </c>
      <c r="C6" s="109" t="s">
        <v>15</v>
      </c>
      <c r="D6" s="109" t="s">
        <v>16</v>
      </c>
      <c r="E6" s="109" t="s">
        <v>17</v>
      </c>
      <c r="F6" s="109" t="s">
        <v>18</v>
      </c>
      <c r="G6" s="109" t="s">
        <v>19</v>
      </c>
      <c r="H6" s="109" t="s">
        <v>20</v>
      </c>
      <c r="I6" s="111"/>
      <c r="J6" s="109" t="s">
        <v>72</v>
      </c>
      <c r="K6" s="109" t="s">
        <v>73</v>
      </c>
      <c r="L6" s="109" t="s">
        <v>74</v>
      </c>
      <c r="M6" s="109" t="s">
        <v>75</v>
      </c>
      <c r="N6" s="109" t="s">
        <v>76</v>
      </c>
      <c r="O6" s="109" t="s">
        <v>77</v>
      </c>
      <c r="P6" s="109" t="s">
        <v>78</v>
      </c>
      <c r="Q6" s="109" t="s">
        <v>79</v>
      </c>
      <c r="R6" s="112"/>
      <c r="S6" s="109" t="s">
        <v>121</v>
      </c>
      <c r="T6" s="109" t="s">
        <v>122</v>
      </c>
      <c r="U6" s="109" t="s">
        <v>123</v>
      </c>
      <c r="V6" s="109" t="s">
        <v>124</v>
      </c>
      <c r="W6" s="109" t="s">
        <v>125</v>
      </c>
      <c r="X6" s="109" t="s">
        <v>126</v>
      </c>
      <c r="Y6" s="109" t="s">
        <v>127</v>
      </c>
      <c r="Z6" s="109" t="s">
        <v>128</v>
      </c>
    </row>
    <row r="7" spans="1:26" x14ac:dyDescent="0.2">
      <c r="A7" s="109" t="s">
        <v>13</v>
      </c>
      <c r="B7" s="109" t="s">
        <v>14</v>
      </c>
      <c r="C7" s="109" t="s">
        <v>15</v>
      </c>
      <c r="D7" s="109" t="s">
        <v>16</v>
      </c>
      <c r="E7" s="109" t="s">
        <v>17</v>
      </c>
      <c r="F7" s="109" t="s">
        <v>18</v>
      </c>
      <c r="G7" s="109" t="s">
        <v>19</v>
      </c>
      <c r="H7" s="109" t="s">
        <v>20</v>
      </c>
      <c r="I7" s="111"/>
      <c r="J7" s="109" t="s">
        <v>72</v>
      </c>
      <c r="K7" s="109" t="s">
        <v>73</v>
      </c>
      <c r="L7" s="109" t="s">
        <v>74</v>
      </c>
      <c r="M7" s="109" t="s">
        <v>75</v>
      </c>
      <c r="N7" s="109" t="s">
        <v>76</v>
      </c>
      <c r="O7" s="109" t="s">
        <v>77</v>
      </c>
      <c r="P7" s="109" t="s">
        <v>78</v>
      </c>
      <c r="Q7" s="109" t="s">
        <v>79</v>
      </c>
      <c r="R7" s="112"/>
      <c r="S7" s="109" t="s">
        <v>121</v>
      </c>
      <c r="T7" s="109" t="s">
        <v>122</v>
      </c>
      <c r="U7" s="109" t="s">
        <v>123</v>
      </c>
      <c r="V7" s="109" t="s">
        <v>124</v>
      </c>
      <c r="W7" s="109" t="s">
        <v>125</v>
      </c>
      <c r="X7" s="109" t="s">
        <v>126</v>
      </c>
      <c r="Y7" s="109" t="s">
        <v>127</v>
      </c>
      <c r="Z7" s="109" t="s">
        <v>128</v>
      </c>
    </row>
    <row r="8" spans="1:26" x14ac:dyDescent="0.2">
      <c r="A8" s="109" t="s">
        <v>21</v>
      </c>
      <c r="B8" s="109" t="s">
        <v>22</v>
      </c>
      <c r="C8" s="109" t="s">
        <v>23</v>
      </c>
      <c r="D8" s="109" t="s">
        <v>24</v>
      </c>
      <c r="E8" s="109" t="s">
        <v>25</v>
      </c>
      <c r="F8" s="109" t="s">
        <v>26</v>
      </c>
      <c r="G8" s="109" t="s">
        <v>27</v>
      </c>
      <c r="H8" s="109" t="s">
        <v>28</v>
      </c>
      <c r="I8" s="111"/>
      <c r="J8" s="109" t="s">
        <v>80</v>
      </c>
      <c r="K8" s="109" t="s">
        <v>81</v>
      </c>
      <c r="L8" s="109" t="s">
        <v>82</v>
      </c>
      <c r="M8" s="109" t="s">
        <v>83</v>
      </c>
      <c r="N8" s="109" t="s">
        <v>84</v>
      </c>
      <c r="O8" s="109" t="s">
        <v>85</v>
      </c>
      <c r="P8" s="109" t="s">
        <v>86</v>
      </c>
      <c r="Q8" s="109" t="s">
        <v>87</v>
      </c>
      <c r="R8" s="112"/>
      <c r="S8" s="109" t="s">
        <v>129</v>
      </c>
      <c r="T8" s="109" t="s">
        <v>130</v>
      </c>
      <c r="U8" s="109" t="s">
        <v>131</v>
      </c>
      <c r="V8" s="109" t="s">
        <v>132</v>
      </c>
      <c r="W8" s="109" t="s">
        <v>133</v>
      </c>
      <c r="X8" s="109" t="s">
        <v>134</v>
      </c>
      <c r="Y8" s="109" t="s">
        <v>135</v>
      </c>
      <c r="Z8" s="109" t="s">
        <v>136</v>
      </c>
    </row>
    <row r="9" spans="1:26" x14ac:dyDescent="0.2">
      <c r="A9" s="109" t="s">
        <v>21</v>
      </c>
      <c r="B9" s="109" t="s">
        <v>22</v>
      </c>
      <c r="C9" s="109" t="s">
        <v>23</v>
      </c>
      <c r="D9" s="109" t="s">
        <v>24</v>
      </c>
      <c r="E9" s="109" t="s">
        <v>25</v>
      </c>
      <c r="F9" s="109" t="s">
        <v>26</v>
      </c>
      <c r="G9" s="109" t="s">
        <v>27</v>
      </c>
      <c r="H9" s="109" t="s">
        <v>28</v>
      </c>
      <c r="I9" s="111"/>
      <c r="J9" s="109" t="s">
        <v>80</v>
      </c>
      <c r="K9" s="109" t="s">
        <v>81</v>
      </c>
      <c r="L9" s="109" t="s">
        <v>82</v>
      </c>
      <c r="M9" s="109" t="s">
        <v>83</v>
      </c>
      <c r="N9" s="109" t="s">
        <v>84</v>
      </c>
      <c r="O9" s="109" t="s">
        <v>85</v>
      </c>
      <c r="P9" s="109" t="s">
        <v>86</v>
      </c>
      <c r="Q9" s="109" t="s">
        <v>87</v>
      </c>
      <c r="R9" s="112"/>
      <c r="S9" s="109" t="s">
        <v>129</v>
      </c>
      <c r="T9" s="109" t="s">
        <v>130</v>
      </c>
      <c r="U9" s="109" t="s">
        <v>131</v>
      </c>
      <c r="V9" s="109" t="s">
        <v>132</v>
      </c>
      <c r="W9" s="109" t="s">
        <v>133</v>
      </c>
      <c r="X9" s="109" t="s">
        <v>134</v>
      </c>
      <c r="Y9" s="109" t="s">
        <v>135</v>
      </c>
      <c r="Z9" s="109" t="s">
        <v>136</v>
      </c>
    </row>
    <row r="10" spans="1:26" x14ac:dyDescent="0.2">
      <c r="A10" s="109" t="s">
        <v>21</v>
      </c>
      <c r="B10" s="109" t="s">
        <v>22</v>
      </c>
      <c r="C10" s="109" t="s">
        <v>23</v>
      </c>
      <c r="D10" s="109" t="s">
        <v>24</v>
      </c>
      <c r="E10" s="109" t="s">
        <v>25</v>
      </c>
      <c r="F10" s="109" t="s">
        <v>26</v>
      </c>
      <c r="G10" s="109" t="s">
        <v>27</v>
      </c>
      <c r="H10" s="109" t="s">
        <v>28</v>
      </c>
      <c r="I10" s="111"/>
      <c r="J10" s="109" t="s">
        <v>80</v>
      </c>
      <c r="K10" s="109" t="s">
        <v>81</v>
      </c>
      <c r="L10" s="109" t="s">
        <v>82</v>
      </c>
      <c r="M10" s="109" t="s">
        <v>83</v>
      </c>
      <c r="N10" s="109" t="s">
        <v>84</v>
      </c>
      <c r="O10" s="109" t="s">
        <v>85</v>
      </c>
      <c r="P10" s="109" t="s">
        <v>86</v>
      </c>
      <c r="Q10" s="109" t="s">
        <v>87</v>
      </c>
      <c r="R10" s="112"/>
      <c r="S10" s="109" t="s">
        <v>129</v>
      </c>
      <c r="T10" s="109" t="s">
        <v>130</v>
      </c>
      <c r="U10" s="109" t="s">
        <v>131</v>
      </c>
      <c r="V10" s="109" t="s">
        <v>132</v>
      </c>
      <c r="W10" s="109" t="s">
        <v>133</v>
      </c>
      <c r="X10" s="109" t="s">
        <v>134</v>
      </c>
      <c r="Y10" s="109" t="s">
        <v>135</v>
      </c>
      <c r="Z10" s="109" t="s">
        <v>136</v>
      </c>
    </row>
    <row r="11" spans="1:26" x14ac:dyDescent="0.2">
      <c r="A11" s="109" t="s">
        <v>29</v>
      </c>
      <c r="B11" s="109" t="s">
        <v>30</v>
      </c>
      <c r="C11" s="109" t="s">
        <v>31</v>
      </c>
      <c r="D11" s="109" t="s">
        <v>32</v>
      </c>
      <c r="E11" s="109" t="s">
        <v>33</v>
      </c>
      <c r="F11" s="109" t="s">
        <v>34</v>
      </c>
      <c r="G11" s="109" t="s">
        <v>35</v>
      </c>
      <c r="H11" s="109" t="s">
        <v>36</v>
      </c>
      <c r="I11" s="111"/>
      <c r="J11" s="109" t="s">
        <v>88</v>
      </c>
      <c r="K11" s="109" t="s">
        <v>89</v>
      </c>
      <c r="L11" s="109" t="s">
        <v>90</v>
      </c>
      <c r="M11" s="109" t="s">
        <v>91</v>
      </c>
      <c r="N11" s="109" t="s">
        <v>92</v>
      </c>
      <c r="O11" s="109" t="s">
        <v>93</v>
      </c>
      <c r="P11" s="109" t="s">
        <v>94</v>
      </c>
      <c r="Q11" s="109" t="s">
        <v>95</v>
      </c>
      <c r="R11" s="112"/>
      <c r="S11" s="109" t="s">
        <v>137</v>
      </c>
      <c r="T11" s="109" t="s">
        <v>138</v>
      </c>
      <c r="U11" s="110" t="s">
        <v>139</v>
      </c>
      <c r="V11" s="109" t="s">
        <v>140</v>
      </c>
      <c r="W11" s="109" t="s">
        <v>141</v>
      </c>
      <c r="X11" s="109" t="s">
        <v>142</v>
      </c>
      <c r="Y11" s="109" t="s">
        <v>143</v>
      </c>
      <c r="Z11" s="109" t="s">
        <v>144</v>
      </c>
    </row>
    <row r="12" spans="1:26" x14ac:dyDescent="0.2">
      <c r="A12" s="109" t="s">
        <v>29</v>
      </c>
      <c r="B12" s="109" t="s">
        <v>30</v>
      </c>
      <c r="C12" s="109" t="s">
        <v>31</v>
      </c>
      <c r="D12" s="109" t="s">
        <v>32</v>
      </c>
      <c r="E12" s="109" t="s">
        <v>33</v>
      </c>
      <c r="F12" s="109" t="s">
        <v>34</v>
      </c>
      <c r="G12" s="109" t="s">
        <v>35</v>
      </c>
      <c r="H12" s="109" t="s">
        <v>36</v>
      </c>
      <c r="I12" s="111"/>
      <c r="J12" s="109" t="s">
        <v>88</v>
      </c>
      <c r="K12" s="109" t="s">
        <v>89</v>
      </c>
      <c r="L12" s="109" t="s">
        <v>90</v>
      </c>
      <c r="M12" s="109" t="s">
        <v>91</v>
      </c>
      <c r="N12" s="109" t="s">
        <v>92</v>
      </c>
      <c r="O12" s="109" t="s">
        <v>93</v>
      </c>
      <c r="P12" s="109" t="s">
        <v>94</v>
      </c>
      <c r="Q12" s="109" t="s">
        <v>95</v>
      </c>
      <c r="R12" s="112"/>
      <c r="S12" s="109" t="s">
        <v>137</v>
      </c>
      <c r="T12" s="109" t="s">
        <v>138</v>
      </c>
      <c r="U12" s="110" t="s">
        <v>139</v>
      </c>
      <c r="V12" s="109" t="s">
        <v>140</v>
      </c>
      <c r="W12" s="109" t="s">
        <v>141</v>
      </c>
      <c r="X12" s="109" t="s">
        <v>142</v>
      </c>
      <c r="Y12" s="109" t="s">
        <v>143</v>
      </c>
      <c r="Z12" s="109" t="s">
        <v>144</v>
      </c>
    </row>
    <row r="13" spans="1:26" x14ac:dyDescent="0.2">
      <c r="A13" s="109" t="s">
        <v>29</v>
      </c>
      <c r="B13" s="109" t="s">
        <v>30</v>
      </c>
      <c r="C13" s="109" t="s">
        <v>31</v>
      </c>
      <c r="D13" s="109" t="s">
        <v>32</v>
      </c>
      <c r="E13" s="109" t="s">
        <v>33</v>
      </c>
      <c r="F13" s="109" t="s">
        <v>34</v>
      </c>
      <c r="G13" s="109" t="s">
        <v>35</v>
      </c>
      <c r="H13" s="109" t="s">
        <v>36</v>
      </c>
      <c r="I13" s="111"/>
      <c r="J13" s="109" t="s">
        <v>88</v>
      </c>
      <c r="K13" s="109" t="s">
        <v>89</v>
      </c>
      <c r="L13" s="109" t="s">
        <v>90</v>
      </c>
      <c r="M13" s="109" t="s">
        <v>91</v>
      </c>
      <c r="N13" s="109" t="s">
        <v>92</v>
      </c>
      <c r="O13" s="109" t="s">
        <v>93</v>
      </c>
      <c r="P13" s="109" t="s">
        <v>94</v>
      </c>
      <c r="Q13" s="109" t="s">
        <v>95</v>
      </c>
      <c r="R13" s="112"/>
      <c r="S13" s="109" t="s">
        <v>137</v>
      </c>
      <c r="T13" s="109" t="s">
        <v>138</v>
      </c>
      <c r="U13" s="110" t="s">
        <v>139</v>
      </c>
      <c r="V13" s="109" t="s">
        <v>140</v>
      </c>
      <c r="W13" s="109" t="s">
        <v>141</v>
      </c>
      <c r="X13" s="109" t="s">
        <v>142</v>
      </c>
      <c r="Y13" s="109" t="s">
        <v>143</v>
      </c>
      <c r="Z13" s="109" t="s">
        <v>144</v>
      </c>
    </row>
    <row r="14" spans="1:26" x14ac:dyDescent="0.2">
      <c r="A14" s="109" t="s">
        <v>37</v>
      </c>
      <c r="B14" s="109" t="s">
        <v>38</v>
      </c>
      <c r="C14" s="109" t="s">
        <v>39</v>
      </c>
      <c r="D14" s="109" t="s">
        <v>40</v>
      </c>
      <c r="E14" s="109" t="s">
        <v>41</v>
      </c>
      <c r="F14" s="109" t="s">
        <v>42</v>
      </c>
      <c r="G14" s="109" t="s">
        <v>43</v>
      </c>
      <c r="H14" s="109" t="s">
        <v>44</v>
      </c>
      <c r="I14" s="111"/>
      <c r="J14" s="109" t="s">
        <v>96</v>
      </c>
      <c r="K14" s="109" t="s">
        <v>97</v>
      </c>
      <c r="L14" s="109" t="s">
        <v>98</v>
      </c>
      <c r="M14" s="109" t="s">
        <v>99</v>
      </c>
      <c r="N14" s="109" t="s">
        <v>100</v>
      </c>
      <c r="O14" s="109" t="s">
        <v>101</v>
      </c>
      <c r="P14" s="109" t="s">
        <v>102</v>
      </c>
      <c r="Q14" s="109" t="s">
        <v>103</v>
      </c>
      <c r="R14" s="112"/>
      <c r="S14" s="109" t="s">
        <v>145</v>
      </c>
      <c r="T14" s="109" t="s">
        <v>146</v>
      </c>
      <c r="U14" s="109" t="s">
        <v>147</v>
      </c>
      <c r="V14" s="110" t="s">
        <v>148</v>
      </c>
      <c r="W14" s="109" t="s">
        <v>149</v>
      </c>
      <c r="X14" s="109" t="s">
        <v>150</v>
      </c>
      <c r="Y14" s="109" t="s">
        <v>151</v>
      </c>
      <c r="Z14" s="109" t="s">
        <v>152</v>
      </c>
    </row>
    <row r="15" spans="1:26" x14ac:dyDescent="0.2">
      <c r="A15" s="109" t="s">
        <v>37</v>
      </c>
      <c r="B15" s="109" t="s">
        <v>38</v>
      </c>
      <c r="C15" s="109" t="s">
        <v>39</v>
      </c>
      <c r="D15" s="109" t="s">
        <v>40</v>
      </c>
      <c r="E15" s="109" t="s">
        <v>41</v>
      </c>
      <c r="F15" s="109" t="s">
        <v>42</v>
      </c>
      <c r="G15" s="109" t="s">
        <v>43</v>
      </c>
      <c r="H15" s="109" t="s">
        <v>44</v>
      </c>
      <c r="I15" s="111"/>
      <c r="J15" s="109" t="s">
        <v>96</v>
      </c>
      <c r="K15" s="109" t="s">
        <v>97</v>
      </c>
      <c r="L15" s="109" t="s">
        <v>98</v>
      </c>
      <c r="M15" s="109" t="s">
        <v>99</v>
      </c>
      <c r="N15" s="109" t="s">
        <v>100</v>
      </c>
      <c r="O15" s="109" t="s">
        <v>101</v>
      </c>
      <c r="P15" s="109" t="s">
        <v>102</v>
      </c>
      <c r="Q15" s="109" t="s">
        <v>103</v>
      </c>
      <c r="R15" s="112"/>
      <c r="S15" s="109" t="s">
        <v>145</v>
      </c>
      <c r="T15" s="109" t="s">
        <v>146</v>
      </c>
      <c r="U15" s="109" t="s">
        <v>147</v>
      </c>
      <c r="V15" s="110" t="s">
        <v>148</v>
      </c>
      <c r="W15" s="109" t="s">
        <v>149</v>
      </c>
      <c r="X15" s="109" t="s">
        <v>150</v>
      </c>
      <c r="Y15" s="109" t="s">
        <v>151</v>
      </c>
      <c r="Z15" s="109" t="s">
        <v>152</v>
      </c>
    </row>
    <row r="16" spans="1:26" x14ac:dyDescent="0.2">
      <c r="A16" s="109" t="s">
        <v>37</v>
      </c>
      <c r="B16" s="109" t="s">
        <v>38</v>
      </c>
      <c r="C16" s="109" t="s">
        <v>39</v>
      </c>
      <c r="D16" s="109" t="s">
        <v>40</v>
      </c>
      <c r="E16" s="109" t="s">
        <v>41</v>
      </c>
      <c r="F16" s="109" t="s">
        <v>42</v>
      </c>
      <c r="G16" s="109" t="s">
        <v>43</v>
      </c>
      <c r="H16" s="109" t="s">
        <v>44</v>
      </c>
      <c r="I16" s="111"/>
      <c r="J16" s="109" t="s">
        <v>96</v>
      </c>
      <c r="K16" s="109" t="s">
        <v>97</v>
      </c>
      <c r="L16" s="109" t="s">
        <v>98</v>
      </c>
      <c r="M16" s="109" t="s">
        <v>99</v>
      </c>
      <c r="N16" s="109" t="s">
        <v>100</v>
      </c>
      <c r="O16" s="109" t="s">
        <v>101</v>
      </c>
      <c r="P16" s="109" t="s">
        <v>102</v>
      </c>
      <c r="Q16" s="109" t="s">
        <v>103</v>
      </c>
      <c r="R16" s="112"/>
      <c r="S16" s="109" t="s">
        <v>145</v>
      </c>
      <c r="T16" s="109" t="s">
        <v>146</v>
      </c>
      <c r="U16" s="109" t="s">
        <v>147</v>
      </c>
      <c r="V16" s="110" t="s">
        <v>148</v>
      </c>
      <c r="W16" s="109" t="s">
        <v>149</v>
      </c>
      <c r="X16" s="109" t="s">
        <v>150</v>
      </c>
      <c r="Y16" s="109" t="s">
        <v>151</v>
      </c>
      <c r="Z16" s="109" t="s">
        <v>152</v>
      </c>
    </row>
    <row r="17" spans="1:26" x14ac:dyDescent="0.2">
      <c r="A17" s="109" t="s">
        <v>45</v>
      </c>
      <c r="B17" s="109" t="s">
        <v>46</v>
      </c>
      <c r="C17" s="109" t="s">
        <v>47</v>
      </c>
      <c r="D17" s="109" t="s">
        <v>48</v>
      </c>
      <c r="E17" s="109" t="s">
        <v>49</v>
      </c>
      <c r="F17" s="110" t="s">
        <v>50</v>
      </c>
      <c r="G17" s="109" t="s">
        <v>51</v>
      </c>
      <c r="H17" s="110" t="s">
        <v>52</v>
      </c>
      <c r="I17" s="111"/>
      <c r="J17" s="109" t="s">
        <v>104</v>
      </c>
      <c r="K17" s="109" t="s">
        <v>105</v>
      </c>
      <c r="L17" s="109" t="s">
        <v>106</v>
      </c>
      <c r="M17" s="109" t="s">
        <v>107</v>
      </c>
      <c r="N17" s="109" t="s">
        <v>108</v>
      </c>
      <c r="O17" s="109" t="s">
        <v>109</v>
      </c>
      <c r="P17" s="109" t="s">
        <v>110</v>
      </c>
      <c r="Q17" s="109" t="s">
        <v>111</v>
      </c>
      <c r="R17" s="112"/>
      <c r="S17" s="109" t="s">
        <v>153</v>
      </c>
      <c r="T17" s="109" t="s">
        <v>154</v>
      </c>
      <c r="U17" s="109" t="s">
        <v>155</v>
      </c>
      <c r="V17" s="109" t="s">
        <v>156</v>
      </c>
      <c r="W17" s="109" t="s">
        <v>160</v>
      </c>
      <c r="X17" s="109" t="s">
        <v>157</v>
      </c>
      <c r="Y17" s="109" t="s">
        <v>158</v>
      </c>
      <c r="Z17" s="109" t="s">
        <v>159</v>
      </c>
    </row>
    <row r="18" spans="1:26" x14ac:dyDescent="0.2">
      <c r="A18" s="109" t="s">
        <v>45</v>
      </c>
      <c r="B18" s="109" t="s">
        <v>46</v>
      </c>
      <c r="C18" s="109" t="s">
        <v>47</v>
      </c>
      <c r="D18" s="109" t="s">
        <v>48</v>
      </c>
      <c r="E18" s="109" t="s">
        <v>49</v>
      </c>
      <c r="F18" s="110" t="s">
        <v>50</v>
      </c>
      <c r="G18" s="109" t="s">
        <v>51</v>
      </c>
      <c r="H18" s="110" t="s">
        <v>52</v>
      </c>
      <c r="I18" s="111"/>
      <c r="J18" s="109" t="s">
        <v>104</v>
      </c>
      <c r="K18" s="109" t="s">
        <v>105</v>
      </c>
      <c r="L18" s="109" t="s">
        <v>106</v>
      </c>
      <c r="M18" s="109" t="s">
        <v>107</v>
      </c>
      <c r="N18" s="109" t="s">
        <v>108</v>
      </c>
      <c r="O18" s="109" t="s">
        <v>109</v>
      </c>
      <c r="P18" s="109" t="s">
        <v>110</v>
      </c>
      <c r="Q18" s="109" t="s">
        <v>111</v>
      </c>
      <c r="R18" s="112"/>
      <c r="S18" s="109" t="s">
        <v>153</v>
      </c>
      <c r="T18" s="109" t="s">
        <v>154</v>
      </c>
      <c r="U18" s="109" t="s">
        <v>155</v>
      </c>
      <c r="V18" s="109" t="s">
        <v>156</v>
      </c>
      <c r="W18" s="109" t="s">
        <v>160</v>
      </c>
      <c r="X18" s="109" t="s">
        <v>157</v>
      </c>
      <c r="Y18" s="109" t="s">
        <v>158</v>
      </c>
      <c r="Z18" s="109" t="s">
        <v>159</v>
      </c>
    </row>
    <row r="19" spans="1:26" x14ac:dyDescent="0.2">
      <c r="A19" s="109" t="s">
        <v>45</v>
      </c>
      <c r="B19" s="109" t="s">
        <v>46</v>
      </c>
      <c r="C19" s="109" t="s">
        <v>47</v>
      </c>
      <c r="D19" s="109" t="s">
        <v>48</v>
      </c>
      <c r="E19" s="109" t="s">
        <v>49</v>
      </c>
      <c r="F19" s="110" t="s">
        <v>50</v>
      </c>
      <c r="G19" s="109" t="s">
        <v>51</v>
      </c>
      <c r="H19" s="110" t="s">
        <v>52</v>
      </c>
      <c r="I19" s="111"/>
      <c r="J19" s="109" t="s">
        <v>104</v>
      </c>
      <c r="K19" s="109" t="s">
        <v>105</v>
      </c>
      <c r="L19" s="109" t="s">
        <v>106</v>
      </c>
      <c r="M19" s="109" t="s">
        <v>107</v>
      </c>
      <c r="N19" s="109" t="s">
        <v>108</v>
      </c>
      <c r="O19" s="109" t="s">
        <v>109</v>
      </c>
      <c r="P19" s="109" t="s">
        <v>110</v>
      </c>
      <c r="Q19" s="109" t="s">
        <v>111</v>
      </c>
      <c r="R19" s="112"/>
      <c r="S19" s="109" t="s">
        <v>153</v>
      </c>
      <c r="T19" s="109" t="s">
        <v>154</v>
      </c>
      <c r="U19" s="109" t="s">
        <v>155</v>
      </c>
      <c r="V19" s="109" t="s">
        <v>156</v>
      </c>
      <c r="W19" s="109" t="s">
        <v>160</v>
      </c>
      <c r="X19" s="109" t="s">
        <v>157</v>
      </c>
      <c r="Y19" s="109" t="s">
        <v>158</v>
      </c>
      <c r="Z19" s="109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WormCamp_Strain_IDs</vt:lpstr>
      <vt:lpstr>wormcamp_strain_id_export</vt:lpstr>
      <vt:lpstr>set 1</vt:lpstr>
      <vt:lpstr>set 2</vt:lpstr>
      <vt:lpstr>set 3</vt:lpstr>
      <vt:lpstr>Eliminations</vt:lpstr>
      <vt:lpstr>set labels</vt:lpstr>
      <vt:lpstr>'set 1'!Print_Area</vt:lpstr>
      <vt:lpstr>'set 2'!Print_Area</vt:lpstr>
      <vt:lpstr>'set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Crombie</cp:lastModifiedBy>
  <cp:lastPrinted>2019-08-20T20:36:02Z</cp:lastPrinted>
  <dcterms:created xsi:type="dcterms:W3CDTF">2017-05-31T02:32:15Z</dcterms:created>
  <dcterms:modified xsi:type="dcterms:W3CDTF">2019-10-18T15:55:57Z</dcterms:modified>
</cp:coreProperties>
</file>