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Main" sheetId="2" r:id="rId5"/>
    <sheet name="Sheet 3" sheetId="3" r:id="rId6"/>
    <sheet name="FASTQs" sheetId="4" r:id="rId7"/>
    <sheet name="BGI1_Files" sheetId="5" r:id="rId8"/>
    <sheet name="Hashes" sheetId="6" r:id="rId9"/>
    <sheet name="BGI2_Files - Table 2" sheetId="7" r:id="rId10"/>
    <sheet name="BGI2_Files - Table 1" sheetId="8" r:id="rId11"/>
    <sheet name="BGI3_Files" sheetId="9" r:id="rId12"/>
  </sheets>
</workbook>
</file>

<file path=xl/sharedStrings.xml><?xml version="1.0" encoding="utf-8"?>
<sst xmlns="http://schemas.openxmlformats.org/spreadsheetml/2006/main" uniqueCount="5189">
  <si>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</si>
  <si>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</si>
  <si>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</si>
  <si>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</si>
  <si>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Main</t>
  </si>
  <si>
    <t>Table 1</t>
  </si>
  <si>
    <t>Match Column</t>
  </si>
  <si>
    <t>Strain</t>
  </si>
  <si>
    <t>Library</t>
  </si>
  <si>
    <t>Index</t>
  </si>
  <si>
    <t>Run</t>
  </si>
  <si>
    <t>Date</t>
  </si>
  <si>
    <t>Machine</t>
  </si>
  <si>
    <t>Flow_cell</t>
  </si>
  <si>
    <t>Lane</t>
  </si>
  <si>
    <t>Notes</t>
  </si>
  <si>
    <t>FASTQ1</t>
  </si>
  <si>
    <t>FASTQ2</t>
  </si>
  <si>
    <t>Hash 1</t>
  </si>
  <si>
    <t>Hash 2</t>
  </si>
  <si>
    <t>Rename Command 1</t>
  </si>
  <si>
    <t>Rename Command 2</t>
  </si>
  <si>
    <t>BAM Header</t>
  </si>
  <si>
    <t>AF16_130119</t>
  </si>
  <si>
    <t>AF16</t>
  </si>
  <si>
    <t>RET1</t>
  </si>
  <si>
    <t>AGGTACC</t>
  </si>
  <si>
    <t>BGI1</t>
  </si>
  <si>
    <t>I861</t>
  </si>
  <si>
    <t>FCC1GWRA</t>
  </si>
  <si>
    <t>BGI/BGI1/AF16_130119_I861_FCC1GWRACXX_L6_CHKPEI13010003_1.fq.gz</t>
  </si>
  <si>
    <t>BGI/BGI1/AF16_130119_I861_FCC1GWRACXX_L6_CHKPEI13010003_2.fq.gz</t>
  </si>
  <si>
    <t>f1057fb7d6f9ce4242028692c7535dd5</t>
  </si>
  <si>
    <t>e1bb94a85d035dd2addf7d7a8f2c214b</t>
  </si>
  <si>
    <r>
      <rPr>
        <sz val="10"/>
        <color indexed="8"/>
        <rFont val="Helvetica Neue"/>
      </rPr>
      <t xml:space="preserve">mv -i </t>
    </r>
    <r>
      <rPr>
        <sz val="10"/>
        <color indexed="8"/>
        <rFont val="Helvetica Neue"/>
      </rPr>
      <t>BGI/BGI1/AF16_130119_I861_FCC1GWRACXX_L6_CHKPEI13010003_1.fq.gz</t>
    </r>
    <r>
      <rPr>
        <sz val="10"/>
        <color indexed="8"/>
        <rFont val="Helvetica Neue"/>
      </rPr>
      <t xml:space="preserve">          fq/BGI1−RET1-AF16-f1057−1.fq.gz</t>
    </r>
  </si>
  <si>
    <r>
      <rPr>
        <sz val="10"/>
        <color indexed="8"/>
        <rFont val="Helvetica Neue"/>
      </rPr>
      <t xml:space="preserve">mv -i </t>
    </r>
    <r>
      <rPr>
        <sz val="10"/>
        <color indexed="8"/>
        <rFont val="Helvetica Neue"/>
      </rPr>
      <t>BGI/BGI1/AF16_130119_I861_FCC1GWRACXX_L6_CHKPEI13010003_2.fq.gz</t>
    </r>
    <r>
      <rPr>
        <sz val="10"/>
        <color indexed="8"/>
        <rFont val="Helvetica Neue"/>
      </rPr>
      <t xml:space="preserve">          fq/BGI1−RET1-AF16-e1bb9−2.fq.gz</t>
    </r>
  </si>
  <si>
    <t>CB4852_130119</t>
  </si>
  <si>
    <t>CB4852</t>
  </si>
  <si>
    <t>ATGGAGA</t>
  </si>
  <si>
    <t>BGI/BGI1/CB4852_130119_I861_FCC1GWRACXX_L6_CHKPEI13010003_1.fq.gz</t>
  </si>
  <si>
    <t>BGI/BGI1/CB4852_130119_I861_FCC1GWRACXX_L6_CHKPEI13010003_2.fq.gz</t>
  </si>
  <si>
    <t>bb482c86cdf46098905fac78e29c0294</t>
  </si>
  <si>
    <t>5af7b9fcbc2e2c801fee40e439331d18</t>
  </si>
  <si>
    <r>
      <rPr>
        <sz val="10"/>
        <color indexed="8"/>
        <rFont val="Helvetica Neue"/>
      </rPr>
      <t xml:space="preserve">mv -i </t>
    </r>
    <r>
      <rPr>
        <sz val="10"/>
        <color indexed="8"/>
        <rFont val="Helvetica Neue"/>
      </rPr>
      <t>BGI/BGI1/CB4852_130119_I861_FCC1GWRACXX_L6_CHKPEI13010003_1.fq.gz</t>
    </r>
    <r>
      <rPr>
        <sz val="10"/>
        <color indexed="8"/>
        <rFont val="Helvetica Neue"/>
      </rPr>
      <t xml:space="preserve">          fq/BGI1−RET1-CB4852-bb482−1.fq.gz</t>
    </r>
  </si>
  <si>
    <r>
      <rPr>
        <sz val="10"/>
        <color indexed="8"/>
        <rFont val="Helvetica Neue"/>
      </rPr>
      <t xml:space="preserve">mv -i </t>
    </r>
    <r>
      <rPr>
        <sz val="10"/>
        <color indexed="8"/>
        <rFont val="Helvetica Neue"/>
      </rPr>
      <t>BGI/BGI1/CB4852_130119_I861_FCC1GWRACXX_L6_CHKPEI13010003_2.fq.gz</t>
    </r>
    <r>
      <rPr>
        <sz val="10"/>
        <color indexed="8"/>
        <rFont val="Helvetica Neue"/>
      </rPr>
      <t xml:space="preserve">          fq/BGI1−RET1-CB4852-5af7b−2.fq.gz</t>
    </r>
  </si>
  <si>
    <t>CB4856_CGC_130119</t>
  </si>
  <si>
    <t>CB4856_CGC</t>
  </si>
  <si>
    <t>ACCAACT</t>
  </si>
  <si>
    <t>BGI/BGI1/CB4856_CGC_130119_I861_FCC1GWRACXX_L6_CHKPEI13010003_1.fq.gz</t>
  </si>
  <si>
    <t>BGI/BGI1/CB4856_CGC_130119_I861_FCC1GWRACXX_L6_CHKPEI13010003_2.fq.gz</t>
  </si>
  <si>
    <t>1854b95fb3b52e213d5ecabe89b9cb42</t>
  </si>
  <si>
    <t>12b2d3e56da6a9aea14e8e60c3e17593</t>
  </si>
  <si>
    <r>
      <rPr>
        <sz val="10"/>
        <color indexed="8"/>
        <rFont val="Helvetica Neue"/>
      </rPr>
      <t xml:space="preserve">mv -i </t>
    </r>
    <r>
      <rPr>
        <sz val="10"/>
        <color indexed="8"/>
        <rFont val="Helvetica Neue"/>
      </rPr>
      <t>BGI/BGI1/CB4856_CGC_130119_I861_FCC1GWRACXX_L6_CHKPEI13010003_1.fq.gz</t>
    </r>
    <r>
      <rPr>
        <sz val="10"/>
        <color indexed="8"/>
        <rFont val="Helvetica Neue"/>
      </rPr>
      <t xml:space="preserve">          fq/BGI1−RET1-CB4856_CGC-1854b−1.fq.gz</t>
    </r>
  </si>
  <si>
    <r>
      <rPr>
        <sz val="10"/>
        <color indexed="8"/>
        <rFont val="Helvetica Neue"/>
      </rPr>
      <t xml:space="preserve">mv -i </t>
    </r>
    <r>
      <rPr>
        <sz val="10"/>
        <color indexed="8"/>
        <rFont val="Helvetica Neue"/>
      </rPr>
      <t>BGI/BGI1/CB4856_CGC_130119_I861_FCC1GWRACXX_L6_CHKPEI13010003_2.fq.gz</t>
    </r>
    <r>
      <rPr>
        <sz val="10"/>
        <color indexed="8"/>
        <rFont val="Helvetica Neue"/>
      </rPr>
      <t xml:space="preserve">          fq/BGI1−RET1-CB4856_CGC-12b2d−2.fq.gz</t>
    </r>
  </si>
  <si>
    <t>CB4857_CGC_130119</t>
  </si>
  <si>
    <t>CB4857_CGC</t>
  </si>
  <si>
    <t>GCTAATC</t>
  </si>
  <si>
    <t>updated_index</t>
  </si>
  <si>
    <t>BGI/BGI1/CB4857_CGC_130119_I861_FCC1GWRACXX_L6_CHKPEI13010003_1.fq.gz</t>
  </si>
  <si>
    <t>BGI/BGI1/CB4857_CGC_130119_I861_FCC1GWRACXX_L6_CHKPEI13010003_2.fq.gz</t>
  </si>
  <si>
    <t>f2e49f20c224dff91d80d8f32570ac59</t>
  </si>
  <si>
    <t>9b080bc21e77dfe39499e371472774e9</t>
  </si>
  <si>
    <r>
      <rPr>
        <sz val="10"/>
        <color indexed="8"/>
        <rFont val="Helvetica Neue"/>
      </rPr>
      <t xml:space="preserve">mv -i </t>
    </r>
    <r>
      <rPr>
        <sz val="10"/>
        <color indexed="8"/>
        <rFont val="Helvetica Neue"/>
      </rPr>
      <t>BGI/BGI1/CB4857_CGC_130119_I861_FCC1GWRACXX_L6_CHKPEI13010003_1.fq.gz</t>
    </r>
    <r>
      <rPr>
        <sz val="10"/>
        <color indexed="8"/>
        <rFont val="Helvetica Neue"/>
      </rPr>
      <t xml:space="preserve">          fq/BGI1−RET1-CB4857_CGC-f2e49−1.fq.gz</t>
    </r>
  </si>
  <si>
    <r>
      <rPr>
        <sz val="10"/>
        <color indexed="8"/>
        <rFont val="Helvetica Neue"/>
      </rPr>
      <t xml:space="preserve">mv -i </t>
    </r>
    <r>
      <rPr>
        <sz val="10"/>
        <color indexed="8"/>
        <rFont val="Helvetica Neue"/>
      </rPr>
      <t>BGI/BGI1/CB4857_CGC_130119_I861_FCC1GWRACXX_L6_CHKPEI13010003_2.fq.gz</t>
    </r>
    <r>
      <rPr>
        <sz val="10"/>
        <color indexed="8"/>
        <rFont val="Helvetica Neue"/>
      </rPr>
      <t xml:space="preserve">          fq/BGI1−RET1-CB4857_CGC-9b080−2.fq.gz</t>
    </r>
  </si>
  <si>
    <t>CX11315_130119</t>
  </si>
  <si>
    <t>CX11315</t>
  </si>
  <si>
    <t>CCGGATA</t>
  </si>
  <si>
    <t>BGI/BGI1/CX11315_130119_I861_FCC1GWRACXX_L6_CHKPEI13010003_1.fq.gz</t>
  </si>
  <si>
    <t>BGI/BGI1/CX11315_130119_I861_FCC1GWRACXX_L6_CHKPEI13010003_2.fq.gz</t>
  </si>
  <si>
    <t>010a162ec420d569446e1a115e33f856</t>
  </si>
  <si>
    <t>79b540083d74b074ac68734b808c9cdd</t>
  </si>
  <si>
    <r>
      <rPr>
        <sz val="10"/>
        <color indexed="8"/>
        <rFont val="Helvetica Neue"/>
      </rPr>
      <t xml:space="preserve">mv -i </t>
    </r>
    <r>
      <rPr>
        <sz val="10"/>
        <color indexed="8"/>
        <rFont val="Helvetica Neue"/>
      </rPr>
      <t>BGI/BGI1/CX11315_130119_I861_FCC1GWRACXX_L6_CHKPEI13010003_1.fq.gz</t>
    </r>
    <r>
      <rPr>
        <sz val="10"/>
        <color indexed="8"/>
        <rFont val="Helvetica Neue"/>
      </rPr>
      <t xml:space="preserve">          fq/BGI1−RET1-CX11315-010a1−1.fq.gz</t>
    </r>
  </si>
  <si>
    <r>
      <rPr>
        <sz val="10"/>
        <color indexed="8"/>
        <rFont val="Helvetica Neue"/>
      </rPr>
      <t xml:space="preserve">mv -i </t>
    </r>
    <r>
      <rPr>
        <sz val="10"/>
        <color indexed="8"/>
        <rFont val="Helvetica Neue"/>
      </rPr>
      <t>BGI/BGI1/CX11315_130119_I861_FCC1GWRACXX_L6_CHKPEI13010003_2.fq.gz</t>
    </r>
    <r>
      <rPr>
        <sz val="10"/>
        <color indexed="8"/>
        <rFont val="Helvetica Neue"/>
      </rPr>
      <t xml:space="preserve">          fq/BGI1−RET1-CX11315-79b54−2.fq.gz</t>
    </r>
  </si>
  <si>
    <t>DL238_130119</t>
  </si>
  <si>
    <t>DL238</t>
  </si>
  <si>
    <t>AGTCAGA</t>
  </si>
  <si>
    <t>BGI/BGI1/DL238_130119_I861_FCC1GWRACXX_L6_CHKPEI13010003_1.fq.gz</t>
  </si>
  <si>
    <t>BGI/BGI1/DL238_130119_I861_FCC1GWRACXX_L6_CHKPEI13010003_2.fq.gz</t>
  </si>
  <si>
    <t>47de12451ece0645c4d1d6faf6800f16</t>
  </si>
  <si>
    <t>6476c5f8f3b8d362b592a953af32e47d</t>
  </si>
  <si>
    <r>
      <rPr>
        <sz val="10"/>
        <color indexed="8"/>
        <rFont val="Helvetica Neue"/>
      </rPr>
      <t xml:space="preserve">mv -i </t>
    </r>
    <r>
      <rPr>
        <sz val="10"/>
        <color indexed="8"/>
        <rFont val="Helvetica Neue"/>
      </rPr>
      <t>BGI/BGI1/DL238_130119_I861_FCC1GWRACXX_L6_CHKPEI13010003_1.fq.gz</t>
    </r>
    <r>
      <rPr>
        <sz val="10"/>
        <color indexed="8"/>
        <rFont val="Helvetica Neue"/>
      </rPr>
      <t xml:space="preserve">          fq/BGI1−RET1-DL238-47de1−1.fq.gz</t>
    </r>
  </si>
  <si>
    <r>
      <rPr>
        <sz val="10"/>
        <color indexed="8"/>
        <rFont val="Helvetica Neue"/>
      </rPr>
      <t xml:space="preserve">mv -i </t>
    </r>
    <r>
      <rPr>
        <sz val="10"/>
        <color indexed="8"/>
        <rFont val="Helvetica Neue"/>
      </rPr>
      <t>BGI/BGI1/DL238_130119_I861_FCC1GWRACXX_L6_CHKPEI13010003_2.fq.gz</t>
    </r>
    <r>
      <rPr>
        <sz val="10"/>
        <color indexed="8"/>
        <rFont val="Helvetica Neue"/>
      </rPr>
      <t xml:space="preserve">          fq/BGI1−RET1-DL238-6476c−2.fq.gz</t>
    </r>
  </si>
  <si>
    <t>ED3049_130119</t>
  </si>
  <si>
    <t>ED3049</t>
  </si>
  <si>
    <t>TTGGATC</t>
  </si>
  <si>
    <t>BGI/BGI1/ED3049_130119_I861_FCC1GWRACXX_L6_CHKPEI13010003_1.fq.gz</t>
  </si>
  <si>
    <t>BGI/BGI1/ED3049_130119_I861_FCC1GWRACXX_L6_CHKPEI13010003_2.fq.gz</t>
  </si>
  <si>
    <t>e0754717311696336a8bb1bc2aaceb44</t>
  </si>
  <si>
    <t>e839405c1c2636f9af75f7207d839b82</t>
  </si>
  <si>
    <r>
      <rPr>
        <sz val="10"/>
        <color indexed="8"/>
        <rFont val="Helvetica Neue"/>
      </rPr>
      <t xml:space="preserve">mv -i </t>
    </r>
    <r>
      <rPr>
        <sz val="10"/>
        <color indexed="8"/>
        <rFont val="Helvetica Neue"/>
      </rPr>
      <t>BGI/BGI1/ED3049_130119_I861_FCC1GWRACXX_L6_CHKPEI13010003_1.fq.gz</t>
    </r>
    <r>
      <rPr>
        <sz val="10"/>
        <color indexed="8"/>
        <rFont val="Helvetica Neue"/>
      </rPr>
      <t xml:space="preserve">          fq/BGI1−RET1-ED3049-e0754−1.fq.gz</t>
    </r>
  </si>
  <si>
    <r>
      <rPr>
        <sz val="10"/>
        <color indexed="8"/>
        <rFont val="Helvetica Neue"/>
      </rPr>
      <t xml:space="preserve">mv -i </t>
    </r>
    <r>
      <rPr>
        <sz val="10"/>
        <color indexed="8"/>
        <rFont val="Helvetica Neue"/>
      </rPr>
      <t>BGI/BGI1/ED3049_130119_I861_FCC1GWRACXX_L6_CHKPEI13010003_2.fq.gz</t>
    </r>
    <r>
      <rPr>
        <sz val="10"/>
        <color indexed="8"/>
        <rFont val="Helvetica Neue"/>
      </rPr>
      <t xml:space="preserve">          fq/BGI1−RET1-ED3049-e8394−2.fq.gz</t>
    </r>
  </si>
  <si>
    <t>HK104_130119</t>
  </si>
  <si>
    <t>HK104</t>
  </si>
  <si>
    <t>TGACGTC</t>
  </si>
  <si>
    <t>BGI/BGI1/HK104_130119_I861_FCC1GWRACXX_L6_CHKPEI13010003_1.fq.gz</t>
  </si>
  <si>
    <t>BGI/BGI1/HK104_130119_I861_FCC1GWRACXX_L6_CHKPEI13010003_2.fq.gz</t>
  </si>
  <si>
    <t>89d1c16a292bf7a83fdb040717f4fbca</t>
  </si>
  <si>
    <t>85e5347b412b799c7d12e37cb358a598</t>
  </si>
  <si>
    <r>
      <rPr>
        <sz val="10"/>
        <color indexed="8"/>
        <rFont val="Helvetica Neue"/>
      </rPr>
      <t xml:space="preserve">mv -i </t>
    </r>
    <r>
      <rPr>
        <sz val="10"/>
        <color indexed="8"/>
        <rFont val="Helvetica Neue"/>
      </rPr>
      <t>BGI/BGI1/HK104_130119_I861_FCC1GWRACXX_L6_CHKPEI13010003_1.fq.gz</t>
    </r>
    <r>
      <rPr>
        <sz val="10"/>
        <color indexed="8"/>
        <rFont val="Helvetica Neue"/>
      </rPr>
      <t xml:space="preserve">          fq/BGI1−RET1-HK104-89d1c−1.fq.gz</t>
    </r>
  </si>
  <si>
    <r>
      <rPr>
        <sz val="10"/>
        <color indexed="8"/>
        <rFont val="Helvetica Neue"/>
      </rPr>
      <t xml:space="preserve">mv -i </t>
    </r>
    <r>
      <rPr>
        <sz val="10"/>
        <color indexed="8"/>
        <rFont val="Helvetica Neue"/>
      </rPr>
      <t>BGI/BGI1/HK104_130119_I861_FCC1GWRACXX_L6_CHKPEI13010003_2.fq.gz</t>
    </r>
    <r>
      <rPr>
        <sz val="10"/>
        <color indexed="8"/>
        <rFont val="Helvetica Neue"/>
      </rPr>
      <t xml:space="preserve">          fq/BGI1−RET1-HK104-85e53−2.fq.gz</t>
    </r>
  </si>
  <si>
    <t>JU1580_130119</t>
  </si>
  <si>
    <t>JU1580</t>
  </si>
  <si>
    <t>GCATTGG</t>
  </si>
  <si>
    <t>BGI/BGI1/JU1580_130119_I861_FCC1GWRACXX_L6_CHKPEI13010003_1.fq.gz</t>
  </si>
  <si>
    <t>BGI/BGI1/JU1580_130119_I861_FCC1GWRACXX_L6_CHKPEI13010003_2.fq.gz</t>
  </si>
  <si>
    <t>e321c4cb5b4913b5dfdf7f05251f3254</t>
  </si>
  <si>
    <t>d9aa49f056e53d90c1ee8c045b973194</t>
  </si>
  <si>
    <r>
      <rPr>
        <sz val="10"/>
        <color indexed="8"/>
        <rFont val="Helvetica Neue"/>
      </rPr>
      <t xml:space="preserve">mv -i </t>
    </r>
    <r>
      <rPr>
        <sz val="10"/>
        <color indexed="8"/>
        <rFont val="Helvetica Neue"/>
      </rPr>
      <t>BGI/BGI1/JU1580_130119_I861_FCC1GWRACXX_L6_CHKPEI13010003_1.fq.gz</t>
    </r>
    <r>
      <rPr>
        <sz val="10"/>
        <color indexed="8"/>
        <rFont val="Helvetica Neue"/>
      </rPr>
      <t xml:space="preserve">          fq/BGI1−RET1-JU1580-e321c−1.fq.gz</t>
    </r>
  </si>
  <si>
    <r>
      <rPr>
        <sz val="10"/>
        <color indexed="8"/>
        <rFont val="Helvetica Neue"/>
      </rPr>
      <t xml:space="preserve">mv -i </t>
    </r>
    <r>
      <rPr>
        <sz val="10"/>
        <color indexed="8"/>
        <rFont val="Helvetica Neue"/>
      </rPr>
      <t>BGI/BGI1/JU1580_130119_I861_FCC1GWRACXX_L6_CHKPEI13010003_2.fq.gz</t>
    </r>
    <r>
      <rPr>
        <sz val="10"/>
        <color indexed="8"/>
        <rFont val="Helvetica Neue"/>
      </rPr>
      <t xml:space="preserve">          fq/BGI1−RET1-JU1580-d9aa4−2.fq.gz</t>
    </r>
  </si>
  <si>
    <t>JU258_130119</t>
  </si>
  <si>
    <t>JU258</t>
  </si>
  <si>
    <t>AATTCAA</t>
  </si>
  <si>
    <t>BGI/BGI1/JU258_130119_I861_FCC1GWRACXX_L6_CHKPEI13010003_1.fq.gz</t>
  </si>
  <si>
    <t>BGI/BGI1/JU258_130119_I861_FCC1GWRACXX_L6_CHKPEI13010003_2.fq.gz</t>
  </si>
  <si>
    <t>31ebc7ee5121d84f832aed8ab43437f3</t>
  </si>
  <si>
    <t>76968316bb8337b3281b9eac45aca5c5</t>
  </si>
  <si>
    <r>
      <rPr>
        <sz val="10"/>
        <color indexed="8"/>
        <rFont val="Helvetica Neue"/>
      </rPr>
      <t xml:space="preserve">mv -i </t>
    </r>
    <r>
      <rPr>
        <sz val="10"/>
        <color indexed="8"/>
        <rFont val="Helvetica Neue"/>
      </rPr>
      <t>BGI/BGI1/JU258_130119_I861_FCC1GWRACXX_L6_CHKPEI13010003_1.fq.gz</t>
    </r>
    <r>
      <rPr>
        <sz val="10"/>
        <color indexed="8"/>
        <rFont val="Helvetica Neue"/>
      </rPr>
      <t xml:space="preserve">          fq/BGI1−RET1-JU258-31ebc−1.fq.gz</t>
    </r>
  </si>
  <si>
    <r>
      <rPr>
        <sz val="10"/>
        <color indexed="8"/>
        <rFont val="Helvetica Neue"/>
      </rPr>
      <t xml:space="preserve">mv -i </t>
    </r>
    <r>
      <rPr>
        <sz val="10"/>
        <color indexed="8"/>
        <rFont val="Helvetica Neue"/>
      </rPr>
      <t>BGI/BGI1/JU258_130119_I861_FCC1GWRACXX_L6_CHKPEI13010003_2.fq.gz</t>
    </r>
    <r>
      <rPr>
        <sz val="10"/>
        <color indexed="8"/>
        <rFont val="Helvetica Neue"/>
      </rPr>
      <t xml:space="preserve">          fq/BGI1−RET1-JU258-76968−2.fq.gz</t>
    </r>
  </si>
  <si>
    <t>JU360_130119</t>
  </si>
  <si>
    <t>JU360</t>
  </si>
  <si>
    <t>AATACCT</t>
  </si>
  <si>
    <t>BGI/BGI1/JU360_130119_I861_FCC1GWRACXX_L6_CHKPEI13010003_1.fq.gz</t>
  </si>
  <si>
    <t>BGI/BGI1/JU360_130119_I861_FCC1GWRACXX_L6_CHKPEI13010003_2.fq.gz</t>
  </si>
  <si>
    <t>88da4499f19eccee916cd9e341e1969b</t>
  </si>
  <si>
    <t>8ce09a44f0118207261cc392f386b206</t>
  </si>
  <si>
    <r>
      <rPr>
        <sz val="10"/>
        <color indexed="8"/>
        <rFont val="Helvetica Neue"/>
      </rPr>
      <t xml:space="preserve">mv -i </t>
    </r>
    <r>
      <rPr>
        <sz val="10"/>
        <color indexed="8"/>
        <rFont val="Helvetica Neue"/>
      </rPr>
      <t>BGI/BGI1/JU360_130119_I861_FCC1GWRACXX_L6_CHKPEI13010003_1.fq.gz</t>
    </r>
    <r>
      <rPr>
        <sz val="10"/>
        <color indexed="8"/>
        <rFont val="Helvetica Neue"/>
      </rPr>
      <t xml:space="preserve">          fq/BGI1−RET1-JU360-88da4−1.fq.gz</t>
    </r>
  </si>
  <si>
    <r>
      <rPr>
        <sz val="10"/>
        <color indexed="8"/>
        <rFont val="Helvetica Neue"/>
      </rPr>
      <t xml:space="preserve">mv -i </t>
    </r>
    <r>
      <rPr>
        <sz val="10"/>
        <color indexed="8"/>
        <rFont val="Helvetica Neue"/>
      </rPr>
      <t>BGI/BGI1/JU360_130119_I861_FCC1GWRACXX_L6_CHKPEI13010003_2.fq.gz</t>
    </r>
    <r>
      <rPr>
        <sz val="10"/>
        <color indexed="8"/>
        <rFont val="Helvetica Neue"/>
      </rPr>
      <t xml:space="preserve">          fq/BGI1−RET1-JU360-8ce09−2.fq.gz</t>
    </r>
  </si>
  <si>
    <t>JU778_130119</t>
  </si>
  <si>
    <t>JU778</t>
  </si>
  <si>
    <t>ATGCCGC</t>
  </si>
  <si>
    <t>BGI/BGI1/JU778_130119_I861_FCC1GWRACXX_L6_CHKPEI13010003_1.fq.gz</t>
  </si>
  <si>
    <t>BGI/BGI1/JU778_130119_I861_FCC1GWRACXX_L6_CHKPEI13010003_2.fq.gz</t>
  </si>
  <si>
    <t>2383d81b779c6482fd622f9879770314</t>
  </si>
  <si>
    <t>3962ce890e9c2d3dd4253147bf6d7c1f</t>
  </si>
  <si>
    <r>
      <rPr>
        <sz val="10"/>
        <color indexed="8"/>
        <rFont val="Helvetica Neue"/>
      </rPr>
      <t xml:space="preserve">mv -i </t>
    </r>
    <r>
      <rPr>
        <sz val="10"/>
        <color indexed="8"/>
        <rFont val="Helvetica Neue"/>
      </rPr>
      <t>BGI/BGI1/JU778_130119_I861_FCC1GWRACXX_L6_CHKPEI13010003_1.fq.gz</t>
    </r>
    <r>
      <rPr>
        <sz val="10"/>
        <color indexed="8"/>
        <rFont val="Helvetica Neue"/>
      </rPr>
      <t xml:space="preserve">          fq/BGI1−RET1-JU778-2383d−1.fq.gz</t>
    </r>
  </si>
  <si>
    <r>
      <rPr>
        <sz val="10"/>
        <color indexed="8"/>
        <rFont val="Helvetica Neue"/>
      </rPr>
      <t xml:space="preserve">mv -i </t>
    </r>
    <r>
      <rPr>
        <sz val="10"/>
        <color indexed="8"/>
        <rFont val="Helvetica Neue"/>
      </rPr>
      <t>BGI/BGI1/JU778_130119_I861_FCC1GWRACXX_L6_CHKPEI13010003_2.fq.gz</t>
    </r>
    <r>
      <rPr>
        <sz val="10"/>
        <color indexed="8"/>
        <rFont val="Helvetica Neue"/>
      </rPr>
      <t xml:space="preserve">          fq/BGI1−RET1-JU778-3962c−2.fq.gz</t>
    </r>
  </si>
  <si>
    <t>MY23_130119</t>
  </si>
  <si>
    <t>MY23</t>
  </si>
  <si>
    <t>CTGCGAC</t>
  </si>
  <si>
    <t>BGI/BGI1/MY23_130119_I861_FCC1GWRACXX_L6_CHKPEI13010003_1.fq.gz</t>
  </si>
  <si>
    <t>BGI/BGI1/MY23_130119_I861_FCC1GWRACXX_L6_CHKPEI13010003_2.fq.gz</t>
  </si>
  <si>
    <t>362e2647828c14f60ebf7d891109d8ba</t>
  </si>
  <si>
    <t>0c706b78a5f37e28dbd8e2886a0232aa</t>
  </si>
  <si>
    <r>
      <rPr>
        <sz val="10"/>
        <color indexed="8"/>
        <rFont val="Helvetica Neue"/>
      </rPr>
      <t xml:space="preserve">mv -i </t>
    </r>
    <r>
      <rPr>
        <sz val="10"/>
        <color indexed="8"/>
        <rFont val="Helvetica Neue"/>
      </rPr>
      <t>BGI/BGI1/MY23_130119_I861_FCC1GWRACXX_L6_CHKPEI13010003_1.fq.gz</t>
    </r>
    <r>
      <rPr>
        <sz val="10"/>
        <color indexed="8"/>
        <rFont val="Helvetica Neue"/>
      </rPr>
      <t xml:space="preserve">          fq/BGI1−RET1-MY23-362e2−1.fq.gz</t>
    </r>
  </si>
  <si>
    <r>
      <rPr>
        <sz val="10"/>
        <color indexed="8"/>
        <rFont val="Helvetica Neue"/>
      </rPr>
      <t xml:space="preserve">mv -i </t>
    </r>
    <r>
      <rPr>
        <sz val="10"/>
        <color indexed="8"/>
        <rFont val="Helvetica Neue"/>
      </rPr>
      <t>BGI/BGI1/MY23_130119_I861_FCC1GWRACXX_L6_CHKPEI13010003_2.fq.gz</t>
    </r>
    <r>
      <rPr>
        <sz val="10"/>
        <color indexed="8"/>
        <rFont val="Helvetica Neue"/>
      </rPr>
      <t xml:space="preserve">          fq/BGI1−RET1-MY23-0c706−2.fq.gz</t>
    </r>
  </si>
  <si>
    <t>N2_CGC_130119</t>
  </si>
  <si>
    <t>N2_CGC</t>
  </si>
  <si>
    <t>TCGCAGG</t>
  </si>
  <si>
    <t>BGI/BGI1/N2_CGC_130119_I861_FCC1GWRACXX_L6_CHKPEI13010003_1.fq.gz</t>
  </si>
  <si>
    <t>BGI/BGI1/N2_CGC_130119_I861_FCC1GWRACXX_L6_CHKPEI13010003_2.fq.gz</t>
  </si>
  <si>
    <t>e439a71e876560451225153963bbcd59</t>
  </si>
  <si>
    <t>e353688fa1940626e06c50846813abcd</t>
  </si>
  <si>
    <r>
      <rPr>
        <sz val="10"/>
        <color indexed="8"/>
        <rFont val="Helvetica Neue"/>
      </rPr>
      <t xml:space="preserve">mv -i </t>
    </r>
    <r>
      <rPr>
        <sz val="10"/>
        <color indexed="8"/>
        <rFont val="Helvetica Neue"/>
      </rPr>
      <t>BGI/BGI1/N2_CGC_130119_I861_FCC1GWRACXX_L6_CHKPEI13010003_1.fq.gz</t>
    </r>
    <r>
      <rPr>
        <sz val="10"/>
        <color indexed="8"/>
        <rFont val="Helvetica Neue"/>
      </rPr>
      <t xml:space="preserve">          fq/BGI1−RET1-N2_CGC-e439a−1.fq.gz</t>
    </r>
  </si>
  <si>
    <r>
      <rPr>
        <sz val="10"/>
        <color indexed="8"/>
        <rFont val="Helvetica Neue"/>
      </rPr>
      <t xml:space="preserve">mv -i </t>
    </r>
    <r>
      <rPr>
        <sz val="10"/>
        <color indexed="8"/>
        <rFont val="Helvetica Neue"/>
      </rPr>
      <t>BGI/BGI1/N2_CGC_130119_I861_FCC1GWRACXX_L6_CHKPEI13010003_2.fq.gz</t>
    </r>
    <r>
      <rPr>
        <sz val="10"/>
        <color indexed="8"/>
        <rFont val="Helvetica Neue"/>
      </rPr>
      <t xml:space="preserve">          fq/BGI1−RET1-N2_CGC-e3536−2.fq.gz</t>
    </r>
  </si>
  <si>
    <t>NIC232_130119</t>
  </si>
  <si>
    <t>NIC232</t>
  </si>
  <si>
    <t>AACCTGC</t>
  </si>
  <si>
    <t>BGI/BGI1/NIC232_130119_I861_FCC1GWRACXX_L6_CHKPEI13010003_1.fq.gz</t>
  </si>
  <si>
    <t>BGI/BGI1/NIC232_130119_I861_FCC1GWRACXX_L6_CHKPEI13010003_2.fq.gz</t>
  </si>
  <si>
    <t>9940c07b013443385d133a7107f4b32a</t>
  </si>
  <si>
    <t>dec8d90e1bfbb1109db4f198a95e8270</t>
  </si>
  <si>
    <r>
      <rPr>
        <sz val="10"/>
        <color indexed="8"/>
        <rFont val="Helvetica Neue"/>
      </rPr>
      <t xml:space="preserve">mv -i </t>
    </r>
    <r>
      <rPr>
        <sz val="10"/>
        <color indexed="8"/>
        <rFont val="Helvetica Neue"/>
      </rPr>
      <t>BGI/BGI1/NIC232_130119_I861_FCC1GWRACXX_L6_CHKPEI13010003_1.fq.gz</t>
    </r>
    <r>
      <rPr>
        <sz val="10"/>
        <color indexed="8"/>
        <rFont val="Helvetica Neue"/>
      </rPr>
      <t xml:space="preserve">          fq/BGI1−RET1-NIC232-9940c−1.fq.gz</t>
    </r>
  </si>
  <si>
    <r>
      <rPr>
        <sz val="10"/>
        <color indexed="8"/>
        <rFont val="Helvetica Neue"/>
      </rPr>
      <t xml:space="preserve">mv -i </t>
    </r>
    <r>
      <rPr>
        <sz val="10"/>
        <color indexed="8"/>
        <rFont val="Helvetica Neue"/>
      </rPr>
      <t>BGI/BGI1/NIC232_130119_I861_FCC1GWRACXX_L6_CHKPEI13010003_2.fq.gz</t>
    </r>
    <r>
      <rPr>
        <sz val="10"/>
        <color indexed="8"/>
        <rFont val="Helvetica Neue"/>
      </rPr>
      <t xml:space="preserve">          fq/BGI1−RET1-NIC232-dec8d−2.fq.gz</t>
    </r>
  </si>
  <si>
    <t>QG557_130119</t>
  </si>
  <si>
    <t>QG557</t>
  </si>
  <si>
    <t>AATAAGC</t>
  </si>
  <si>
    <t>BGI/BGI1/QG557_130119_I861_FCC1GWRACXX_L6_CHKPEI13010003_1.fq.gz</t>
  </si>
  <si>
    <t>BGI/BGI1/QG557_130119_I861_FCC1GWRACXX_L6_CHKPEI13010003_2.fq.gz</t>
  </si>
  <si>
    <t>60682afd62b60de5e814bdf4d79014c8</t>
  </si>
  <si>
    <t>f8de5684927f33353517ff6840357cfd</t>
  </si>
  <si>
    <r>
      <rPr>
        <sz val="10"/>
        <color indexed="8"/>
        <rFont val="Helvetica Neue"/>
      </rPr>
      <t xml:space="preserve">mv -i </t>
    </r>
    <r>
      <rPr>
        <sz val="10"/>
        <color indexed="8"/>
        <rFont val="Helvetica Neue"/>
      </rPr>
      <t>BGI/BGI1/QG557_130119_I861_FCC1GWRACXX_L6_CHKPEI13010003_1.fq.gz</t>
    </r>
    <r>
      <rPr>
        <sz val="10"/>
        <color indexed="8"/>
        <rFont val="Helvetica Neue"/>
      </rPr>
      <t xml:space="preserve">          fq/BGI1−RET1-QG557-60682−1.fq.gz</t>
    </r>
  </si>
  <si>
    <r>
      <rPr>
        <sz val="10"/>
        <color indexed="8"/>
        <rFont val="Helvetica Neue"/>
      </rPr>
      <t xml:space="preserve">mv -i </t>
    </r>
    <r>
      <rPr>
        <sz val="10"/>
        <color indexed="8"/>
        <rFont val="Helvetica Neue"/>
      </rPr>
      <t>BGI/BGI1/QG557_130119_I861_FCC1GWRACXX_L6_CHKPEI13010003_2.fq.gz</t>
    </r>
    <r>
      <rPr>
        <sz val="10"/>
        <color indexed="8"/>
        <rFont val="Helvetica Neue"/>
      </rPr>
      <t xml:space="preserve">          fq/BGI1−RET1-QG557-f8de5−2.fq.gz</t>
    </r>
  </si>
  <si>
    <t>QX1430_130119</t>
  </si>
  <si>
    <t>QX1430</t>
  </si>
  <si>
    <t>CATCCGG</t>
  </si>
  <si>
    <t>BGI/BGI1/QX1430_130119_I861_FCC1GWRACXX_L6_CHKPEI13010003_1.fq.gz</t>
  </si>
  <si>
    <t>BGI/BGI1/QX1430_130119_I861_FCC1GWRACXX_L6_CHKPEI13010003_2.fq.gz</t>
  </si>
  <si>
    <t>584e1f9eba44c2fc614fcf1bb0e7a962</t>
  </si>
  <si>
    <t>f7dabb7c19afd4195279641ec8144e9a</t>
  </si>
  <si>
    <r>
      <rPr>
        <sz val="10"/>
        <color indexed="8"/>
        <rFont val="Helvetica Neue"/>
      </rPr>
      <t xml:space="preserve">mv -i </t>
    </r>
    <r>
      <rPr>
        <sz val="10"/>
        <color indexed="8"/>
        <rFont val="Helvetica Neue"/>
      </rPr>
      <t>BGI/BGI1/QX1430_130119_I861_FCC1GWRACXX_L6_CHKPEI13010003_1.fq.gz</t>
    </r>
    <r>
      <rPr>
        <sz val="10"/>
        <color indexed="8"/>
        <rFont val="Helvetica Neue"/>
      </rPr>
      <t xml:space="preserve">          fq/BGI1−RET1-QX1430-584e1−1.fq.gz</t>
    </r>
  </si>
  <si>
    <r>
      <rPr>
        <sz val="10"/>
        <color indexed="8"/>
        <rFont val="Helvetica Neue"/>
      </rPr>
      <t xml:space="preserve">mv -i </t>
    </r>
    <r>
      <rPr>
        <sz val="10"/>
        <color indexed="8"/>
        <rFont val="Helvetica Neue"/>
      </rPr>
      <t>BGI/BGI1/QX1430_130119_I861_FCC1GWRACXX_L6_CHKPEI13010003_2.fq.gz</t>
    </r>
    <r>
      <rPr>
        <sz val="10"/>
        <color indexed="8"/>
        <rFont val="Helvetica Neue"/>
      </rPr>
      <t xml:space="preserve">          fq/BGI1−RET1-QX1430-f7dab−2.fq.gz</t>
    </r>
  </si>
  <si>
    <t>WN2021_130119</t>
  </si>
  <si>
    <t>WN2021</t>
  </si>
  <si>
    <t>GTACCGG</t>
  </si>
  <si>
    <t>could_be_index_CGGCGTA</t>
  </si>
  <si>
    <t>BGI/BGI1/WN2021#2_130119_I861_FCC1GWRACXX_L6_CHKPEI13010003_1.fq.gz</t>
  </si>
  <si>
    <t>BGI/BGI1/WN2021#2_130119_I861_FCC1GWRACXX_L6_CHKPEI13010003_2.fq.gz</t>
  </si>
  <si>
    <t>afccbf993ac7c1835bf0ae325acd6358</t>
  </si>
  <si>
    <t>d659a8346b614e9422a6ddfefa08ea77</t>
  </si>
  <si>
    <r>
      <rPr>
        <sz val="10"/>
        <color indexed="8"/>
        <rFont val="Helvetica Neue"/>
      </rPr>
      <t xml:space="preserve">mv -i </t>
    </r>
    <r>
      <rPr>
        <sz val="10"/>
        <color indexed="8"/>
        <rFont val="Helvetica Neue"/>
      </rPr>
      <t>BGI/BGI1/WN2021#2_130119_I861_FCC1GWRACXX_L6_CHKPEI13010003_1.fq.gz</t>
    </r>
    <r>
      <rPr>
        <sz val="10"/>
        <color indexed="8"/>
        <rFont val="Helvetica Neue"/>
      </rPr>
      <t xml:space="preserve">          fq/BGI1−RET1-WN2021-afccb−1.fq.gz</t>
    </r>
  </si>
  <si>
    <r>
      <rPr>
        <sz val="10"/>
        <color indexed="8"/>
        <rFont val="Helvetica Neue"/>
      </rPr>
      <t xml:space="preserve">mv -i </t>
    </r>
    <r>
      <rPr>
        <sz val="10"/>
        <color indexed="8"/>
        <rFont val="Helvetica Neue"/>
      </rPr>
      <t>BGI/BGI1/WN2021#2_130119_I861_FCC1GWRACXX_L6_CHKPEI13010003_2.fq.gz</t>
    </r>
    <r>
      <rPr>
        <sz val="10"/>
        <color indexed="8"/>
        <rFont val="Helvetica Neue"/>
      </rPr>
      <t xml:space="preserve">          fq/BGI1−RET1-WN2021-d659a−2.fq.gz</t>
    </r>
  </si>
  <si>
    <t>AB1_130123</t>
  </si>
  <si>
    <t>AB1</t>
  </si>
  <si>
    <t>RET2</t>
  </si>
  <si>
    <t>AGAACCG</t>
  </si>
  <si>
    <t>I186</t>
  </si>
  <si>
    <t>FCC1GJUAC</t>
  </si>
  <si>
    <t>BGI/BGI1/AB1_130123_I186_FCC1GJUACXX_L1_CHKPEI13010004_1.fq.gz</t>
  </si>
  <si>
    <t>BGI/BGI1/AB1_130123_I186_FCC1GJUACXX_L1_CHKPEI13010004_2.fq.gz</t>
  </si>
  <si>
    <t>6b0f19bfb338ba9070cccdf12bd1cd3b</t>
  </si>
  <si>
    <t>1095897e70e4e8d7f4ccb6cf47007e47</t>
  </si>
  <si>
    <r>
      <rPr>
        <sz val="10"/>
        <color indexed="8"/>
        <rFont val="Helvetica Neue"/>
      </rPr>
      <t xml:space="preserve">mv -i </t>
    </r>
    <r>
      <rPr>
        <sz val="10"/>
        <color indexed="8"/>
        <rFont val="Helvetica Neue"/>
      </rPr>
      <t>BGI/BGI1/AB1_130123_I186_FCC1GJUACXX_L1_CHKPEI13010004_1.fq.gz</t>
    </r>
    <r>
      <rPr>
        <sz val="10"/>
        <color indexed="8"/>
        <rFont val="Helvetica Neue"/>
      </rPr>
      <t xml:space="preserve">          fq/BGI1−RET2-AB1-6b0f1−1.fq.gz</t>
    </r>
  </si>
  <si>
    <r>
      <rPr>
        <sz val="10"/>
        <color indexed="8"/>
        <rFont val="Helvetica Neue"/>
      </rPr>
      <t xml:space="preserve">mv -i </t>
    </r>
    <r>
      <rPr>
        <sz val="10"/>
        <color indexed="8"/>
        <rFont val="Helvetica Neue"/>
      </rPr>
      <t>BGI/BGI1/AB1_130123_I186_FCC1GJUACXX_L1_CHKPEI13010004_2.fq.gz</t>
    </r>
    <r>
      <rPr>
        <sz val="10"/>
        <color indexed="8"/>
        <rFont val="Helvetica Neue"/>
      </rPr>
      <t xml:space="preserve">          fq/BGI1−RET2-AB1-10958−2.fq.gz</t>
    </r>
  </si>
  <si>
    <t>AB4_130123</t>
  </si>
  <si>
    <t>AB4</t>
  </si>
  <si>
    <t>AGAATTA</t>
  </si>
  <si>
    <t>BGI/BGI1/AB4_130123_I186_FCC1GJUACXX_L1_CHKPEI13010004_1.fq.gz</t>
  </si>
  <si>
    <t>BGI/BGI1/AB4_130123_I186_FCC1GJUACXX_L1_CHKPEI13010004_2.fq.gz</t>
  </si>
  <si>
    <t>5cbd43ee834d85fddd3f81d5cada26dd</t>
  </si>
  <si>
    <t>90f5477944b6a0188ef9bf4c631e03e4</t>
  </si>
  <si>
    <r>
      <rPr>
        <sz val="10"/>
        <color indexed="8"/>
        <rFont val="Helvetica Neue"/>
      </rPr>
      <t xml:space="preserve">mv -i </t>
    </r>
    <r>
      <rPr>
        <sz val="10"/>
        <color indexed="8"/>
        <rFont val="Helvetica Neue"/>
      </rPr>
      <t>BGI/BGI1/AB4_130123_I186_FCC1GJUACXX_L1_CHKPEI13010004_1.fq.gz</t>
    </r>
    <r>
      <rPr>
        <sz val="10"/>
        <color indexed="8"/>
        <rFont val="Helvetica Neue"/>
      </rPr>
      <t xml:space="preserve">          fq/BGI1−RET2-AB4-5cbd4−1.fq.gz</t>
    </r>
  </si>
  <si>
    <r>
      <rPr>
        <sz val="10"/>
        <color indexed="8"/>
        <rFont val="Helvetica Neue"/>
      </rPr>
      <t xml:space="preserve">mv -i </t>
    </r>
    <r>
      <rPr>
        <sz val="10"/>
        <color indexed="8"/>
        <rFont val="Helvetica Neue"/>
      </rPr>
      <t>BGI/BGI1/AB4_130123_I186_FCC1GJUACXX_L1_CHKPEI13010004_2.fq.gz</t>
    </r>
    <r>
      <rPr>
        <sz val="10"/>
        <color indexed="8"/>
        <rFont val="Helvetica Neue"/>
      </rPr>
      <t xml:space="preserve">          fq/BGI1−RET2-AB4-90f54−2.fq.gz</t>
    </r>
  </si>
  <si>
    <t>CX11276_130123</t>
  </si>
  <si>
    <t>CX11276</t>
  </si>
  <si>
    <t>AAGGTCT</t>
  </si>
  <si>
    <t>BGI/BGI1/CX11276_130123_I186_FCC1GJUACXX_L1_CHKPEI13010004_1.fq.gz</t>
  </si>
  <si>
    <t>BGI/BGI1/CX11276_130123_I186_FCC1GJUACXX_L1_CHKPEI13010004_2.fq.gz</t>
  </si>
  <si>
    <t>3e23b5bd8cef1d475532df44baff8a29</t>
  </si>
  <si>
    <t>9aa9b734a8eca2f8d2a830fdbd85a94b</t>
  </si>
  <si>
    <r>
      <rPr>
        <sz val="10"/>
        <color indexed="8"/>
        <rFont val="Helvetica Neue"/>
      </rPr>
      <t xml:space="preserve">mv -i </t>
    </r>
    <r>
      <rPr>
        <sz val="10"/>
        <color indexed="8"/>
        <rFont val="Helvetica Neue"/>
      </rPr>
      <t>BGI/BGI1/CX11276_130123_I186_FCC1GJUACXX_L1_CHKPEI13010004_1.fq.gz</t>
    </r>
    <r>
      <rPr>
        <sz val="10"/>
        <color indexed="8"/>
        <rFont val="Helvetica Neue"/>
      </rPr>
      <t xml:space="preserve">          fq/BGI1−RET2-CX11276-3e23b−1.fq.gz</t>
    </r>
  </si>
  <si>
    <r>
      <rPr>
        <sz val="10"/>
        <color indexed="8"/>
        <rFont val="Helvetica Neue"/>
      </rPr>
      <t xml:space="preserve">mv -i </t>
    </r>
    <r>
      <rPr>
        <sz val="10"/>
        <color indexed="8"/>
        <rFont val="Helvetica Neue"/>
      </rPr>
      <t>BGI/BGI1/CX11276_130123_I186_FCC1GJUACXX_L1_CHKPEI13010004_2.fq.gz</t>
    </r>
    <r>
      <rPr>
        <sz val="10"/>
        <color indexed="8"/>
        <rFont val="Helvetica Neue"/>
      </rPr>
      <t xml:space="preserve">          fq/BGI1−RET2-CX11276-9aa9b−2.fq.gz</t>
    </r>
  </si>
  <si>
    <t>CX11285_130123</t>
  </si>
  <si>
    <t>CX11285</t>
  </si>
  <si>
    <t>TGCGTCC</t>
  </si>
  <si>
    <t>BGI/BGI1/CX11285_130123_I186_FCC1GJUACXX_L1_CHKPEI13010004_1.fq.gz</t>
  </si>
  <si>
    <t>BGI/BGI1/CX11285_130123_I186_FCC1GJUACXX_L1_CHKPEI13010004_2.fq.gz</t>
  </si>
  <si>
    <t>086ba85b3bf4f1fd6462590f1a7253fb</t>
  </si>
  <si>
    <t>ab7d7c96930f35d1fbf013d4508e4614</t>
  </si>
  <si>
    <r>
      <rPr>
        <sz val="10"/>
        <color indexed="8"/>
        <rFont val="Helvetica Neue"/>
      </rPr>
      <t xml:space="preserve">mv -i </t>
    </r>
    <r>
      <rPr>
        <sz val="10"/>
        <color indexed="8"/>
        <rFont val="Helvetica Neue"/>
      </rPr>
      <t>BGI/BGI1/CX11285_130123_I186_FCC1GJUACXX_L1_CHKPEI13010004_1.fq.gz</t>
    </r>
    <r>
      <rPr>
        <sz val="10"/>
        <color indexed="8"/>
        <rFont val="Helvetica Neue"/>
      </rPr>
      <t xml:space="preserve">          fq/BGI1−RET2-CX11285-086ba−1.fq.gz</t>
    </r>
  </si>
  <si>
    <r>
      <rPr>
        <sz val="10"/>
        <color indexed="8"/>
        <rFont val="Helvetica Neue"/>
      </rPr>
      <t xml:space="preserve">mv -i </t>
    </r>
    <r>
      <rPr>
        <sz val="10"/>
        <color indexed="8"/>
        <rFont val="Helvetica Neue"/>
      </rPr>
      <t>BGI/BGI1/CX11285_130123_I186_FCC1GJUACXX_L1_CHKPEI13010004_2.fq.gz</t>
    </r>
    <r>
      <rPr>
        <sz val="10"/>
        <color indexed="8"/>
        <rFont val="Helvetica Neue"/>
      </rPr>
      <t xml:space="preserve">          fq/BGI1−RET2-CX11285-ab7d7−2.fq.gz</t>
    </r>
  </si>
  <si>
    <t>DL226_130123</t>
  </si>
  <si>
    <t>DL226</t>
  </si>
  <si>
    <t>GAATCTC</t>
  </si>
  <si>
    <t>BGI/BGI1/DL226_130123_I186_FCC1GJUACXX_L1_CHKPEI13010004_1.fq.gz</t>
  </si>
  <si>
    <t>BGI/BGI1/DL226_130123_I186_FCC1GJUACXX_L1_CHKPEI13010004_2.fq.gz</t>
  </si>
  <si>
    <t>7c62190b1b846ca09706d7569e61391f</t>
  </si>
  <si>
    <t>e33fe63a11192c032e210a8e9dc16fff</t>
  </si>
  <si>
    <r>
      <rPr>
        <sz val="10"/>
        <color indexed="8"/>
        <rFont val="Helvetica Neue"/>
      </rPr>
      <t xml:space="preserve">mv -i </t>
    </r>
    <r>
      <rPr>
        <sz val="10"/>
        <color indexed="8"/>
        <rFont val="Helvetica Neue"/>
      </rPr>
      <t>BGI/BGI1/DL226_130123_I186_FCC1GJUACXX_L1_CHKPEI13010004_1.fq.gz</t>
    </r>
    <r>
      <rPr>
        <sz val="10"/>
        <color indexed="8"/>
        <rFont val="Helvetica Neue"/>
      </rPr>
      <t xml:space="preserve">          fq/BGI1−RET2-DL226-7c621−1.fq.gz</t>
    </r>
  </si>
  <si>
    <r>
      <rPr>
        <sz val="10"/>
        <color indexed="8"/>
        <rFont val="Helvetica Neue"/>
      </rPr>
      <t xml:space="preserve">mv -i </t>
    </r>
    <r>
      <rPr>
        <sz val="10"/>
        <color indexed="8"/>
        <rFont val="Helvetica Neue"/>
      </rPr>
      <t>BGI/BGI1/DL226_130123_I186_FCC1GJUACXX_L1_CHKPEI13010004_2.fq.gz</t>
    </r>
    <r>
      <rPr>
        <sz val="10"/>
        <color indexed="8"/>
        <rFont val="Helvetica Neue"/>
      </rPr>
      <t xml:space="preserve">          fq/BGI1−RET2-DL226-e33fe−2.fq.gz</t>
    </r>
  </si>
  <si>
    <t>ED3017_130123</t>
  </si>
  <si>
    <t>ED3017</t>
  </si>
  <si>
    <t>TCATGGT</t>
  </si>
  <si>
    <t>BGI/BGI1/ED3017_130123_I186_FCC1GJUACXX_L1_CHKPEI13010004_1.fq.gz</t>
  </si>
  <si>
    <t>BGI/BGI1/ED3017_130123_I186_FCC1GJUACXX_L1_CHKPEI13010004_2.fq.gz</t>
  </si>
  <si>
    <t>354565791ea01a03f6ea8541c6daf68f</t>
  </si>
  <si>
    <t>059746bb383aaa20c5b06986b065b442</t>
  </si>
  <si>
    <r>
      <rPr>
        <sz val="10"/>
        <color indexed="8"/>
        <rFont val="Helvetica Neue"/>
      </rPr>
      <t xml:space="preserve">mv -i </t>
    </r>
    <r>
      <rPr>
        <sz val="10"/>
        <color indexed="8"/>
        <rFont val="Helvetica Neue"/>
      </rPr>
      <t>BGI/BGI1/ED3017_130123_I186_FCC1GJUACXX_L1_CHKPEI13010004_1.fq.gz</t>
    </r>
    <r>
      <rPr>
        <sz val="10"/>
        <color indexed="8"/>
        <rFont val="Helvetica Neue"/>
      </rPr>
      <t xml:space="preserve">          fq/BGI1−RET2-ED3017-35456−1.fq.gz</t>
    </r>
  </si>
  <si>
    <r>
      <rPr>
        <sz val="10"/>
        <color indexed="8"/>
        <rFont val="Helvetica Neue"/>
      </rPr>
      <t xml:space="preserve">mv -i </t>
    </r>
    <r>
      <rPr>
        <sz val="10"/>
        <color indexed="8"/>
        <rFont val="Helvetica Neue"/>
      </rPr>
      <t>BGI/BGI1/ED3017_130123_I186_FCC1GJUACXX_L1_CHKPEI13010004_2.fq.gz</t>
    </r>
    <r>
      <rPr>
        <sz val="10"/>
        <color indexed="8"/>
        <rFont val="Helvetica Neue"/>
      </rPr>
      <t xml:space="preserve">          fq/BGI1−RET2-ED3017-05974−2.fq.gz</t>
    </r>
  </si>
  <si>
    <t>ED3046_130123</t>
  </si>
  <si>
    <t>ED3046</t>
  </si>
  <si>
    <t>CAATTAC</t>
  </si>
  <si>
    <t>BGI/BGI1/ED3046_130123_I186_FCC1GJUACXX_L1_CHKPEI13010004_1.fq.gz</t>
  </si>
  <si>
    <t>BGI/BGI1/ED3046_130123_I186_FCC1GJUACXX_L1_CHKPEI13010004_2.fq.gz</t>
  </si>
  <si>
    <t>ccfc32f59c100fa9a1d6a902c945003e</t>
  </si>
  <si>
    <t>6ab1d616de96fabad62f119438649f30</t>
  </si>
  <si>
    <r>
      <rPr>
        <sz val="10"/>
        <color indexed="8"/>
        <rFont val="Helvetica Neue"/>
      </rPr>
      <t xml:space="preserve">mv -i </t>
    </r>
    <r>
      <rPr>
        <sz val="10"/>
        <color indexed="8"/>
        <rFont val="Helvetica Neue"/>
      </rPr>
      <t>BGI/BGI1/ED3046_130123_I186_FCC1GJUACXX_L1_CHKPEI13010004_1.fq.gz</t>
    </r>
    <r>
      <rPr>
        <sz val="10"/>
        <color indexed="8"/>
        <rFont val="Helvetica Neue"/>
      </rPr>
      <t xml:space="preserve">          fq/BGI1−RET2-ED3046-ccfc3−1.fq.gz</t>
    </r>
  </si>
  <si>
    <r>
      <rPr>
        <sz val="10"/>
        <color indexed="8"/>
        <rFont val="Helvetica Neue"/>
      </rPr>
      <t xml:space="preserve">mv -i </t>
    </r>
    <r>
      <rPr>
        <sz val="10"/>
        <color indexed="8"/>
        <rFont val="Helvetica Neue"/>
      </rPr>
      <t>BGI/BGI1/ED3046_130123_I186_FCC1GJUACXX_L1_CHKPEI13010004_2.fq.gz</t>
    </r>
    <r>
      <rPr>
        <sz val="10"/>
        <color indexed="8"/>
        <rFont val="Helvetica Neue"/>
      </rPr>
      <t xml:space="preserve">          fq/BGI1−RET2-ED3046-6ab1d−2.fq.gz</t>
    </r>
  </si>
  <si>
    <t>EG4725_130123</t>
  </si>
  <si>
    <t>EG4725</t>
  </si>
  <si>
    <t>CTCTGCA</t>
  </si>
  <si>
    <t>BGI/BGI1/EG4725_130123_I186_FCC1GJUACXX_L1_CHKPEI13010004_1.fq.gz</t>
  </si>
  <si>
    <t>BGI/BGI1/EG4725_130123_I186_FCC1GJUACXX_L1_CHKPEI13010004_2.fq.gz</t>
  </si>
  <si>
    <t>807d55108932b23793e21af911fb483e</t>
  </si>
  <si>
    <t>ac940d0dc6c0a84b386de2ed52db3007</t>
  </si>
  <si>
    <r>
      <rPr>
        <sz val="10"/>
        <color indexed="8"/>
        <rFont val="Helvetica Neue"/>
      </rPr>
      <t xml:space="preserve">mv -i </t>
    </r>
    <r>
      <rPr>
        <sz val="10"/>
        <color indexed="8"/>
        <rFont val="Helvetica Neue"/>
      </rPr>
      <t>BGI/BGI1/EG4725_130123_I186_FCC1GJUACXX_L1_CHKPEI13010004_1.fq.gz</t>
    </r>
    <r>
      <rPr>
        <sz val="10"/>
        <color indexed="8"/>
        <rFont val="Helvetica Neue"/>
      </rPr>
      <t xml:space="preserve">          fq/BGI1−RET2-EG4725-807d5−1.fq.gz</t>
    </r>
  </si>
  <si>
    <r>
      <rPr>
        <sz val="10"/>
        <color indexed="8"/>
        <rFont val="Helvetica Neue"/>
      </rPr>
      <t xml:space="preserve">mv -i </t>
    </r>
    <r>
      <rPr>
        <sz val="10"/>
        <color indexed="8"/>
        <rFont val="Helvetica Neue"/>
      </rPr>
      <t>BGI/BGI1/EG4725_130123_I186_FCC1GJUACXX_L1_CHKPEI13010004_2.fq.gz</t>
    </r>
    <r>
      <rPr>
        <sz val="10"/>
        <color indexed="8"/>
        <rFont val="Helvetica Neue"/>
      </rPr>
      <t xml:space="preserve">          fq/BGI1−RET2-EG4725-ac940−2.fq.gz</t>
    </r>
  </si>
  <si>
    <t>JT11398_130123</t>
  </si>
  <si>
    <t>JT11398</t>
  </si>
  <si>
    <t>GATGCCA</t>
  </si>
  <si>
    <t>BGI/BGI1/JT11398_130123_I186_FCC1GJUACXX_L1_CHKPEI13010004_1.fq.gz</t>
  </si>
  <si>
    <t>BGI/BGI1/JT11398_130123_I186_FCC1GJUACXX_L1_CHKPEI13010004_2.fq.gz</t>
  </si>
  <si>
    <t>884714adc51977a0116b8bcfdeb50dfd</t>
  </si>
  <si>
    <t>6eec74adf471940c28b4d55d8a58c57d</t>
  </si>
  <si>
    <r>
      <rPr>
        <sz val="10"/>
        <color indexed="8"/>
        <rFont val="Helvetica Neue"/>
      </rPr>
      <t xml:space="preserve">mv -i </t>
    </r>
    <r>
      <rPr>
        <sz val="10"/>
        <color indexed="8"/>
        <rFont val="Helvetica Neue"/>
      </rPr>
      <t>BGI/BGI1/JT11398_130123_I186_FCC1GJUACXX_L1_CHKPEI13010004_1.fq.gz</t>
    </r>
    <r>
      <rPr>
        <sz val="10"/>
        <color indexed="8"/>
        <rFont val="Helvetica Neue"/>
      </rPr>
      <t xml:space="preserve">          fq/BGI1−RET2-JT11398-88471−1.fq.gz</t>
    </r>
  </si>
  <si>
    <r>
      <rPr>
        <sz val="10"/>
        <color indexed="8"/>
        <rFont val="Helvetica Neue"/>
      </rPr>
      <t xml:space="preserve">mv -i </t>
    </r>
    <r>
      <rPr>
        <sz val="10"/>
        <color indexed="8"/>
        <rFont val="Helvetica Neue"/>
      </rPr>
      <t>BGI/BGI1/JT11398_130123_I186_FCC1GJUACXX_L1_CHKPEI13010004_2.fq.gz</t>
    </r>
    <r>
      <rPr>
        <sz val="10"/>
        <color indexed="8"/>
        <rFont val="Helvetica Neue"/>
      </rPr>
      <t xml:space="preserve">          fq/BGI1−RET2-JT11398-6eec7−2.fq.gz</t>
    </r>
  </si>
  <si>
    <t>JU1200_130123</t>
  </si>
  <si>
    <t>JU1200</t>
  </si>
  <si>
    <t>CGCGCAG</t>
  </si>
  <si>
    <t>BGI/BGI1/JU1200_130123_I186_FCC1GJUACXX_L1_CHKPEI13010004_1.fq.gz</t>
  </si>
  <si>
    <t>BGI/BGI1/JU1200_130123_I186_FCC1GJUACXX_L1_CHKPEI13010004_2.fq.gz</t>
  </si>
  <si>
    <t>ea738740eeab3a7697837410d7afa7c0</t>
  </si>
  <si>
    <t>c182e97486afc41a12a0a321ed55d464</t>
  </si>
  <si>
    <r>
      <rPr>
        <sz val="10"/>
        <color indexed="8"/>
        <rFont val="Helvetica Neue"/>
      </rPr>
      <t xml:space="preserve">mv -i </t>
    </r>
    <r>
      <rPr>
        <sz val="10"/>
        <color indexed="8"/>
        <rFont val="Helvetica Neue"/>
      </rPr>
      <t>BGI/BGI1/JU1200_130123_I186_FCC1GJUACXX_L1_CHKPEI13010004_1.fq.gz</t>
    </r>
    <r>
      <rPr>
        <sz val="10"/>
        <color indexed="8"/>
        <rFont val="Helvetica Neue"/>
      </rPr>
      <t xml:space="preserve">          fq/BGI1−RET2-JU1200-ea738−1.fq.gz</t>
    </r>
  </si>
  <si>
    <r>
      <rPr>
        <sz val="10"/>
        <color indexed="8"/>
        <rFont val="Helvetica Neue"/>
      </rPr>
      <t xml:space="preserve">mv -i </t>
    </r>
    <r>
      <rPr>
        <sz val="10"/>
        <color indexed="8"/>
        <rFont val="Helvetica Neue"/>
      </rPr>
      <t>BGI/BGI1/JU1200_130123_I186_FCC1GJUACXX_L1_CHKPEI13010004_2.fq.gz</t>
    </r>
    <r>
      <rPr>
        <sz val="10"/>
        <color indexed="8"/>
        <rFont val="Helvetica Neue"/>
      </rPr>
      <t xml:space="preserve">          fq/BGI1−RET2-JU1200-c182e−2.fq.gz</t>
    </r>
  </si>
  <si>
    <t>JU346_130123</t>
  </si>
  <si>
    <t>JU346</t>
  </si>
  <si>
    <t>CCTAGGT</t>
  </si>
  <si>
    <t>BGI/BGI1/JU346_130123_I186_FCC1GJUACXX_L1_CHKPEI13010004_1.fq.gz</t>
  </si>
  <si>
    <t>BGI/BGI1/JU346_130123_I186_FCC1GJUACXX_L1_CHKPEI13010004_2.fq.gz</t>
  </si>
  <si>
    <t>aa526b84c3839ab1cea53ec6d4039f35</t>
  </si>
  <si>
    <t>663f6ed73af63152b8513232d72589fb</t>
  </si>
  <si>
    <r>
      <rPr>
        <sz val="10"/>
        <color indexed="8"/>
        <rFont val="Helvetica Neue"/>
      </rPr>
      <t xml:space="preserve">mv -i </t>
    </r>
    <r>
      <rPr>
        <sz val="10"/>
        <color indexed="8"/>
        <rFont val="Helvetica Neue"/>
      </rPr>
      <t>BGI/BGI1/JU346_130123_I186_FCC1GJUACXX_L1_CHKPEI13010004_1.fq.gz</t>
    </r>
    <r>
      <rPr>
        <sz val="10"/>
        <color indexed="8"/>
        <rFont val="Helvetica Neue"/>
      </rPr>
      <t xml:space="preserve">          fq/BGI1−RET2-JU346-aa526−1.fq.gz</t>
    </r>
  </si>
  <si>
    <r>
      <rPr>
        <sz val="10"/>
        <color indexed="8"/>
        <rFont val="Helvetica Neue"/>
      </rPr>
      <t xml:space="preserve">mv -i </t>
    </r>
    <r>
      <rPr>
        <sz val="10"/>
        <color indexed="8"/>
        <rFont val="Helvetica Neue"/>
      </rPr>
      <t>BGI/BGI1/JU346_130123_I186_FCC1GJUACXX_L1_CHKPEI13010004_2.fq.gz</t>
    </r>
    <r>
      <rPr>
        <sz val="10"/>
        <color indexed="8"/>
        <rFont val="Helvetica Neue"/>
      </rPr>
      <t xml:space="preserve">          fq/BGI1−RET2-JU346-663f6−2.fq.gz</t>
    </r>
  </si>
  <si>
    <t>JU363_130123</t>
  </si>
  <si>
    <t>JU363</t>
  </si>
  <si>
    <t>TTAACTC</t>
  </si>
  <si>
    <t>BGI/BGI1/JU363_130123_I186_FCC1GJUACXX_L1_CHKPEI13010004_1.fq.gz</t>
  </si>
  <si>
    <t>BGI/BGI1/JU363_130123_I186_FCC1GJUACXX_L1_CHKPEI13010004_2.fq.gz</t>
  </si>
  <si>
    <t>02f20eaa127a763638c689b306b4ced9</t>
  </si>
  <si>
    <t>68625d9c30a340e540d6b912434afd99</t>
  </si>
  <si>
    <r>
      <rPr>
        <sz val="10"/>
        <color indexed="8"/>
        <rFont val="Helvetica Neue"/>
      </rPr>
      <t xml:space="preserve">mv -i </t>
    </r>
    <r>
      <rPr>
        <sz val="10"/>
        <color indexed="8"/>
        <rFont val="Helvetica Neue"/>
      </rPr>
      <t>BGI/BGI1/JU363_130123_I186_FCC1GJUACXX_L1_CHKPEI13010004_1.fq.gz</t>
    </r>
    <r>
      <rPr>
        <sz val="10"/>
        <color indexed="8"/>
        <rFont val="Helvetica Neue"/>
      </rPr>
      <t xml:space="preserve">          fq/BGI1−RET2-JU363-02f20−1.fq.gz</t>
    </r>
  </si>
  <si>
    <r>
      <rPr>
        <sz val="10"/>
        <color indexed="8"/>
        <rFont val="Helvetica Neue"/>
      </rPr>
      <t xml:space="preserve">mv -i </t>
    </r>
    <r>
      <rPr>
        <sz val="10"/>
        <color indexed="8"/>
        <rFont val="Helvetica Neue"/>
      </rPr>
      <t>BGI/BGI1/JU363_130123_I186_FCC1GJUACXX_L1_CHKPEI13010004_2.fq.gz</t>
    </r>
    <r>
      <rPr>
        <sz val="10"/>
        <color indexed="8"/>
        <rFont val="Helvetica Neue"/>
      </rPr>
      <t xml:space="preserve">          fq/BGI1−RET2-JU363-68625−2.fq.gz</t>
    </r>
  </si>
  <si>
    <t>JU775_130123</t>
  </si>
  <si>
    <t>JU775</t>
  </si>
  <si>
    <t>TCAGCTT</t>
  </si>
  <si>
    <t>BGI/BGI1/JU775_130123_I186_FCC1GJUACXX_L1_CHKPEI13010004_1.fq.gz</t>
  </si>
  <si>
    <t>BGI/BGI1/JU775_130123_I186_FCC1GJUACXX_L1_CHKPEI13010004_2.fq.gz</t>
  </si>
  <si>
    <t>c807dee50ba9b79cd6753ba09068e33f</t>
  </si>
  <si>
    <t>c6ffb2711b9ca55c557bf6eb7e8e396c</t>
  </si>
  <si>
    <r>
      <rPr>
        <sz val="10"/>
        <color indexed="8"/>
        <rFont val="Helvetica Neue"/>
      </rPr>
      <t xml:space="preserve">mv -i </t>
    </r>
    <r>
      <rPr>
        <sz val="10"/>
        <color indexed="8"/>
        <rFont val="Helvetica Neue"/>
      </rPr>
      <t>BGI/BGI1/JU775_130123_I186_FCC1GJUACXX_L1_CHKPEI13010004_1.fq.gz</t>
    </r>
    <r>
      <rPr>
        <sz val="10"/>
        <color indexed="8"/>
        <rFont val="Helvetica Neue"/>
      </rPr>
      <t xml:space="preserve">          fq/BGI1−RET2-JU775-c807d−1.fq.gz</t>
    </r>
  </si>
  <si>
    <r>
      <rPr>
        <sz val="10"/>
        <color indexed="8"/>
        <rFont val="Helvetica Neue"/>
      </rPr>
      <t xml:space="preserve">mv -i </t>
    </r>
    <r>
      <rPr>
        <sz val="10"/>
        <color indexed="8"/>
        <rFont val="Helvetica Neue"/>
      </rPr>
      <t>BGI/BGI1/JU775_130123_I186_FCC1GJUACXX_L1_CHKPEI13010004_2.fq.gz</t>
    </r>
    <r>
      <rPr>
        <sz val="10"/>
        <color indexed="8"/>
        <rFont val="Helvetica Neue"/>
      </rPr>
      <t xml:space="preserve">          fq/BGI1−RET2-JU775-c6ffb−2.fq.gz</t>
    </r>
  </si>
  <si>
    <t>JU782_130123</t>
  </si>
  <si>
    <t>JU782</t>
  </si>
  <si>
    <t>TAGTTCC</t>
  </si>
  <si>
    <t>BGI/BGI1/JU782_130123_I186_FCC1GJUACXX_L1_CHKPEI13010004_1.fq.gz</t>
  </si>
  <si>
    <t>BGI/BGI1/JU782_130123_I186_FCC1GJUACXX_L1_CHKPEI13010004_2.fq.gz</t>
  </si>
  <si>
    <t>e215d40e03c6c63bd0b115cd466addfe</t>
  </si>
  <si>
    <t>2f0f02203f99fed20f54790afa61eff7</t>
  </si>
  <si>
    <r>
      <rPr>
        <sz val="10"/>
        <color indexed="8"/>
        <rFont val="Helvetica Neue"/>
      </rPr>
      <t xml:space="preserve">mv -i </t>
    </r>
    <r>
      <rPr>
        <sz val="10"/>
        <color indexed="8"/>
        <rFont val="Helvetica Neue"/>
      </rPr>
      <t>BGI/BGI1/JU782_130123_I186_FCC1GJUACXX_L1_CHKPEI13010004_1.fq.gz</t>
    </r>
    <r>
      <rPr>
        <sz val="10"/>
        <color indexed="8"/>
        <rFont val="Helvetica Neue"/>
      </rPr>
      <t xml:space="preserve">          fq/BGI1−RET2-JU782-e215d−1.fq.gz</t>
    </r>
  </si>
  <si>
    <r>
      <rPr>
        <sz val="10"/>
        <color indexed="8"/>
        <rFont val="Helvetica Neue"/>
      </rPr>
      <t xml:space="preserve">mv -i </t>
    </r>
    <r>
      <rPr>
        <sz val="10"/>
        <color indexed="8"/>
        <rFont val="Helvetica Neue"/>
      </rPr>
      <t>BGI/BGI1/JU782_130123_I186_FCC1GJUACXX_L1_CHKPEI13010004_2.fq.gz</t>
    </r>
    <r>
      <rPr>
        <sz val="10"/>
        <color indexed="8"/>
        <rFont val="Helvetica Neue"/>
      </rPr>
      <t xml:space="preserve">          fq/BGI1−RET2-JU782-2f0f0−2.fq.gz</t>
    </r>
  </si>
  <si>
    <t>MY1_130123</t>
  </si>
  <si>
    <t>MY1</t>
  </si>
  <si>
    <t>AACTCCG</t>
  </si>
  <si>
    <t>BGI/BGI1/MY1_130123_I186_FCC1GJUACXX_L1_CHKPEI13010004_1.fq.gz</t>
  </si>
  <si>
    <t>BGI/BGI1/MY1_130123_I186_FCC1GJUACXX_L1_CHKPEI13010004_2.fq.gz</t>
  </si>
  <si>
    <t>0547b00e4fda8462848e309870dbc08d</t>
  </si>
  <si>
    <t>2c69a6733d7fa3b80a016ad5fd03ad3a</t>
  </si>
  <si>
    <r>
      <rPr>
        <sz val="10"/>
        <color indexed="8"/>
        <rFont val="Helvetica Neue"/>
      </rPr>
      <t xml:space="preserve">mv -i </t>
    </r>
    <r>
      <rPr>
        <sz val="10"/>
        <color indexed="8"/>
        <rFont val="Helvetica Neue"/>
      </rPr>
      <t>BGI/BGI1/MY1_130123_I186_FCC1GJUACXX_L1_CHKPEI13010004_1.fq.gz</t>
    </r>
    <r>
      <rPr>
        <sz val="10"/>
        <color indexed="8"/>
        <rFont val="Helvetica Neue"/>
      </rPr>
      <t xml:space="preserve">          fq/BGI1−RET2-MY1-0547b−1.fq.gz</t>
    </r>
  </si>
  <si>
    <r>
      <rPr>
        <sz val="10"/>
        <color indexed="8"/>
        <rFont val="Helvetica Neue"/>
      </rPr>
      <t xml:space="preserve">mv -i </t>
    </r>
    <r>
      <rPr>
        <sz val="10"/>
        <color indexed="8"/>
        <rFont val="Helvetica Neue"/>
      </rPr>
      <t>BGI/BGI1/MY1_130123_I186_FCC1GJUACXX_L1_CHKPEI13010004_2.fq.gz</t>
    </r>
    <r>
      <rPr>
        <sz val="10"/>
        <color indexed="8"/>
        <rFont val="Helvetica Neue"/>
      </rPr>
      <t xml:space="preserve">          fq/BGI1−RET2-MY1-2c69a−2.fq.gz</t>
    </r>
  </si>
  <si>
    <t>MY16_130123</t>
  </si>
  <si>
    <t>MY16</t>
  </si>
  <si>
    <t>TTCAACC</t>
  </si>
  <si>
    <t>BGI/BGI1/MY16_130123_I186_FCC1GJUACXX_L1_CHKPEI13010004_1.fq.gz</t>
  </si>
  <si>
    <t>BGI/BGI1/MY16_130123_I186_FCC1GJUACXX_L1_CHKPEI13010004_2.fq.gz</t>
  </si>
  <si>
    <t>4206342e7e2f6570ea5d43ff92e7239f</t>
  </si>
  <si>
    <t>32ca7c91279369efc6d53950511658e7</t>
  </si>
  <si>
    <r>
      <rPr>
        <sz val="10"/>
        <color indexed="8"/>
        <rFont val="Helvetica Neue"/>
      </rPr>
      <t xml:space="preserve">mv -i </t>
    </r>
    <r>
      <rPr>
        <sz val="10"/>
        <color indexed="8"/>
        <rFont val="Helvetica Neue"/>
      </rPr>
      <t>BGI/BGI1/MY16_130123_I186_FCC1GJUACXX_L1_CHKPEI13010004_1.fq.gz</t>
    </r>
    <r>
      <rPr>
        <sz val="10"/>
        <color indexed="8"/>
        <rFont val="Helvetica Neue"/>
      </rPr>
      <t xml:space="preserve">          fq/BGI1−RET2-MY16-42063−1.fq.gz</t>
    </r>
  </si>
  <si>
    <r>
      <rPr>
        <sz val="10"/>
        <color indexed="8"/>
        <rFont val="Helvetica Neue"/>
      </rPr>
      <t xml:space="preserve">mv -i </t>
    </r>
    <r>
      <rPr>
        <sz val="10"/>
        <color indexed="8"/>
        <rFont val="Helvetica Neue"/>
      </rPr>
      <t>BGI/BGI1/MY16_130123_I186_FCC1GJUACXX_L1_CHKPEI13010004_2.fq.gz</t>
    </r>
    <r>
      <rPr>
        <sz val="10"/>
        <color indexed="8"/>
        <rFont val="Helvetica Neue"/>
      </rPr>
      <t xml:space="preserve">          fq/BGI1−RET2-MY16-32ca7−2.fq.gz</t>
    </r>
  </si>
  <si>
    <t>NIC196_130123</t>
  </si>
  <si>
    <t>NIC196</t>
  </si>
  <si>
    <t>AGAGCGC</t>
  </si>
  <si>
    <t>BGI/BGI1/NIC196_130123_I186_FCC1GJUACXX_L1_CHKPEI13010004_1.fq.gz</t>
  </si>
  <si>
    <t>BGI/BGI1/NIC196_130123_I186_FCC1GJUACXX_L1_CHKPEI13010004_2.fq.gz</t>
  </si>
  <si>
    <t>e6165502028015af02e897be91682164</t>
  </si>
  <si>
    <t>0e45375fcd63b88524ef55b7dde11bef</t>
  </si>
  <si>
    <r>
      <rPr>
        <sz val="10"/>
        <color indexed="8"/>
        <rFont val="Helvetica Neue"/>
      </rPr>
      <t xml:space="preserve">mv -i </t>
    </r>
    <r>
      <rPr>
        <sz val="10"/>
        <color indexed="8"/>
        <rFont val="Helvetica Neue"/>
      </rPr>
      <t>BGI/BGI1/NIC196_130123_I186_FCC1GJUACXX_L1_CHKPEI13010004_1.fq.gz</t>
    </r>
    <r>
      <rPr>
        <sz val="10"/>
        <color indexed="8"/>
        <rFont val="Helvetica Neue"/>
      </rPr>
      <t xml:space="preserve">          fq/BGI1−RET2-NIC196-e6165−1.fq.gz</t>
    </r>
  </si>
  <si>
    <r>
      <rPr>
        <sz val="10"/>
        <color indexed="8"/>
        <rFont val="Helvetica Neue"/>
      </rPr>
      <t xml:space="preserve">mv -i </t>
    </r>
    <r>
      <rPr>
        <sz val="10"/>
        <color indexed="8"/>
        <rFont val="Helvetica Neue"/>
      </rPr>
      <t>BGI/BGI1/NIC196_130123_I186_FCC1GJUACXX_L1_CHKPEI13010004_2.fq.gz</t>
    </r>
    <r>
      <rPr>
        <sz val="10"/>
        <color indexed="8"/>
        <rFont val="Helvetica Neue"/>
      </rPr>
      <t xml:space="preserve">          fq/BGI1−RET2-NIC196-0e453−2.fq.gz</t>
    </r>
  </si>
  <si>
    <t>NIC2_130123</t>
  </si>
  <si>
    <t>NIC2</t>
  </si>
  <si>
    <t>ACGTATG</t>
  </si>
  <si>
    <t>BGI/BGI1/NIC2_130123_I186_FCC1GJUACXX_L1_CHKPEI13010004_1.fq.gz</t>
  </si>
  <si>
    <t>BGI/BGI1/NIC2_130123_I186_FCC1GJUACXX_L1_CHKPEI13010004_2.fq.gz</t>
  </si>
  <si>
    <t>6bd2305d22f1ba3738dc65cfd5beed0d</t>
  </si>
  <si>
    <t>408ffb62d0988da67df31b7e3f1be7c6</t>
  </si>
  <si>
    <r>
      <rPr>
        <sz val="10"/>
        <color indexed="8"/>
        <rFont val="Helvetica Neue"/>
      </rPr>
      <t xml:space="preserve">mv -i </t>
    </r>
    <r>
      <rPr>
        <sz val="10"/>
        <color indexed="8"/>
        <rFont val="Helvetica Neue"/>
      </rPr>
      <t>BGI/BGI1/NIC2_130123_I186_FCC1GJUACXX_L1_CHKPEI13010004_1.fq.gz</t>
    </r>
    <r>
      <rPr>
        <sz val="10"/>
        <color indexed="8"/>
        <rFont val="Helvetica Neue"/>
      </rPr>
      <t xml:space="preserve">          fq/BGI1−RET2-NIC2-6bd23−1.fq.gz</t>
    </r>
  </si>
  <si>
    <r>
      <rPr>
        <sz val="10"/>
        <color indexed="8"/>
        <rFont val="Helvetica Neue"/>
      </rPr>
      <t xml:space="preserve">mv -i </t>
    </r>
    <r>
      <rPr>
        <sz val="10"/>
        <color indexed="8"/>
        <rFont val="Helvetica Neue"/>
      </rPr>
      <t>BGI/BGI1/NIC2_130123_I186_FCC1GJUACXX_L1_CHKPEI13010004_2.fq.gz</t>
    </r>
    <r>
      <rPr>
        <sz val="10"/>
        <color indexed="8"/>
        <rFont val="Helvetica Neue"/>
      </rPr>
      <t xml:space="preserve">          fq/BGI1−RET2-NIC2-408ff−2.fq.gz</t>
    </r>
  </si>
  <si>
    <t>PB306_130123</t>
  </si>
  <si>
    <t>PB306</t>
  </si>
  <si>
    <t>CCGGTAC</t>
  </si>
  <si>
    <t>BGI/BGI1/PB306_130123_I186_FCC1GJUACXX_L1_CHKPEI13010004_1.fq.gz</t>
  </si>
  <si>
    <t>BGI/BGI1/PB306_130123_I186_FCC1GJUACXX_L1_CHKPEI13010004_2.fq.gz</t>
  </si>
  <si>
    <t>a7af9695c96786130dda35220ed2ddf1</t>
  </si>
  <si>
    <t>cc16b947288af7f9455f098fad51caf5</t>
  </si>
  <si>
    <r>
      <rPr>
        <sz val="10"/>
        <color indexed="8"/>
        <rFont val="Helvetica Neue"/>
      </rPr>
      <t xml:space="preserve">mv -i </t>
    </r>
    <r>
      <rPr>
        <sz val="10"/>
        <color indexed="8"/>
        <rFont val="Helvetica Neue"/>
      </rPr>
      <t>BGI/BGI1/PB306_130123_I186_FCC1GJUACXX_L1_CHKPEI13010004_1.fq.gz</t>
    </r>
    <r>
      <rPr>
        <sz val="10"/>
        <color indexed="8"/>
        <rFont val="Helvetica Neue"/>
      </rPr>
      <t xml:space="preserve">          fq/BGI1−RET2-PB306-a7af9−1.fq.gz</t>
    </r>
  </si>
  <si>
    <r>
      <rPr>
        <sz val="10"/>
        <color indexed="8"/>
        <rFont val="Helvetica Neue"/>
      </rPr>
      <t xml:space="preserve">mv -i </t>
    </r>
    <r>
      <rPr>
        <sz val="10"/>
        <color indexed="8"/>
        <rFont val="Helvetica Neue"/>
      </rPr>
      <t>BGI/BGI1/PB306_130123_I186_FCC1GJUACXX_L1_CHKPEI13010004_2.fq.gz</t>
    </r>
    <r>
      <rPr>
        <sz val="10"/>
        <color indexed="8"/>
        <rFont val="Helvetica Neue"/>
      </rPr>
      <t xml:space="preserve">          fq/BGI1−RET2-PB306-cc16b−2.fq.gz</t>
    </r>
  </si>
  <si>
    <t>QG556_130123</t>
  </si>
  <si>
    <t>QG556</t>
  </si>
  <si>
    <t>AACTAGA</t>
  </si>
  <si>
    <t>BGI/BGI1/QG556_130123_I186_FCC1GJUACXX_L1_CHKPEI13010004_1.fq.gz</t>
  </si>
  <si>
    <t>BGI/BGI1/QG556_130123_I186_FCC1GJUACXX_L1_CHKPEI13010004_2.fq.gz</t>
  </si>
  <si>
    <t>ac460106a54101c2c08daf2062f24f68</t>
  </si>
  <si>
    <t>f1a0dd8ca22b501ff39e2f28c559bdd9</t>
  </si>
  <si>
    <r>
      <rPr>
        <sz val="10"/>
        <color indexed="8"/>
        <rFont val="Helvetica Neue"/>
      </rPr>
      <t xml:space="preserve">mv -i </t>
    </r>
    <r>
      <rPr>
        <sz val="10"/>
        <color indexed="8"/>
        <rFont val="Helvetica Neue"/>
      </rPr>
      <t>BGI/BGI1/QG556_130123_I186_FCC1GJUACXX_L1_CHKPEI13010004_1.fq.gz</t>
    </r>
    <r>
      <rPr>
        <sz val="10"/>
        <color indexed="8"/>
        <rFont val="Helvetica Neue"/>
      </rPr>
      <t xml:space="preserve">          fq/BGI1−RET2-QG556-ac460−1.fq.gz</t>
    </r>
  </si>
  <si>
    <r>
      <rPr>
        <sz val="10"/>
        <color indexed="8"/>
        <rFont val="Helvetica Neue"/>
      </rPr>
      <t xml:space="preserve">mv -i </t>
    </r>
    <r>
      <rPr>
        <sz val="10"/>
        <color indexed="8"/>
        <rFont val="Helvetica Neue"/>
      </rPr>
      <t>BGI/BGI1/QG556_130123_I186_FCC1GJUACXX_L1_CHKPEI13010004_2.fq.gz</t>
    </r>
    <r>
      <rPr>
        <sz val="10"/>
        <color indexed="8"/>
        <rFont val="Helvetica Neue"/>
      </rPr>
      <t xml:space="preserve">          fq/BGI1−RET2-QG556-f1a0d−2.fq.gz</t>
    </r>
  </si>
  <si>
    <t>QX1791_130123</t>
  </si>
  <si>
    <t>QX1791</t>
  </si>
  <si>
    <t>CAGCATC</t>
  </si>
  <si>
    <t>BGI/BGI1/QX1791_130123_I186_FCC1GJUACXX_L1_CHKPEI13010004_1.fq.gz</t>
  </si>
  <si>
    <t>BGI/BGI1/QX1791_130123_I186_FCC1GJUACXX_L1_CHKPEI13010004_2.fq.gz</t>
  </si>
  <si>
    <t>751b62fb8e04db2f3ff640e73cc7a2aa</t>
  </si>
  <si>
    <t>6cb55ad5b82e7bbbd34a2b321b634251</t>
  </si>
  <si>
    <r>
      <rPr>
        <sz val="10"/>
        <color indexed="8"/>
        <rFont val="Helvetica Neue"/>
      </rPr>
      <t xml:space="preserve">mv -i </t>
    </r>
    <r>
      <rPr>
        <sz val="10"/>
        <color indexed="8"/>
        <rFont val="Helvetica Neue"/>
      </rPr>
      <t>BGI/BGI1/QX1791_130123_I186_FCC1GJUACXX_L1_CHKPEI13010004_1.fq.gz</t>
    </r>
    <r>
      <rPr>
        <sz val="10"/>
        <color indexed="8"/>
        <rFont val="Helvetica Neue"/>
      </rPr>
      <t xml:space="preserve">          fq/BGI1−RET2-QX1791-751b6−1.fq.gz</t>
    </r>
  </si>
  <si>
    <r>
      <rPr>
        <sz val="10"/>
        <color indexed="8"/>
        <rFont val="Helvetica Neue"/>
      </rPr>
      <t xml:space="preserve">mv -i </t>
    </r>
    <r>
      <rPr>
        <sz val="10"/>
        <color indexed="8"/>
        <rFont val="Helvetica Neue"/>
      </rPr>
      <t>BGI/BGI1/QX1791_130123_I186_FCC1GJUACXX_L1_CHKPEI13010004_2.fq.gz</t>
    </r>
    <r>
      <rPr>
        <sz val="10"/>
        <color indexed="8"/>
        <rFont val="Helvetica Neue"/>
      </rPr>
      <t xml:space="preserve">          fq/BGI1−RET2-QX1791-6cb55−2.fq.gz</t>
    </r>
  </si>
  <si>
    <t>QX1792_130123</t>
  </si>
  <si>
    <t>QX1792</t>
  </si>
  <si>
    <t>TGGCAAT</t>
  </si>
  <si>
    <t>BGI/BGI1/QX1792_130123_I186_FCC1GJUACXX_L1_CHKPEI13010004_1.fq.gz</t>
  </si>
  <si>
    <t>BGI/BGI1/QX1792_130123_I186_FCC1GJUACXX_L1_CHKPEI13010004_2.fq.gz</t>
  </si>
  <si>
    <t>f9a0a2f42f465ae64ce13801a4bc326f</t>
  </si>
  <si>
    <t>0bc9d2efe8dc86ade0d3704eee2cb34f</t>
  </si>
  <si>
    <r>
      <rPr>
        <sz val="10"/>
        <color indexed="8"/>
        <rFont val="Helvetica Neue"/>
      </rPr>
      <t xml:space="preserve">mv -i </t>
    </r>
    <r>
      <rPr>
        <sz val="10"/>
        <color indexed="8"/>
        <rFont val="Helvetica Neue"/>
      </rPr>
      <t>BGI/BGI1/QX1792_130123_I186_FCC1GJUACXX_L1_CHKPEI13010004_1.fq.gz</t>
    </r>
    <r>
      <rPr>
        <sz val="10"/>
        <color indexed="8"/>
        <rFont val="Helvetica Neue"/>
      </rPr>
      <t xml:space="preserve">          fq/BGI1−RET2-QX1792-f9a0a−1.fq.gz</t>
    </r>
  </si>
  <si>
    <r>
      <rPr>
        <sz val="10"/>
        <color indexed="8"/>
        <rFont val="Helvetica Neue"/>
      </rPr>
      <t xml:space="preserve">mv -i </t>
    </r>
    <r>
      <rPr>
        <sz val="10"/>
        <color indexed="8"/>
        <rFont val="Helvetica Neue"/>
      </rPr>
      <t>BGI/BGI1/QX1792_130123_I186_FCC1GJUACXX_L1_CHKPEI13010004_2.fq.gz</t>
    </r>
    <r>
      <rPr>
        <sz val="10"/>
        <color indexed="8"/>
        <rFont val="Helvetica Neue"/>
      </rPr>
      <t xml:space="preserve">          fq/BGI1−RET2-QX1792-0bc9d−2.fq.gz</t>
    </r>
  </si>
  <si>
    <t>QX1793_130123</t>
  </si>
  <si>
    <t>QX1793</t>
  </si>
  <si>
    <t>CTATGGC</t>
  </si>
  <si>
    <t>BGI/BGI1/QX1793_130123_I186_FCC1GJUACXX_L1_CHKPEI13010004_1.fq.gz</t>
  </si>
  <si>
    <t>BGI/BGI1/QX1793_130123_I186_FCC1GJUACXX_L1_CHKPEI13010004_2.fq.gz</t>
  </si>
  <si>
    <t>1259797425a30c31696eaf34322942d1</t>
  </si>
  <si>
    <t>ae8cda00ec39cbca30d3d5093b3fcb4e</t>
  </si>
  <si>
    <r>
      <rPr>
        <sz val="10"/>
        <color indexed="8"/>
        <rFont val="Helvetica Neue"/>
      </rPr>
      <t xml:space="preserve">mv -i </t>
    </r>
    <r>
      <rPr>
        <sz val="10"/>
        <color indexed="8"/>
        <rFont val="Helvetica Neue"/>
      </rPr>
      <t>BGI/BGI1/QX1793_130123_I186_FCC1GJUACXX_L1_CHKPEI13010004_1.fq.gz</t>
    </r>
    <r>
      <rPr>
        <sz val="10"/>
        <color indexed="8"/>
        <rFont val="Helvetica Neue"/>
      </rPr>
      <t xml:space="preserve">          fq/BGI1−RET2-QX1793-12597−1.fq.gz</t>
    </r>
  </si>
  <si>
    <t>mv -i BGI/BGI1/QX1793_130123_I186_FCC1GJUACXX_L1_CHKPEI13010004_2.fq.gz          fq/BGI1−RET2-QX1793-ae8cd−2.fq.gz</t>
  </si>
  <si>
    <t>QX1794_130123</t>
  </si>
  <si>
    <t>QX1794</t>
  </si>
  <si>
    <t>ATACTGA</t>
  </si>
  <si>
    <t>BGI/BGI1/QX1794_130123_I186_FCC1GJUACXX_L1_CHKPEI13010004_1.fq.gz</t>
  </si>
  <si>
    <t>BGI/BGI1/QX1794_130123_I186_FCC1GJUACXX_L1_CHKPEI13010004_2.fq.gz</t>
  </si>
  <si>
    <t>514d6ef8ce4543d685f2ade519af2ce6</t>
  </si>
  <si>
    <t>2d62a502444d601b51c751e505ecd530</t>
  </si>
  <si>
    <r>
      <rPr>
        <sz val="10"/>
        <color indexed="8"/>
        <rFont val="Helvetica Neue"/>
      </rPr>
      <t xml:space="preserve">mv -i </t>
    </r>
    <r>
      <rPr>
        <sz val="10"/>
        <color indexed="8"/>
        <rFont val="Helvetica Neue"/>
      </rPr>
      <t>BGI/BGI1/QX1794_130123_I186_FCC1GJUACXX_L1_CHKPEI13010004_1.fq.gz</t>
    </r>
    <r>
      <rPr>
        <sz val="10"/>
        <color indexed="8"/>
        <rFont val="Helvetica Neue"/>
      </rPr>
      <t xml:space="preserve">          fq/BGI1−RET2-QX1794-514d6−1.fq.gz</t>
    </r>
  </si>
  <si>
    <r>
      <rPr>
        <sz val="10"/>
        <color indexed="8"/>
        <rFont val="Helvetica Neue"/>
      </rPr>
      <t xml:space="preserve">mv -i </t>
    </r>
    <r>
      <rPr>
        <sz val="10"/>
        <color indexed="8"/>
        <rFont val="Helvetica Neue"/>
      </rPr>
      <t>BGI/BGI1/QX1794_130123_I186_FCC1GJUACXX_L1_CHKPEI13010004_2.fq.gz</t>
    </r>
    <r>
      <rPr>
        <sz val="10"/>
        <color indexed="8"/>
        <rFont val="Helvetica Neue"/>
      </rPr>
      <t xml:space="preserve">          fq/BGI1−RET2-QX1794-2d62a−2.fq.gz</t>
    </r>
  </si>
  <si>
    <t>CB4851_CGC_130123</t>
  </si>
  <si>
    <t>CB4851_CGC</t>
  </si>
  <si>
    <t>RET3</t>
  </si>
  <si>
    <t>AGCAGGT</t>
  </si>
  <si>
    <t>BGI/BGI1/CB4851_CGC_130123_I186_FCC1GJUACXX_L2_CHKPEI13010005_1.fq.gz</t>
  </si>
  <si>
    <t>BGI/BGI1/CB4851_CGC_130123_I186_FCC1GJUACXX_L2_CHKPEI13010005_2.fq.gz</t>
  </si>
  <si>
    <t>fd9a9617b232e459d18e21b3d70803c3</t>
  </si>
  <si>
    <t>7c70a5520173fb50afe173d8b3b33b2a</t>
  </si>
  <si>
    <r>
      <rPr>
        <sz val="10"/>
        <color indexed="8"/>
        <rFont val="Helvetica Neue"/>
      </rPr>
      <t xml:space="preserve">mv -i </t>
    </r>
    <r>
      <rPr>
        <sz val="10"/>
        <color indexed="8"/>
        <rFont val="Helvetica Neue"/>
      </rPr>
      <t>BGI/BGI1/CB4851_CGC_130123_I186_FCC1GJUACXX_L2_CHKPEI13010005_1.fq.gz</t>
    </r>
    <r>
      <rPr>
        <sz val="10"/>
        <color indexed="8"/>
        <rFont val="Helvetica Neue"/>
      </rPr>
      <t xml:space="preserve">          fq/BGI1−RET3-CB4851_CGC-fd9a9−1.fq.gz</t>
    </r>
  </si>
  <si>
    <r>
      <rPr>
        <sz val="10"/>
        <color indexed="8"/>
        <rFont val="Helvetica Neue"/>
      </rPr>
      <t xml:space="preserve">mv -i </t>
    </r>
    <r>
      <rPr>
        <sz val="10"/>
        <color indexed="8"/>
        <rFont val="Helvetica Neue"/>
      </rPr>
      <t>BGI/BGI1/CB4851_CGC_130123_I186_FCC1GJUACXX_L2_CHKPEI13010005_2.fq.gz</t>
    </r>
    <r>
      <rPr>
        <sz val="10"/>
        <color indexed="8"/>
        <rFont val="Helvetica Neue"/>
      </rPr>
      <t xml:space="preserve">          fq/BGI1−RET3-CB4851_CGC-7c70a−2.fq.gz</t>
    </r>
  </si>
  <si>
    <t>CB4853_UK_130123</t>
  </si>
  <si>
    <t>CB4853_UK</t>
  </si>
  <si>
    <t>TACTTAG</t>
  </si>
  <si>
    <t>BGI/BGI1/CB4853_UK_130123_I186_FCC1GJUACXX_L2_CHKPEI13010005_1.fq.gz</t>
  </si>
  <si>
    <t>BGI/BGI1/CB4853_UK_130123_I186_FCC1GJUACXX_L2_CHKPEI13010005_2.fq.gz</t>
  </si>
  <si>
    <t>e3fe749e192f9cddf3e7238b6e3a53d4</t>
  </si>
  <si>
    <t>78f7f10e011fd484b3f946da456753ad</t>
  </si>
  <si>
    <r>
      <rPr>
        <sz val="10"/>
        <color indexed="8"/>
        <rFont val="Helvetica Neue"/>
      </rPr>
      <t xml:space="preserve">mv -i </t>
    </r>
    <r>
      <rPr>
        <sz val="10"/>
        <color indexed="8"/>
        <rFont val="Helvetica Neue"/>
      </rPr>
      <t>BGI/BGI1/CB4853_UK_130123_I186_FCC1GJUACXX_L2_CHKPEI13010005_1.fq.gz</t>
    </r>
    <r>
      <rPr>
        <sz val="10"/>
        <color indexed="8"/>
        <rFont val="Helvetica Neue"/>
      </rPr>
      <t xml:space="preserve">          fq/BGI1−RET3-CB4853_UK-e3fe7−1.fq.gz</t>
    </r>
  </si>
  <si>
    <r>
      <rPr>
        <sz val="10"/>
        <color indexed="8"/>
        <rFont val="Helvetica Neue"/>
      </rPr>
      <t xml:space="preserve">mv -i </t>
    </r>
    <r>
      <rPr>
        <sz val="10"/>
        <color indexed="8"/>
        <rFont val="Helvetica Neue"/>
      </rPr>
      <t>BGI/BGI1/CB4853_UK_130123_I186_FCC1GJUACXX_L2_CHKPEI13010005_2.fq.gz</t>
    </r>
    <r>
      <rPr>
        <sz val="10"/>
        <color indexed="8"/>
        <rFont val="Helvetica Neue"/>
      </rPr>
      <t xml:space="preserve">          fq/BGI1−RET3-CB4853_UK-78f7f−2.fq.gz</t>
    </r>
  </si>
  <si>
    <t>CB4858_UK_130123</t>
  </si>
  <si>
    <t>CB4858_UK</t>
  </si>
  <si>
    <t>AACCAAG</t>
  </si>
  <si>
    <t>BGI/BGI1/CB4858_UK_130123_I186_FCC1GJUACXX_L2_CHKPEI13010005_1.fq.gz</t>
  </si>
  <si>
    <t>BGI/BGI1/CB4858_UK_130123_I186_FCC1GJUACXX_L2_CHKPEI13010005_2.fq.gz</t>
  </si>
  <si>
    <t>042b90cf51a72c86a1c23345c70b86f3</t>
  </si>
  <si>
    <t>e6e29f743e380dd3fdca2e66ed70a0ec</t>
  </si>
  <si>
    <r>
      <rPr>
        <sz val="10"/>
        <color indexed="8"/>
        <rFont val="Helvetica Neue"/>
      </rPr>
      <t xml:space="preserve">mv -i </t>
    </r>
    <r>
      <rPr>
        <sz val="10"/>
        <color indexed="8"/>
        <rFont val="Helvetica Neue"/>
      </rPr>
      <t>BGI/BGI1/CB4858_UK_130123_I186_FCC1GJUACXX_L2_CHKPEI13010005_1.fq.gz</t>
    </r>
    <r>
      <rPr>
        <sz val="10"/>
        <color indexed="8"/>
        <rFont val="Helvetica Neue"/>
      </rPr>
      <t xml:space="preserve">          fq/BGI1−RET3-CB4858_UK-042b9−1.fq.gz</t>
    </r>
  </si>
  <si>
    <r>
      <rPr>
        <sz val="10"/>
        <color indexed="8"/>
        <rFont val="Helvetica Neue"/>
      </rPr>
      <t xml:space="preserve">mv -i </t>
    </r>
    <r>
      <rPr>
        <sz val="10"/>
        <color indexed="8"/>
        <rFont val="Helvetica Neue"/>
      </rPr>
      <t>BGI/BGI1/CB4858_UK_130123_I186_FCC1GJUACXX_L2_CHKPEI13010005_2.fq.gz</t>
    </r>
    <r>
      <rPr>
        <sz val="10"/>
        <color indexed="8"/>
        <rFont val="Helvetica Neue"/>
      </rPr>
      <t xml:space="preserve">          fq/BGI1−RET3-CB4858_UK-e6e29−2.fq.gz</t>
    </r>
  </si>
  <si>
    <t>CX11254_130123</t>
  </si>
  <si>
    <t>CX11254</t>
  </si>
  <si>
    <t>CAGGAGG</t>
  </si>
  <si>
    <t>BGI/BGI1/CX11254_130123_I186_FCC1GJUACXX_L2_CHKPEI13010005_1.fq.gz</t>
  </si>
  <si>
    <t>BGI/BGI1/CX11254_130123_I186_FCC1GJUACXX_L2_CHKPEI13010005_2.fq.gz</t>
  </si>
  <si>
    <t>748505feb8cf7d58a69a2cab728b39ca</t>
  </si>
  <si>
    <t>f11b46074d85ee69b8b276754a0cc106</t>
  </si>
  <si>
    <r>
      <rPr>
        <sz val="10"/>
        <color indexed="8"/>
        <rFont val="Helvetica Neue"/>
      </rPr>
      <t xml:space="preserve">mv -i </t>
    </r>
    <r>
      <rPr>
        <sz val="10"/>
        <color indexed="8"/>
        <rFont val="Helvetica Neue"/>
      </rPr>
      <t>BGI/BGI1/CX11254_130123_I186_FCC1GJUACXX_L2_CHKPEI13010005_1.fq.gz</t>
    </r>
    <r>
      <rPr>
        <sz val="10"/>
        <color indexed="8"/>
        <rFont val="Helvetica Neue"/>
      </rPr>
      <t xml:space="preserve">          fq/BGI1−RET3-CX11254-74850−1.fq.gz</t>
    </r>
  </si>
  <si>
    <r>
      <rPr>
        <sz val="10"/>
        <color indexed="8"/>
        <rFont val="Helvetica Neue"/>
      </rPr>
      <t xml:space="preserve">mv -i </t>
    </r>
    <r>
      <rPr>
        <sz val="10"/>
        <color indexed="8"/>
        <rFont val="Helvetica Neue"/>
      </rPr>
      <t>BGI/BGI1/CX11254_130123_I186_FCC1GJUACXX_L2_CHKPEI13010005_2.fq.gz</t>
    </r>
    <r>
      <rPr>
        <sz val="10"/>
        <color indexed="8"/>
        <rFont val="Helvetica Neue"/>
      </rPr>
      <t xml:space="preserve">          fq/BGI1−RET3-CX11254-f11b4−2.fq.gz</t>
    </r>
  </si>
  <si>
    <t>CX11314_130123</t>
  </si>
  <si>
    <t>CX11314</t>
  </si>
  <si>
    <t>TAATCAT</t>
  </si>
  <si>
    <t>BGI/BGI1/CX11314_130123_I186_FCC1GJUACXX_L2_CHKPEI13010005_1.fq.gz</t>
  </si>
  <si>
    <t>BGI/BGI1/CX11314_130123_I186_FCC1GJUACXX_L2_CHKPEI13010005_2.fq.gz</t>
  </si>
  <si>
    <t>5b78c25dd4b754b3ba2039232742d3af</t>
  </si>
  <si>
    <t>fb44797b9e78ddd9c1d6d1563f326773</t>
  </si>
  <si>
    <r>
      <rPr>
        <sz val="10"/>
        <color indexed="8"/>
        <rFont val="Helvetica Neue"/>
      </rPr>
      <t xml:space="preserve">mv -i </t>
    </r>
    <r>
      <rPr>
        <sz val="10"/>
        <color indexed="8"/>
        <rFont val="Helvetica Neue"/>
      </rPr>
      <t>BGI/BGI1/CX11314_130123_I186_FCC1GJUACXX_L2_CHKPEI13010005_1.fq.gz</t>
    </r>
    <r>
      <rPr>
        <sz val="10"/>
        <color indexed="8"/>
        <rFont val="Helvetica Neue"/>
      </rPr>
      <t xml:space="preserve">          fq/BGI1−RET3-CX11314-5b78c−1.fq.gz</t>
    </r>
  </si>
  <si>
    <r>
      <rPr>
        <sz val="10"/>
        <color indexed="8"/>
        <rFont val="Helvetica Neue"/>
      </rPr>
      <t xml:space="preserve">mv -i </t>
    </r>
    <r>
      <rPr>
        <sz val="10"/>
        <color indexed="8"/>
        <rFont val="Helvetica Neue"/>
      </rPr>
      <t>BGI/BGI1/CX11314_130123_I186_FCC1GJUACXX_L2_CHKPEI13010005_2.fq.gz</t>
    </r>
    <r>
      <rPr>
        <sz val="10"/>
        <color indexed="8"/>
        <rFont val="Helvetica Neue"/>
      </rPr>
      <t xml:space="preserve">          fq/BGI1−RET3-CX11314-fb447−2.fq.gz</t>
    </r>
  </si>
  <si>
    <t>ED3011_130123</t>
  </si>
  <si>
    <t>ED3011</t>
  </si>
  <si>
    <t>GGATCAA</t>
  </si>
  <si>
    <t>BGI/BGI1/ED3011_130123_I186_FCC1GJUACXX_L2_CHKPEI13010005_1.fq.gz</t>
  </si>
  <si>
    <t>BGI/BGI1/ED3011_130123_I186_FCC1GJUACXX_L2_CHKPEI13010005_2.fq.gz</t>
  </si>
  <si>
    <t>beb5f937f5af069c91cf5b921bb83af9</t>
  </si>
  <si>
    <t>ffe320376adefd46b8c7d22bc05f7c11</t>
  </si>
  <si>
    <r>
      <rPr>
        <sz val="10"/>
        <color indexed="8"/>
        <rFont val="Helvetica Neue"/>
      </rPr>
      <t xml:space="preserve">mv -i </t>
    </r>
    <r>
      <rPr>
        <sz val="10"/>
        <color indexed="8"/>
        <rFont val="Helvetica Neue"/>
      </rPr>
      <t>BGI/BGI1/ED3011_130123_I186_FCC1GJUACXX_L2_CHKPEI13010005_1.fq.gz</t>
    </r>
    <r>
      <rPr>
        <sz val="10"/>
        <color indexed="8"/>
        <rFont val="Helvetica Neue"/>
      </rPr>
      <t xml:space="preserve">          fq/BGI1−RET3-ED3011-beb5f−1.fq.gz</t>
    </r>
  </si>
  <si>
    <r>
      <rPr>
        <sz val="10"/>
        <color indexed="8"/>
        <rFont val="Helvetica Neue"/>
      </rPr>
      <t xml:space="preserve">mv -i </t>
    </r>
    <r>
      <rPr>
        <sz val="10"/>
        <color indexed="8"/>
        <rFont val="Helvetica Neue"/>
      </rPr>
      <t>BGI/BGI1/ED3011_130123_I186_FCC1GJUACXX_L2_CHKPEI13010005_2.fq.gz</t>
    </r>
    <r>
      <rPr>
        <sz val="10"/>
        <color indexed="8"/>
        <rFont val="Helvetica Neue"/>
      </rPr>
      <t xml:space="preserve">          fq/BGI1−RET3-ED3011-ffe32−2.fq.gz</t>
    </r>
  </si>
  <si>
    <t>EG4347_130123</t>
  </si>
  <si>
    <t>EG4347</t>
  </si>
  <si>
    <t>TTGAAGT</t>
  </si>
  <si>
    <t>BGI/BGI1/EG4347_130123_I186_FCC1GJUACXX_L2_CHKPEI13010005_1.fq.gz</t>
  </si>
  <si>
    <t>BGI/BGI1/EG4347_130123_I186_FCC1GJUACXX_L2_CHKPEI13010005_2.fq.gz</t>
  </si>
  <si>
    <t>d63f6c6bbec86bd74a49dd0ab92bf978</t>
  </si>
  <si>
    <t>13264569e047b9aefb61f29cc346a306</t>
  </si>
  <si>
    <r>
      <rPr>
        <sz val="10"/>
        <color indexed="8"/>
        <rFont val="Helvetica Neue"/>
      </rPr>
      <t xml:space="preserve">mv -i </t>
    </r>
    <r>
      <rPr>
        <sz val="10"/>
        <color indexed="8"/>
        <rFont val="Helvetica Neue"/>
      </rPr>
      <t>BGI/BGI1/EG4347_130123_I186_FCC1GJUACXX_L2_CHKPEI13010005_1.fq.gz</t>
    </r>
    <r>
      <rPr>
        <sz val="10"/>
        <color indexed="8"/>
        <rFont val="Helvetica Neue"/>
      </rPr>
      <t xml:space="preserve">          fq/BGI1−RET3-EG4347-d63f6−1.fq.gz</t>
    </r>
  </si>
  <si>
    <r>
      <rPr>
        <sz val="10"/>
        <color indexed="8"/>
        <rFont val="Helvetica Neue"/>
      </rPr>
      <t xml:space="preserve">mv -i </t>
    </r>
    <r>
      <rPr>
        <sz val="10"/>
        <color indexed="8"/>
        <rFont val="Helvetica Neue"/>
      </rPr>
      <t>BGI/BGI1/EG4347_130123_I186_FCC1GJUACXX_L2_CHKPEI13010005_2.fq.gz</t>
    </r>
    <r>
      <rPr>
        <sz val="10"/>
        <color indexed="8"/>
        <rFont val="Helvetica Neue"/>
      </rPr>
      <t xml:space="preserve">          fq/BGI1−RET3-EG4347-13264−2.fq.gz</t>
    </r>
  </si>
  <si>
    <t>JU1088_130123</t>
  </si>
  <si>
    <t>JU1088</t>
  </si>
  <si>
    <t>CCGATTG</t>
  </si>
  <si>
    <t>BGI/BGI1/JU1088_130123_I186_FCC1GJUACXX_L2_CHKPEI13010005_1.fq.gz</t>
  </si>
  <si>
    <t>BGI/BGI1/JU1088_130123_I186_FCC1GJUACXX_L2_CHKPEI13010005_2.fq.gz</t>
  </si>
  <si>
    <t>d7571f540d44cdd37d838acd5fe2a5fd</t>
  </si>
  <si>
    <t>015434e5219b004b67e6c0a731871e82</t>
  </si>
  <si>
    <r>
      <rPr>
        <sz val="10"/>
        <color indexed="8"/>
        <rFont val="Helvetica Neue"/>
      </rPr>
      <t xml:space="preserve">mv -i </t>
    </r>
    <r>
      <rPr>
        <sz val="10"/>
        <color indexed="8"/>
        <rFont val="Helvetica Neue"/>
      </rPr>
      <t>BGI/BGI1/JU1088_130123_I186_FCC1GJUACXX_L2_CHKPEI13010005_1.fq.gz</t>
    </r>
    <r>
      <rPr>
        <sz val="10"/>
        <color indexed="8"/>
        <rFont val="Helvetica Neue"/>
      </rPr>
      <t xml:space="preserve">          fq/BGI1−RET3-JU1088-d7571−1.fq.gz</t>
    </r>
  </si>
  <si>
    <r>
      <rPr>
        <sz val="10"/>
        <color indexed="8"/>
        <rFont val="Helvetica Neue"/>
      </rPr>
      <t xml:space="preserve">mv -i </t>
    </r>
    <r>
      <rPr>
        <sz val="10"/>
        <color indexed="8"/>
        <rFont val="Helvetica Neue"/>
      </rPr>
      <t>BGI/BGI1/JU1088_130123_I186_FCC1GJUACXX_L2_CHKPEI13010005_2.fq.gz</t>
    </r>
    <r>
      <rPr>
        <sz val="10"/>
        <color indexed="8"/>
        <rFont val="Helvetica Neue"/>
      </rPr>
      <t xml:space="preserve">          fq/BGI1−RET3-JU1088-01543−2.fq.gz</t>
    </r>
  </si>
  <si>
    <t>JU1246_130123</t>
  </si>
  <si>
    <t>JU1246</t>
  </si>
  <si>
    <t>ACGCAAC</t>
  </si>
  <si>
    <t>BGI/BGI1/JU1246_130123_I186_FCC1GJUACXX_L2_CHKPEI13010005_1.fq.gz</t>
  </si>
  <si>
    <t>BGI/BGI1/JU1246_130123_I186_FCC1GJUACXX_L2_CHKPEI13010005_2.fq.gz</t>
  </si>
  <si>
    <t>579424b23670d33d023fad65884b2000</t>
  </si>
  <si>
    <t>8a0edb8b37ce11cae151ab025cc54d5d</t>
  </si>
  <si>
    <r>
      <rPr>
        <sz val="10"/>
        <color indexed="8"/>
        <rFont val="Helvetica Neue"/>
      </rPr>
      <t xml:space="preserve">mv -i </t>
    </r>
    <r>
      <rPr>
        <sz val="10"/>
        <color indexed="8"/>
        <rFont val="Helvetica Neue"/>
      </rPr>
      <t>BGI/BGI1/JU1246_130123_I186_FCC1GJUACXX_L2_CHKPEI13010005_1.fq.gz</t>
    </r>
    <r>
      <rPr>
        <sz val="10"/>
        <color indexed="8"/>
        <rFont val="Helvetica Neue"/>
      </rPr>
      <t xml:space="preserve">          fq/BGI1−RET3-JU1246-57942−1.fq.gz</t>
    </r>
  </si>
  <si>
    <r>
      <rPr>
        <sz val="10"/>
        <color indexed="8"/>
        <rFont val="Helvetica Neue"/>
      </rPr>
      <t xml:space="preserve">mv -i </t>
    </r>
    <r>
      <rPr>
        <sz val="10"/>
        <color indexed="8"/>
        <rFont val="Helvetica Neue"/>
      </rPr>
      <t>BGI/BGI1/JU1246_130123_I186_FCC1GJUACXX_L2_CHKPEI13010005_2.fq.gz</t>
    </r>
    <r>
      <rPr>
        <sz val="10"/>
        <color indexed="8"/>
        <rFont val="Helvetica Neue"/>
      </rPr>
      <t xml:space="preserve">          fq/BGI1−RET3-JU1246-8a0ed−2.fq.gz</t>
    </r>
  </si>
  <si>
    <t>JU1491_130123</t>
  </si>
  <si>
    <t>JU1491</t>
  </si>
  <si>
    <t>CGACGGT</t>
  </si>
  <si>
    <t>BGI/BGI1/JU1491_130123_I186_FCC1GJUACXX_L2_CHKPEI13010005_1.fq.gz</t>
  </si>
  <si>
    <t>BGI/BGI1/JU1491_130123_I186_FCC1GJUACXX_L2_CHKPEI13010005_2.fq.gz</t>
  </si>
  <si>
    <t>fe95c9577c7d89b00642bf4710520704</t>
  </si>
  <si>
    <t>b9840699a4dfa5b2d2f8e6531d22a310</t>
  </si>
  <si>
    <r>
      <rPr>
        <sz val="10"/>
        <color indexed="8"/>
        <rFont val="Helvetica Neue"/>
      </rPr>
      <t xml:space="preserve">mv -i </t>
    </r>
    <r>
      <rPr>
        <sz val="10"/>
        <color indexed="8"/>
        <rFont val="Helvetica Neue"/>
      </rPr>
      <t>BGI/BGI1/JU1491_130123_I186_FCC1GJUACXX_L2_CHKPEI13010005_1.fq.gz</t>
    </r>
    <r>
      <rPr>
        <sz val="10"/>
        <color indexed="8"/>
        <rFont val="Helvetica Neue"/>
      </rPr>
      <t xml:space="preserve">          fq/BGI1−RET3-JU1491-fe95c−1.fq.gz</t>
    </r>
  </si>
  <si>
    <r>
      <rPr>
        <sz val="10"/>
        <color indexed="8"/>
        <rFont val="Helvetica Neue"/>
      </rPr>
      <t xml:space="preserve">mv -i </t>
    </r>
    <r>
      <rPr>
        <sz val="10"/>
        <color indexed="8"/>
        <rFont val="Helvetica Neue"/>
      </rPr>
      <t>BGI/BGI1/JU1491_130123_I186_FCC1GJUACXX_L2_CHKPEI13010005_2.fq.gz</t>
    </r>
    <r>
      <rPr>
        <sz val="10"/>
        <color indexed="8"/>
        <rFont val="Helvetica Neue"/>
      </rPr>
      <t xml:space="preserve">          fq/BGI1−RET3-JU1491-b9840−2.fq.gz</t>
    </r>
  </si>
  <si>
    <t>JU1586_130123</t>
  </si>
  <si>
    <t>JU1586</t>
  </si>
  <si>
    <t>ACTGGAC</t>
  </si>
  <si>
    <t>BGI/BGI1/JU1586_130123_I186_FCC1GJUACXX_L2_CHKPEI13010005_1.fq.gz</t>
  </si>
  <si>
    <t>BGI/BGI1/JU1586_130123_I186_FCC1GJUACXX_L2_CHKPEI13010005_2.fq.gz</t>
  </si>
  <si>
    <t>3facaa12cc8b3e59276221cad1c8e9f2</t>
  </si>
  <si>
    <t>54b2d74dce0cd3142f9e7a5609dd4fc6</t>
  </si>
  <si>
    <r>
      <rPr>
        <sz val="10"/>
        <color indexed="8"/>
        <rFont val="Helvetica Neue"/>
      </rPr>
      <t xml:space="preserve">mv -i </t>
    </r>
    <r>
      <rPr>
        <sz val="10"/>
        <color indexed="8"/>
        <rFont val="Helvetica Neue"/>
      </rPr>
      <t>BGI/BGI1/JU1586_130123_I186_FCC1GJUACXX_L2_CHKPEI13010005_1.fq.gz</t>
    </r>
    <r>
      <rPr>
        <sz val="10"/>
        <color indexed="8"/>
        <rFont val="Helvetica Neue"/>
      </rPr>
      <t xml:space="preserve">          fq/BGI1−RET3-JU1586-3faca−1.fq.gz</t>
    </r>
  </si>
  <si>
    <r>
      <rPr>
        <sz val="10"/>
        <color indexed="8"/>
        <rFont val="Helvetica Neue"/>
      </rPr>
      <t xml:space="preserve">mv -i </t>
    </r>
    <r>
      <rPr>
        <sz val="10"/>
        <color indexed="8"/>
        <rFont val="Helvetica Neue"/>
      </rPr>
      <t>BGI/BGI1/JU1586_130123_I186_FCC1GJUACXX_L2_CHKPEI13010005_2.fq.gz</t>
    </r>
    <r>
      <rPr>
        <sz val="10"/>
        <color indexed="8"/>
        <rFont val="Helvetica Neue"/>
      </rPr>
      <t xml:space="preserve">          fq/BGI1−RET3-JU1586-54b2d−2.fq.gz</t>
    </r>
  </si>
  <si>
    <t>JU2007_130123</t>
  </si>
  <si>
    <t>JU2007</t>
  </si>
  <si>
    <t>TGCATGA</t>
  </si>
  <si>
    <t>BGI/BGI1/JU2007_130123_I186_FCC1GJUACXX_L2_CHKPEI13010005_1.fq.gz</t>
  </si>
  <si>
    <t>BGI/BGI1/JU2007_130123_I186_FCC1GJUACXX_L2_CHKPEI13010005_2.fq.gz</t>
  </si>
  <si>
    <t>67c15de80aecdb78a0d287f49400b90e</t>
  </si>
  <si>
    <t>3fe6db654f24f6bd888bc33555068bd9</t>
  </si>
  <si>
    <r>
      <rPr>
        <sz val="10"/>
        <color indexed="8"/>
        <rFont val="Helvetica Neue"/>
      </rPr>
      <t xml:space="preserve">mv -i </t>
    </r>
    <r>
      <rPr>
        <sz val="10"/>
        <color indexed="8"/>
        <rFont val="Helvetica Neue"/>
      </rPr>
      <t>BGI/BGI1/JU2007_130123_I186_FCC1GJUACXX_L2_CHKPEI13010005_1.fq.gz</t>
    </r>
    <r>
      <rPr>
        <sz val="10"/>
        <color indexed="8"/>
        <rFont val="Helvetica Neue"/>
      </rPr>
      <t xml:space="preserve">          fq/BGI1−RET3-JU2007-67c15−1.fq.gz</t>
    </r>
  </si>
  <si>
    <r>
      <rPr>
        <sz val="10"/>
        <color indexed="8"/>
        <rFont val="Helvetica Neue"/>
      </rPr>
      <t xml:space="preserve">mv -i </t>
    </r>
    <r>
      <rPr>
        <sz val="10"/>
        <color indexed="8"/>
        <rFont val="Helvetica Neue"/>
      </rPr>
      <t>BGI/BGI1/JU2007_130123_I186_FCC1GJUACXX_L2_CHKPEI13010005_2.fq.gz</t>
    </r>
    <r>
      <rPr>
        <sz val="10"/>
        <color indexed="8"/>
        <rFont val="Helvetica Neue"/>
      </rPr>
      <t xml:space="preserve">          fq/BGI1−RET3-JU2007-3fe6d−2.fq.gz</t>
    </r>
  </si>
  <si>
    <t>JU315_130123</t>
  </si>
  <si>
    <t>JU315</t>
  </si>
  <si>
    <t>BGI/BGI1/JU315_130123_I186_FCC1GJUACXX_L2_CHKPEI13010005_1.fq.gz</t>
  </si>
  <si>
    <t>BGI/BGI1/JU315_130123_I186_FCC1GJUACXX_L2_CHKPEI13010005_2.fq.gz</t>
  </si>
  <si>
    <t>ad0117a0b4acff978189cdd523e257a7</t>
  </si>
  <si>
    <t>760ce7aa773ce1d6c5f05d0efd2e1256</t>
  </si>
  <si>
    <r>
      <rPr>
        <sz val="10"/>
        <color indexed="8"/>
        <rFont val="Helvetica Neue"/>
      </rPr>
      <t xml:space="preserve">mv -i </t>
    </r>
    <r>
      <rPr>
        <sz val="10"/>
        <color indexed="8"/>
        <rFont val="Helvetica Neue"/>
      </rPr>
      <t>BGI/BGI1/JU315_130123_I186_FCC1GJUACXX_L2_CHKPEI13010005_1.fq.gz</t>
    </r>
    <r>
      <rPr>
        <sz val="10"/>
        <color indexed="8"/>
        <rFont val="Helvetica Neue"/>
      </rPr>
      <t xml:space="preserve">          fq/BGI1−RET3-JU315-ad011−1.fq.gz</t>
    </r>
  </si>
  <si>
    <r>
      <rPr>
        <sz val="10"/>
        <color indexed="8"/>
        <rFont val="Helvetica Neue"/>
      </rPr>
      <t xml:space="preserve">mv -i </t>
    </r>
    <r>
      <rPr>
        <sz val="10"/>
        <color indexed="8"/>
        <rFont val="Helvetica Neue"/>
      </rPr>
      <t>BGI/BGI1/JU315_130123_I186_FCC1GJUACXX_L2_CHKPEI13010005_2.fq.gz</t>
    </r>
    <r>
      <rPr>
        <sz val="10"/>
        <color indexed="8"/>
        <rFont val="Helvetica Neue"/>
      </rPr>
      <t xml:space="preserve">          fq/BGI1−RET3-JU315-760ce−2.fq.gz</t>
    </r>
  </si>
  <si>
    <t>JU440_130123</t>
  </si>
  <si>
    <t>JU440</t>
  </si>
  <si>
    <t>GCAAGAT</t>
  </si>
  <si>
    <t>BGI/BGI1/JU440_130123_I186_FCC1GJUACXX_L2_CHKPEI13010005_1.fq.gz</t>
  </si>
  <si>
    <t>BGI/BGI1/JU440_130123_I186_FCC1GJUACXX_L2_CHKPEI13010005_2.fq.gz</t>
  </si>
  <si>
    <t>03c3bbb2dfe76f2c649c0446599fa85a</t>
  </si>
  <si>
    <t>8f8886e3c7b1fef48f28f35218dd95cb</t>
  </si>
  <si>
    <r>
      <rPr>
        <sz val="10"/>
        <color indexed="8"/>
        <rFont val="Helvetica Neue"/>
      </rPr>
      <t xml:space="preserve">mv -i </t>
    </r>
    <r>
      <rPr>
        <sz val="10"/>
        <color indexed="8"/>
        <rFont val="Helvetica Neue"/>
      </rPr>
      <t>BGI/BGI1/JU440_130123_I186_FCC1GJUACXX_L2_CHKPEI13010005_1.fq.gz</t>
    </r>
    <r>
      <rPr>
        <sz val="10"/>
        <color indexed="8"/>
        <rFont val="Helvetica Neue"/>
      </rPr>
      <t xml:space="preserve">          fq/BGI1−RET3-JU440-03c3b−1.fq.gz</t>
    </r>
  </si>
  <si>
    <r>
      <rPr>
        <sz val="10"/>
        <color indexed="8"/>
        <rFont val="Helvetica Neue"/>
      </rPr>
      <t xml:space="preserve">mv -i </t>
    </r>
    <r>
      <rPr>
        <sz val="10"/>
        <color indexed="8"/>
        <rFont val="Helvetica Neue"/>
      </rPr>
      <t>BGI/BGI1/JU440_130123_I186_FCC1GJUACXX_L2_CHKPEI13010005_2.fq.gz</t>
    </r>
    <r>
      <rPr>
        <sz val="10"/>
        <color indexed="8"/>
        <rFont val="Helvetica Neue"/>
      </rPr>
      <t xml:space="preserve">          fq/BGI1−RET3-JU440-8f888−2.fq.gz</t>
    </r>
  </si>
  <si>
    <t>JU830_130123</t>
  </si>
  <si>
    <t>JU830</t>
  </si>
  <si>
    <t>TGGAATA</t>
  </si>
  <si>
    <t>BGI/BGI1/JU830_130123_I186_FCC1GJUACXX_L2_CHKPEI13010005_1.fq.gz</t>
  </si>
  <si>
    <t>BGI/BGI1/JU830_130123_I186_FCC1GJUACXX_L2_CHKPEI13010005_2.fq.gz</t>
  </si>
  <si>
    <t>5c1f67c593cb9ecd0a2a85e778fc1294</t>
  </si>
  <si>
    <t>8a7ae67a2d9881e9891d3773a6a75df3</t>
  </si>
  <si>
    <r>
      <rPr>
        <sz val="10"/>
        <color indexed="8"/>
        <rFont val="Helvetica Neue"/>
      </rPr>
      <t xml:space="preserve">mv -i </t>
    </r>
    <r>
      <rPr>
        <sz val="10"/>
        <color indexed="8"/>
        <rFont val="Helvetica Neue"/>
      </rPr>
      <t>BGI/BGI1/JU830_130123_I186_FCC1GJUACXX_L2_CHKPEI13010005_1.fq.gz</t>
    </r>
    <r>
      <rPr>
        <sz val="10"/>
        <color indexed="8"/>
        <rFont val="Helvetica Neue"/>
      </rPr>
      <t xml:space="preserve">          fq/BGI1−RET3-JU830-5c1f6−1.fq.gz</t>
    </r>
  </si>
  <si>
    <r>
      <rPr>
        <sz val="10"/>
        <color indexed="8"/>
        <rFont val="Helvetica Neue"/>
      </rPr>
      <t xml:space="preserve">mv -i </t>
    </r>
    <r>
      <rPr>
        <sz val="10"/>
        <color indexed="8"/>
        <rFont val="Helvetica Neue"/>
      </rPr>
      <t>BGI/BGI1/JU830_130123_I186_FCC1GJUACXX_L2_CHKPEI13010005_2.fq.gz</t>
    </r>
    <r>
      <rPr>
        <sz val="10"/>
        <color indexed="8"/>
        <rFont val="Helvetica Neue"/>
      </rPr>
      <t xml:space="preserve">          fq/BGI1−RET3-JU830-8a7ae−2.fq.gz</t>
    </r>
  </si>
  <si>
    <t>LKC34_130123</t>
  </si>
  <si>
    <t>LKC34</t>
  </si>
  <si>
    <t>CATGCTC</t>
  </si>
  <si>
    <t>BGI/BGI1/LKC34_130123_I186_FCC1GJUACXX_L2_CHKPEI13010005_1.fq.gz</t>
  </si>
  <si>
    <t>BGI/BGI1/LKC34_130123_I186_FCC1GJUACXX_L2_CHKPEI13010005_2.fq.gz</t>
  </si>
  <si>
    <t>767c09d5952b68dc7d9028f4d49db166</t>
  </si>
  <si>
    <t>cf83831399882d3f4eb9f321d0c9fcfb</t>
  </si>
  <si>
    <r>
      <rPr>
        <sz val="10"/>
        <color indexed="8"/>
        <rFont val="Helvetica Neue"/>
      </rPr>
      <t xml:space="preserve">mv -i </t>
    </r>
    <r>
      <rPr>
        <sz val="10"/>
        <color indexed="8"/>
        <rFont val="Helvetica Neue"/>
      </rPr>
      <t>BGI/BGI1/LKC34_130123_I186_FCC1GJUACXX_L2_CHKPEI13010005_1.fq.gz</t>
    </r>
    <r>
      <rPr>
        <sz val="10"/>
        <color indexed="8"/>
        <rFont val="Helvetica Neue"/>
      </rPr>
      <t xml:space="preserve">          fq/BGI1−RET3-LKC34-767c0−1.fq.gz</t>
    </r>
  </si>
  <si>
    <r>
      <rPr>
        <sz val="10"/>
        <color indexed="8"/>
        <rFont val="Helvetica Neue"/>
      </rPr>
      <t xml:space="preserve">mv -i </t>
    </r>
    <r>
      <rPr>
        <sz val="10"/>
        <color indexed="8"/>
        <rFont val="Helvetica Neue"/>
      </rPr>
      <t>BGI/BGI1/LKC34_130123_I186_FCC1GJUACXX_L2_CHKPEI13010005_2.fq.gz</t>
    </r>
    <r>
      <rPr>
        <sz val="10"/>
        <color indexed="8"/>
        <rFont val="Helvetica Neue"/>
      </rPr>
      <t xml:space="preserve">          fq/BGI1−RET3-LKC34-cf838−2.fq.gz</t>
    </r>
  </si>
  <si>
    <t>MY10_130123</t>
  </si>
  <si>
    <t>MY10</t>
  </si>
  <si>
    <t>AAGCTAA</t>
  </si>
  <si>
    <t>BGI/BGI1/MY10_130123_I186_FCC1GJUACXX_L2_CHKPEI13010005_1.fq.gz</t>
  </si>
  <si>
    <t>BGI/BGI1/MY10_130123_I186_FCC1GJUACXX_L2_CHKPEI13010005_2.fq.gz</t>
  </si>
  <si>
    <t>2a4803b275ce0c5f1a160795bc29ded4</t>
  </si>
  <si>
    <t>da192fdcf2db58de6cfd8269547eae04</t>
  </si>
  <si>
    <r>
      <rPr>
        <sz val="10"/>
        <color indexed="8"/>
        <rFont val="Helvetica Neue"/>
      </rPr>
      <t xml:space="preserve">mv -i </t>
    </r>
    <r>
      <rPr>
        <sz val="10"/>
        <color indexed="8"/>
        <rFont val="Helvetica Neue"/>
      </rPr>
      <t>BGI/BGI1/MY10_130123_I186_FCC1GJUACXX_L2_CHKPEI13010005_1.fq.gz</t>
    </r>
    <r>
      <rPr>
        <sz val="10"/>
        <color indexed="8"/>
        <rFont val="Helvetica Neue"/>
      </rPr>
      <t xml:space="preserve">          fq/BGI1−RET3-MY10-2a480−1.fq.gz</t>
    </r>
  </si>
  <si>
    <r>
      <rPr>
        <sz val="10"/>
        <color indexed="8"/>
        <rFont val="Helvetica Neue"/>
      </rPr>
      <t xml:space="preserve">mv -i </t>
    </r>
    <r>
      <rPr>
        <sz val="10"/>
        <color indexed="8"/>
        <rFont val="Helvetica Neue"/>
      </rPr>
      <t>BGI/BGI1/MY10_130123_I186_FCC1GJUACXX_L2_CHKPEI13010005_2.fq.gz</t>
    </r>
    <r>
      <rPr>
        <sz val="10"/>
        <color indexed="8"/>
        <rFont val="Helvetica Neue"/>
      </rPr>
      <t xml:space="preserve">          fq/BGI1−RET3-MY10-da192−2.fq.gz</t>
    </r>
  </si>
  <si>
    <t>NIC1_130123</t>
  </si>
  <si>
    <t>NIC1</t>
  </si>
  <si>
    <t>GCCTACG</t>
  </si>
  <si>
    <t>BGI/BGI1/NIC1_130123_I186_FCC1GJUACXX_L2_CHKPEI13010005_1.fq.gz</t>
  </si>
  <si>
    <t>BGI/BGI1/NIC1_130123_I186_FCC1GJUACXX_L2_CHKPEI13010005_2.fq.gz</t>
  </si>
  <si>
    <t>b3ac6d38329c0c0dcb3993cba1deb805</t>
  </si>
  <si>
    <t>18fb5c49a7d492a24bf5b33cccae9059</t>
  </si>
  <si>
    <r>
      <rPr>
        <sz val="10"/>
        <color indexed="8"/>
        <rFont val="Helvetica Neue"/>
      </rPr>
      <t xml:space="preserve">mv -i </t>
    </r>
    <r>
      <rPr>
        <sz val="10"/>
        <color indexed="8"/>
        <rFont val="Helvetica Neue"/>
      </rPr>
      <t>BGI/BGI1/NIC1_130123_I186_FCC1GJUACXX_L2_CHKPEI13010005_1.fq.gz</t>
    </r>
    <r>
      <rPr>
        <sz val="10"/>
        <color indexed="8"/>
        <rFont val="Helvetica Neue"/>
      </rPr>
      <t xml:space="preserve">          fq/BGI1−RET3-NIC1-b3ac6−1.fq.gz</t>
    </r>
  </si>
  <si>
    <r>
      <rPr>
        <sz val="10"/>
        <color indexed="8"/>
        <rFont val="Helvetica Neue"/>
      </rPr>
      <t xml:space="preserve">mv -i </t>
    </r>
    <r>
      <rPr>
        <sz val="10"/>
        <color indexed="8"/>
        <rFont val="Helvetica Neue"/>
      </rPr>
      <t>BGI/BGI1/NIC1_130123_I186_FCC1GJUACXX_L2_CHKPEI13010005_2.fq.gz</t>
    </r>
    <r>
      <rPr>
        <sz val="10"/>
        <color indexed="8"/>
        <rFont val="Helvetica Neue"/>
      </rPr>
      <t xml:space="preserve">          fq/BGI1−RET3-NIC1-18fb5−2.fq.gz</t>
    </r>
  </si>
  <si>
    <t>NIC197_130123</t>
  </si>
  <si>
    <t>NIC197</t>
  </si>
  <si>
    <t>TTCTAGG</t>
  </si>
  <si>
    <t>BGI/BGI1/NIC197_130123_I186_FCC1GJUACXX_L2_CHKPEI13010005_1.fq.gz</t>
  </si>
  <si>
    <t>BGI/BGI1/NIC197_130123_I186_FCC1GJUACXX_L2_CHKPEI13010005_2.fq.gz</t>
  </si>
  <si>
    <t>52a6a1e63d62775634927ec220717d72</t>
  </si>
  <si>
    <t>74b2b63805666d1b41d7569585472e9c</t>
  </si>
  <si>
    <r>
      <rPr>
        <sz val="10"/>
        <color indexed="8"/>
        <rFont val="Helvetica Neue"/>
      </rPr>
      <t xml:space="preserve">mv -i </t>
    </r>
    <r>
      <rPr>
        <sz val="10"/>
        <color indexed="8"/>
        <rFont val="Helvetica Neue"/>
      </rPr>
      <t>BGI/BGI1/NIC197_130123_I186_FCC1GJUACXX_L2_CHKPEI13010005_1.fq.gz</t>
    </r>
    <r>
      <rPr>
        <sz val="10"/>
        <color indexed="8"/>
        <rFont val="Helvetica Neue"/>
      </rPr>
      <t xml:space="preserve">          fq/BGI1−RET3-NIC197-52a6a−1.fq.gz</t>
    </r>
  </si>
  <si>
    <r>
      <rPr>
        <sz val="10"/>
        <color indexed="8"/>
        <rFont val="Helvetica Neue"/>
      </rPr>
      <t xml:space="preserve">mv -i </t>
    </r>
    <r>
      <rPr>
        <sz val="10"/>
        <color indexed="8"/>
        <rFont val="Helvetica Neue"/>
      </rPr>
      <t>BGI/BGI1/NIC197_130123_I186_FCC1GJUACXX_L2_CHKPEI13010005_2.fq.gz</t>
    </r>
    <r>
      <rPr>
        <sz val="10"/>
        <color indexed="8"/>
        <rFont val="Helvetica Neue"/>
      </rPr>
      <t xml:space="preserve">          fq/BGI1−RET3-NIC197-74b2b−2.fq.gz</t>
    </r>
  </si>
  <si>
    <t>NIC207_130123</t>
  </si>
  <si>
    <t>NIC207</t>
  </si>
  <si>
    <t>CGTATAT</t>
  </si>
  <si>
    <t>BGI/BGI1/NIC207_130123_I186_FCC1GJUACXX_L2_CHKPEI13010005_1.fq.gz</t>
  </si>
  <si>
    <t>BGI/BGI1/NIC207_130123_I186_FCC1GJUACXX_L2_CHKPEI13010005_2.fq.gz</t>
  </si>
  <si>
    <t>e8853ea8b6939a582ad1a6f34cd8116a</t>
  </si>
  <si>
    <t>a51de5d6785a8eeff659f9404e0cb460</t>
  </si>
  <si>
    <r>
      <rPr>
        <sz val="10"/>
        <color indexed="8"/>
        <rFont val="Helvetica Neue"/>
      </rPr>
      <t xml:space="preserve">mv -i </t>
    </r>
    <r>
      <rPr>
        <sz val="10"/>
        <color indexed="8"/>
        <rFont val="Helvetica Neue"/>
      </rPr>
      <t>BGI/BGI1/NIC207_130123_I186_FCC1GJUACXX_L2_CHKPEI13010005_1.fq.gz</t>
    </r>
    <r>
      <rPr>
        <sz val="10"/>
        <color indexed="8"/>
        <rFont val="Helvetica Neue"/>
      </rPr>
      <t xml:space="preserve">          fq/BGI1−RET3-NIC207-e8853−1.fq.gz</t>
    </r>
  </si>
  <si>
    <r>
      <rPr>
        <sz val="10"/>
        <color indexed="8"/>
        <rFont val="Helvetica Neue"/>
      </rPr>
      <t xml:space="preserve">mv -i </t>
    </r>
    <r>
      <rPr>
        <sz val="10"/>
        <color indexed="8"/>
        <rFont val="Helvetica Neue"/>
      </rPr>
      <t>BGI/BGI1/NIC207_130123_I186_FCC1GJUACXX_L2_CHKPEI13010005_2.fq.gz</t>
    </r>
    <r>
      <rPr>
        <sz val="10"/>
        <color indexed="8"/>
        <rFont val="Helvetica Neue"/>
      </rPr>
      <t xml:space="preserve">          fq/BGI1−RET3-NIC207-a51de−2.fq.gz</t>
    </r>
  </si>
  <si>
    <t>NIC3_130123</t>
  </si>
  <si>
    <t>NIC3</t>
  </si>
  <si>
    <t>TAGTCTA</t>
  </si>
  <si>
    <t>BGI/BGI1/NIC3_130123_I186_FCC1GJUACXX_L2_CHKPEI13010005_1.fq.gz</t>
  </si>
  <si>
    <t>BGI/BGI1/NIC3_130123_I186_FCC1GJUACXX_L2_CHKPEI13010005_2.fq.gz</t>
  </si>
  <si>
    <t>2757137ce4d223e4064e556311730c42</t>
  </si>
  <si>
    <t>fc5e333c209448c4a8f87eb9c9e8f8fe</t>
  </si>
  <si>
    <r>
      <rPr>
        <sz val="10"/>
        <color indexed="8"/>
        <rFont val="Helvetica Neue"/>
      </rPr>
      <t xml:space="preserve">mv -i </t>
    </r>
    <r>
      <rPr>
        <sz val="10"/>
        <color indexed="8"/>
        <rFont val="Helvetica Neue"/>
      </rPr>
      <t>BGI/BGI1/NIC3_130123_I186_FCC1GJUACXX_L2_CHKPEI13010005_1.fq.gz</t>
    </r>
    <r>
      <rPr>
        <sz val="10"/>
        <color indexed="8"/>
        <rFont val="Helvetica Neue"/>
      </rPr>
      <t xml:space="preserve">          fq/BGI1−RET3-NIC3-27571−1.fq.gz</t>
    </r>
  </si>
  <si>
    <r>
      <rPr>
        <sz val="10"/>
        <color indexed="8"/>
        <rFont val="Helvetica Neue"/>
      </rPr>
      <t xml:space="preserve">mv -i </t>
    </r>
    <r>
      <rPr>
        <sz val="10"/>
        <color indexed="8"/>
        <rFont val="Helvetica Neue"/>
      </rPr>
      <t>BGI/BGI1/NIC3_130123_I186_FCC1GJUACXX_L2_CHKPEI13010005_2.fq.gz</t>
    </r>
    <r>
      <rPr>
        <sz val="10"/>
        <color indexed="8"/>
        <rFont val="Helvetica Neue"/>
      </rPr>
      <t xml:space="preserve">          fq/BGI1−RET3-NIC3-fc5e3−2.fq.gz</t>
    </r>
  </si>
  <si>
    <t>QX1211_130123</t>
  </si>
  <si>
    <t>QX1211</t>
  </si>
  <si>
    <t>AGATAGG</t>
  </si>
  <si>
    <t>BGI/BGI1/QX1211_130123_I186_FCC1GJUACXX_L2_CHKPEI13010005_1.fq.gz</t>
  </si>
  <si>
    <t>BGI/BGI1/QX1211_130123_I186_FCC1GJUACXX_L2_CHKPEI13010005_2.fq.gz</t>
  </si>
  <si>
    <t>46d9232fc615d170e1bd3ef5b063cec2</t>
  </si>
  <si>
    <t>e44944e5e3ff4f3685e3b49378815b2c</t>
  </si>
  <si>
    <r>
      <rPr>
        <sz val="10"/>
        <color indexed="8"/>
        <rFont val="Helvetica Neue"/>
      </rPr>
      <t xml:space="preserve">mv -i </t>
    </r>
    <r>
      <rPr>
        <sz val="10"/>
        <color indexed="8"/>
        <rFont val="Helvetica Neue"/>
      </rPr>
      <t>BGI/BGI1/QX1211_130123_I186_FCC1GJUACXX_L2_CHKPEI13010005_1.fq.gz</t>
    </r>
    <r>
      <rPr>
        <sz val="10"/>
        <color indexed="8"/>
        <rFont val="Helvetica Neue"/>
      </rPr>
      <t xml:space="preserve">          fq/BGI1−RET3-QX1211-46d92−1.fq.gz</t>
    </r>
  </si>
  <si>
    <r>
      <rPr>
        <sz val="10"/>
        <color indexed="8"/>
        <rFont val="Helvetica Neue"/>
      </rPr>
      <t xml:space="preserve">mv -i </t>
    </r>
    <r>
      <rPr>
        <sz val="10"/>
        <color indexed="8"/>
        <rFont val="Helvetica Neue"/>
      </rPr>
      <t>BGI/BGI1/QX1211_130123_I186_FCC1GJUACXX_L2_CHKPEI13010005_2.fq.gz</t>
    </r>
    <r>
      <rPr>
        <sz val="10"/>
        <color indexed="8"/>
        <rFont val="Helvetica Neue"/>
      </rPr>
      <t xml:space="preserve">          fq/BGI1−RET3-QX1211-e4494−2.fq.gz</t>
    </r>
  </si>
  <si>
    <t>QX1215_130123</t>
  </si>
  <si>
    <t>QX1215</t>
  </si>
  <si>
    <t>CCTCTAG</t>
  </si>
  <si>
    <t>BGI/BGI1/QX1215_130123_I186_FCC1GJUACXX_L2_CHKPEI13010005_1.fq.gz</t>
  </si>
  <si>
    <t>BGI/BGI1/QX1215_130123_I186_FCC1GJUACXX_L2_CHKPEI13010005_2.fq.gz</t>
  </si>
  <si>
    <t>76ec26241aecff4d49524b8acb9eed18</t>
  </si>
  <si>
    <t>6546f1d9a64039df542665362bd1ad02</t>
  </si>
  <si>
    <r>
      <rPr>
        <sz val="10"/>
        <color indexed="8"/>
        <rFont val="Helvetica Neue"/>
      </rPr>
      <t xml:space="preserve">mv -i </t>
    </r>
    <r>
      <rPr>
        <sz val="10"/>
        <color indexed="8"/>
        <rFont val="Helvetica Neue"/>
      </rPr>
      <t>BGI/BGI1/QX1215_130123_I186_FCC1GJUACXX_L2_CHKPEI13010005_1.fq.gz</t>
    </r>
    <r>
      <rPr>
        <sz val="10"/>
        <color indexed="8"/>
        <rFont val="Helvetica Neue"/>
      </rPr>
      <t xml:space="preserve">          fq/BGI1−RET3-QX1215-76ec2−1.fq.gz</t>
    </r>
  </si>
  <si>
    <r>
      <rPr>
        <sz val="10"/>
        <color indexed="8"/>
        <rFont val="Helvetica Neue"/>
      </rPr>
      <t xml:space="preserve">mv -i </t>
    </r>
    <r>
      <rPr>
        <sz val="10"/>
        <color indexed="8"/>
        <rFont val="Helvetica Neue"/>
      </rPr>
      <t>BGI/BGI1/QX1215_130123_I186_FCC1GJUACXX_L2_CHKPEI13010005_2.fq.gz</t>
    </r>
    <r>
      <rPr>
        <sz val="10"/>
        <color indexed="8"/>
        <rFont val="Helvetica Neue"/>
      </rPr>
      <t xml:space="preserve">          fq/BGI1−RET3-QX1215-6546f−2.fq.gz</t>
    </r>
  </si>
  <si>
    <t>QX2268_130123</t>
  </si>
  <si>
    <t>QX2268</t>
  </si>
  <si>
    <t>ACTATCA</t>
  </si>
  <si>
    <t>BGI/BGI1/QX2268_130123_I186_FCC1GJUACXX_L2_CHKPEI13010005_1.fq.gz</t>
  </si>
  <si>
    <t>BGI/BGI1/QX2268_130123_I186_FCC1GJUACXX_L2_CHKPEI13010005_2.fq.gz</t>
  </si>
  <si>
    <t>13598a14828d764b24732d0fcedf8b0b</t>
  </si>
  <si>
    <t>0ffb61751f2d34c3eac6f11319d2fbab</t>
  </si>
  <si>
    <r>
      <rPr>
        <sz val="10"/>
        <color indexed="8"/>
        <rFont val="Helvetica Neue"/>
      </rPr>
      <t xml:space="preserve">mv -i </t>
    </r>
    <r>
      <rPr>
        <sz val="10"/>
        <color indexed="8"/>
        <rFont val="Helvetica Neue"/>
      </rPr>
      <t>BGI/BGI1/QX2268_130123_I186_FCC1GJUACXX_L2_CHKPEI13010005_1.fq.gz</t>
    </r>
    <r>
      <rPr>
        <sz val="10"/>
        <color indexed="8"/>
        <rFont val="Helvetica Neue"/>
      </rPr>
      <t xml:space="preserve">          fq/BGI1−RET3-QX2268-13598−1.fq.gz</t>
    </r>
  </si>
  <si>
    <r>
      <rPr>
        <sz val="10"/>
        <color indexed="8"/>
        <rFont val="Helvetica Neue"/>
      </rPr>
      <t xml:space="preserve">mv -i </t>
    </r>
    <r>
      <rPr>
        <sz val="10"/>
        <color indexed="8"/>
        <rFont val="Helvetica Neue"/>
      </rPr>
      <t>BGI/BGI1/QX2268_130123_I186_FCC1GJUACXX_L2_CHKPEI13010005_2.fq.gz</t>
    </r>
    <r>
      <rPr>
        <sz val="10"/>
        <color indexed="8"/>
        <rFont val="Helvetica Neue"/>
      </rPr>
      <t xml:space="preserve">          fq/BGI1−RET3-QX2268-0ffb6−2.fq.gz</t>
    </r>
  </si>
  <si>
    <t>CB4852_130123</t>
  </si>
  <si>
    <t>RET4</t>
  </si>
  <si>
    <t>GACGGCG</t>
  </si>
  <si>
    <t>BGI/BGI1/CB4852_130123_I186_FCC1GJUACXX_L3_CHKPEI13010006_1.fq.gz</t>
  </si>
  <si>
    <t>BGI/BGI1/CB4852_130123_I186_FCC1GJUACXX_L3_CHKPEI13010006_2.fq.gz</t>
  </si>
  <si>
    <t>546816ee35ad9b21adb2de84c09e15dc</t>
  </si>
  <si>
    <t>ed3a7576e713c62de90cfb98f7659961</t>
  </si>
  <si>
    <r>
      <rPr>
        <sz val="10"/>
        <color indexed="8"/>
        <rFont val="Helvetica Neue"/>
      </rPr>
      <t xml:space="preserve">mv -i </t>
    </r>
    <r>
      <rPr>
        <sz val="10"/>
        <color indexed="8"/>
        <rFont val="Helvetica Neue"/>
      </rPr>
      <t>BGI/BGI1/CB4852_130123_I186_FCC1GJUACXX_L3_CHKPEI13010006_1.fq.gz</t>
    </r>
    <r>
      <rPr>
        <sz val="10"/>
        <color indexed="8"/>
        <rFont val="Helvetica Neue"/>
      </rPr>
      <t xml:space="preserve">          fq/BGI1−RET4-CB4852-54681−1.fq.gz</t>
    </r>
  </si>
  <si>
    <r>
      <rPr>
        <sz val="10"/>
        <color indexed="8"/>
        <rFont val="Helvetica Neue"/>
      </rPr>
      <t xml:space="preserve">mv -i </t>
    </r>
    <r>
      <rPr>
        <sz val="10"/>
        <color indexed="8"/>
        <rFont val="Helvetica Neue"/>
      </rPr>
      <t>BGI/BGI1/CB4852_130123_I186_FCC1GJUACXX_L3_CHKPEI13010006_2.fq.gz</t>
    </r>
    <r>
      <rPr>
        <sz val="10"/>
        <color indexed="8"/>
        <rFont val="Helvetica Neue"/>
      </rPr>
      <t xml:space="preserve">          fq/BGI1−RET4-CB4852-ed3a7−2.fq.gz</t>
    </r>
  </si>
  <si>
    <t>CB4855_UK_130123</t>
  </si>
  <si>
    <t>CB4855_UK</t>
  </si>
  <si>
    <t>CTCGATG</t>
  </si>
  <si>
    <t>BGI/BGI1/CB4855_UK_130123_I186_FCC1GJUACXX_L3_CHKPEI13010006_1.fq.gz</t>
  </si>
  <si>
    <t>BGI/BGI1/CB4855_UK_130123_I186_FCC1GJUACXX_L3_CHKPEI13010006_2.fq.gz</t>
  </si>
  <si>
    <t>ae918db9d5e3011bdd31fbdd9d7f71a2</t>
  </si>
  <si>
    <t>7776407ae523dd38f1d02c2ffbec5f88</t>
  </si>
  <si>
    <r>
      <rPr>
        <sz val="10"/>
        <color indexed="8"/>
        <rFont val="Helvetica Neue"/>
      </rPr>
      <t xml:space="preserve">mv -i </t>
    </r>
    <r>
      <rPr>
        <sz val="10"/>
        <color indexed="8"/>
        <rFont val="Helvetica Neue"/>
      </rPr>
      <t>BGI/BGI1/CB4855_UK_130123_I186_FCC1GJUACXX_L3_CHKPEI13010006_1.fq.gz</t>
    </r>
    <r>
      <rPr>
        <sz val="10"/>
        <color indexed="8"/>
        <rFont val="Helvetica Neue"/>
      </rPr>
      <t xml:space="preserve">          fq/BGI1−RET4-CB4855_UK-ae918−1.fq.gz</t>
    </r>
  </si>
  <si>
    <r>
      <rPr>
        <sz val="10"/>
        <color indexed="8"/>
        <rFont val="Helvetica Neue"/>
      </rPr>
      <t xml:space="preserve">mv -i </t>
    </r>
    <r>
      <rPr>
        <sz val="10"/>
        <color indexed="8"/>
        <rFont val="Helvetica Neue"/>
      </rPr>
      <t>BGI/BGI1/CB4855_UK_130123_I186_FCC1GJUACXX_L3_CHKPEI13010006_2.fq.gz</t>
    </r>
    <r>
      <rPr>
        <sz val="10"/>
        <color indexed="8"/>
        <rFont val="Helvetica Neue"/>
      </rPr>
      <t xml:space="preserve">          fq/BGI1−RET4-CB4855_UK-77764−2.fq.gz</t>
    </r>
  </si>
  <si>
    <t>CB4858_CGC_130123</t>
  </si>
  <si>
    <t>CB4858_CGC</t>
  </si>
  <si>
    <t>CGACCTG</t>
  </si>
  <si>
    <t>BGI/BGI1/CB4858_CGC_130123_I186_FCC1GJUACXX_L3_CHKPEI13010006_1.fq.gz</t>
  </si>
  <si>
    <t>BGI/BGI1/CB4858_CGC_130123_I186_FCC1GJUACXX_L3_CHKPEI13010006_2.fq.gz</t>
  </si>
  <si>
    <t>e528f592081ee2d772e1707b9ba99b0c</t>
  </si>
  <si>
    <t>d441d67c3dc9f6d1aadd4fef8d8d8631</t>
  </si>
  <si>
    <r>
      <rPr>
        <sz val="10"/>
        <color indexed="8"/>
        <rFont val="Helvetica Neue"/>
      </rPr>
      <t xml:space="preserve">mv -i </t>
    </r>
    <r>
      <rPr>
        <sz val="10"/>
        <color indexed="8"/>
        <rFont val="Helvetica Neue"/>
      </rPr>
      <t>BGI/BGI1/CB4858_CGC_130123_I186_FCC1GJUACXX_L3_CHKPEI13010006_1.fq.gz</t>
    </r>
    <r>
      <rPr>
        <sz val="10"/>
        <color indexed="8"/>
        <rFont val="Helvetica Neue"/>
      </rPr>
      <t xml:space="preserve">          fq/BGI1−RET4-CB4858_CGC-e528f−1.fq.gz</t>
    </r>
  </si>
  <si>
    <r>
      <rPr>
        <sz val="10"/>
        <color indexed="8"/>
        <rFont val="Helvetica Neue"/>
      </rPr>
      <t xml:space="preserve">mv -i </t>
    </r>
    <r>
      <rPr>
        <sz val="10"/>
        <color indexed="8"/>
        <rFont val="Helvetica Neue"/>
      </rPr>
      <t>BGI/BGI1/CB4858_CGC_130123_I186_FCC1GJUACXX_L3_CHKPEI13010006_2.fq.gz</t>
    </r>
    <r>
      <rPr>
        <sz val="10"/>
        <color indexed="8"/>
        <rFont val="Helvetica Neue"/>
      </rPr>
      <t xml:space="preserve">          fq/BGI1−RET4-CB4858_CGC-d441d−2.fq.gz</t>
    </r>
  </si>
  <si>
    <t>CX11292_130123</t>
  </si>
  <si>
    <t>CX11292</t>
  </si>
  <si>
    <t>GGTCAAG</t>
  </si>
  <si>
    <t>BGI/BGI1/CX11292_130123_I186_FCC1GJUACXX_L3_CHKPEI13010006_1.fq.gz</t>
  </si>
  <si>
    <t>BGI/BGI1/CX11292_130123_I186_FCC1GJUACXX_L3_CHKPEI13010006_2.fq.gz</t>
  </si>
  <si>
    <t>798e12373513c6c5c1c6d45296d3eaa3</t>
  </si>
  <si>
    <t>121063960b4f08ba542eb29dd58a45f8</t>
  </si>
  <si>
    <r>
      <rPr>
        <sz val="10"/>
        <color indexed="8"/>
        <rFont val="Helvetica Neue"/>
      </rPr>
      <t xml:space="preserve">mv -i </t>
    </r>
    <r>
      <rPr>
        <sz val="10"/>
        <color indexed="8"/>
        <rFont val="Helvetica Neue"/>
      </rPr>
      <t>BGI/BGI1/CX11292_130123_I186_FCC1GJUACXX_L3_CHKPEI13010006_1.fq.gz</t>
    </r>
    <r>
      <rPr>
        <sz val="10"/>
        <color indexed="8"/>
        <rFont val="Helvetica Neue"/>
      </rPr>
      <t xml:space="preserve">          fq/BGI1−RET4-CX11292-798e1−1.fq.gz</t>
    </r>
  </si>
  <si>
    <r>
      <rPr>
        <sz val="10"/>
        <color indexed="8"/>
        <rFont val="Helvetica Neue"/>
      </rPr>
      <t xml:space="preserve">mv -i </t>
    </r>
    <r>
      <rPr>
        <sz val="10"/>
        <color indexed="8"/>
        <rFont val="Helvetica Neue"/>
      </rPr>
      <t>BGI/BGI1/CX11292_130123_I186_FCC1GJUACXX_L3_CHKPEI13010006_2.fq.gz</t>
    </r>
    <r>
      <rPr>
        <sz val="10"/>
        <color indexed="8"/>
        <rFont val="Helvetica Neue"/>
      </rPr>
      <t xml:space="preserve">          fq/BGI1−RET4-CX11292-12106−2.fq.gz</t>
    </r>
  </si>
  <si>
    <t>DL200_130123</t>
  </si>
  <si>
    <t>DL200</t>
  </si>
  <si>
    <t>BGI/BGI1/DL200_130123_I186_FCC1GJUACXX_L3_CHKPEI13010006_1.fq.gz</t>
  </si>
  <si>
    <t>BGI/BGI1/DL200_130123_I186_FCC1GJUACXX_L3_CHKPEI13010006_2.fq.gz</t>
  </si>
  <si>
    <t>d5bfaede768613f4bd44311e3e0432b4</t>
  </si>
  <si>
    <t>c448474214e579773a26d9da05c64a71</t>
  </si>
  <si>
    <r>
      <rPr>
        <sz val="10"/>
        <color indexed="8"/>
        <rFont val="Helvetica Neue"/>
      </rPr>
      <t xml:space="preserve">mv -i </t>
    </r>
    <r>
      <rPr>
        <sz val="10"/>
        <color indexed="8"/>
        <rFont val="Helvetica Neue"/>
      </rPr>
      <t>BGI/BGI1/DL200_130123_I186_FCC1GJUACXX_L3_CHKPEI13010006_1.fq.gz</t>
    </r>
    <r>
      <rPr>
        <sz val="10"/>
        <color indexed="8"/>
        <rFont val="Helvetica Neue"/>
      </rPr>
      <t xml:space="preserve">          fq/BGI1−RET4-DL200-d5bfa−1.fq.gz</t>
    </r>
  </si>
  <si>
    <r>
      <rPr>
        <sz val="10"/>
        <color indexed="8"/>
        <rFont val="Helvetica Neue"/>
      </rPr>
      <t xml:space="preserve">mv -i </t>
    </r>
    <r>
      <rPr>
        <sz val="10"/>
        <color indexed="8"/>
        <rFont val="Helvetica Neue"/>
      </rPr>
      <t>BGI/BGI1/DL200_130123_I186_FCC1GJUACXX_L3_CHKPEI13010006_2.fq.gz</t>
    </r>
    <r>
      <rPr>
        <sz val="10"/>
        <color indexed="8"/>
        <rFont val="Helvetica Neue"/>
      </rPr>
      <t xml:space="preserve">          fq/BGI1−RET4-DL200-c4484−2.fq.gz</t>
    </r>
  </si>
  <si>
    <t>ED3048_130123</t>
  </si>
  <si>
    <t>ED3048</t>
  </si>
  <si>
    <t>BGI/BGI1/ED3048_130123_I186_FCC1GJUACXX_L3_CHKPEI13010006_1.fq.gz</t>
  </si>
  <si>
    <t>BGI/BGI1/ED3048_130123_I186_FCC1GJUACXX_L3_CHKPEI13010006_2.fq.gz</t>
  </si>
  <si>
    <t>a2c22bd486448f561141c35ff98c340e</t>
  </si>
  <si>
    <t>277cc3a6106039f0a2c0025ee74f76d8</t>
  </si>
  <si>
    <r>
      <rPr>
        <sz val="10"/>
        <color indexed="8"/>
        <rFont val="Helvetica Neue"/>
      </rPr>
      <t xml:space="preserve">mv -i </t>
    </r>
    <r>
      <rPr>
        <sz val="10"/>
        <color indexed="8"/>
        <rFont val="Helvetica Neue"/>
      </rPr>
      <t>BGI/BGI1/ED3048_130123_I186_FCC1GJUACXX_L3_CHKPEI13010006_1.fq.gz</t>
    </r>
    <r>
      <rPr>
        <sz val="10"/>
        <color indexed="8"/>
        <rFont val="Helvetica Neue"/>
      </rPr>
      <t xml:space="preserve">          fq/BGI1−RET4-ED3048-a2c22−1.fq.gz</t>
    </r>
  </si>
  <si>
    <r>
      <rPr>
        <sz val="10"/>
        <color indexed="8"/>
        <rFont val="Helvetica Neue"/>
      </rPr>
      <t xml:space="preserve">mv -i </t>
    </r>
    <r>
      <rPr>
        <sz val="10"/>
        <color indexed="8"/>
        <rFont val="Helvetica Neue"/>
      </rPr>
      <t>BGI/BGI1/ED3048_130123_I186_FCC1GJUACXX_L3_CHKPEI13010006_2.fq.gz</t>
    </r>
    <r>
      <rPr>
        <sz val="10"/>
        <color indexed="8"/>
        <rFont val="Helvetica Neue"/>
      </rPr>
      <t xml:space="preserve">          fq/BGI1−RET4-ED3048-277cc−2.fq.gz</t>
    </r>
  </si>
  <si>
    <t>ED3073_130123</t>
  </si>
  <si>
    <t>ED3073</t>
  </si>
  <si>
    <t>BGI/BGI1/ED3073_130123_I186_FCC1GJUACXX_L3_CHKPEI13010006_1.fq.gz</t>
  </si>
  <si>
    <t>BGI/BGI1/ED3073_130123_I186_FCC1GJUACXX_L3_CHKPEI13010006_2.fq.gz</t>
  </si>
  <si>
    <t>736a0d2b97ec46410807722f784031e5</t>
  </si>
  <si>
    <t>8242e61128584a805eca50dcafed1855</t>
  </si>
  <si>
    <r>
      <rPr>
        <sz val="10"/>
        <color indexed="8"/>
        <rFont val="Helvetica Neue"/>
      </rPr>
      <t xml:space="preserve">mv -i </t>
    </r>
    <r>
      <rPr>
        <sz val="10"/>
        <color indexed="8"/>
        <rFont val="Helvetica Neue"/>
      </rPr>
      <t>BGI/BGI1/ED3073_130123_I186_FCC1GJUACXX_L3_CHKPEI13010006_1.fq.gz</t>
    </r>
    <r>
      <rPr>
        <sz val="10"/>
        <color indexed="8"/>
        <rFont val="Helvetica Neue"/>
      </rPr>
      <t xml:space="preserve">          fq/BGI1−RET4-ED3073-736a0−1.fq.gz</t>
    </r>
  </si>
  <si>
    <r>
      <rPr>
        <sz val="10"/>
        <color indexed="8"/>
        <rFont val="Helvetica Neue"/>
      </rPr>
      <t xml:space="preserve">mv -i </t>
    </r>
    <r>
      <rPr>
        <sz val="10"/>
        <color indexed="8"/>
        <rFont val="Helvetica Neue"/>
      </rPr>
      <t>BGI/BGI1/ED3073_130123_I186_FCC1GJUACXX_L3_CHKPEI13010006_2.fq.gz</t>
    </r>
    <r>
      <rPr>
        <sz val="10"/>
        <color indexed="8"/>
        <rFont val="Helvetica Neue"/>
      </rPr>
      <t xml:space="preserve">          fq/BGI1−RET4-ED3073-8242e−2.fq.gz</t>
    </r>
  </si>
  <si>
    <t>JU1172_130123</t>
  </si>
  <si>
    <t>JU1172</t>
  </si>
  <si>
    <t>GCCGCCT</t>
  </si>
  <si>
    <t>BGI/BGI1/JU1172_130123_I186_FCC1GJUACXX_L3_CHKPEI13010006_1.fq.gz</t>
  </si>
  <si>
    <t>BGI/BGI1/JU1172_130123_I186_FCC1GJUACXX_L3_CHKPEI13010006_2.fq.gz</t>
  </si>
  <si>
    <t>29e80d751886218da890216008e8fda1</t>
  </si>
  <si>
    <t>7118bac59b2f3432c7fdf0a7d83e6403</t>
  </si>
  <si>
    <r>
      <rPr>
        <sz val="10"/>
        <color indexed="8"/>
        <rFont val="Helvetica Neue"/>
      </rPr>
      <t xml:space="preserve">mv -i </t>
    </r>
    <r>
      <rPr>
        <sz val="10"/>
        <color indexed="8"/>
        <rFont val="Helvetica Neue"/>
      </rPr>
      <t>BGI/BGI1/JU1172_130123_I186_FCC1GJUACXX_L3_CHKPEI13010006_1.fq.gz</t>
    </r>
    <r>
      <rPr>
        <sz val="10"/>
        <color indexed="8"/>
        <rFont val="Helvetica Neue"/>
      </rPr>
      <t xml:space="preserve">          fq/BGI1−RET4-JU1172-29e80−1.fq.gz</t>
    </r>
  </si>
  <si>
    <r>
      <rPr>
        <sz val="10"/>
        <color indexed="8"/>
        <rFont val="Helvetica Neue"/>
      </rPr>
      <t xml:space="preserve">mv -i </t>
    </r>
    <r>
      <rPr>
        <sz val="10"/>
        <color indexed="8"/>
        <rFont val="Helvetica Neue"/>
      </rPr>
      <t>BGI/BGI1/JU1172_130123_I186_FCC1GJUACXX_L3_CHKPEI13010006_2.fq.gz</t>
    </r>
    <r>
      <rPr>
        <sz val="10"/>
        <color indexed="8"/>
        <rFont val="Helvetica Neue"/>
      </rPr>
      <t xml:space="preserve">          fq/BGI1−RET4-JU1172-7118b−2.fq.gz</t>
    </r>
  </si>
  <si>
    <t>JU1242_130123</t>
  </si>
  <si>
    <t>JU1242</t>
  </si>
  <si>
    <t>CAGTACT</t>
  </si>
  <si>
    <t>BGI/BGI1/JU1242_130123_I186_FCC1GJUACXX_L3_CHKPEI13010006_1.fq.gz</t>
  </si>
  <si>
    <t>BGI/BGI1/JU1242_130123_I186_FCC1GJUACXX_L3_CHKPEI13010006_2.fq.gz</t>
  </si>
  <si>
    <t>64fed680f0a9d3cd28a13be3b7033a61</t>
  </si>
  <si>
    <t>15575d03e6636192ab4c2ee02a8eca98</t>
  </si>
  <si>
    <r>
      <rPr>
        <sz val="10"/>
        <color indexed="8"/>
        <rFont val="Helvetica Neue"/>
      </rPr>
      <t xml:space="preserve">mv -i </t>
    </r>
    <r>
      <rPr>
        <sz val="10"/>
        <color indexed="8"/>
        <rFont val="Helvetica Neue"/>
      </rPr>
      <t>BGI/BGI1/JU1242_130123_I186_FCC1GJUACXX_L3_CHKPEI13010006_1.fq.gz</t>
    </r>
    <r>
      <rPr>
        <sz val="10"/>
        <color indexed="8"/>
        <rFont val="Helvetica Neue"/>
      </rPr>
      <t xml:space="preserve">          fq/BGI1−RET4-JU1242-64fed−1.fq.gz</t>
    </r>
  </si>
  <si>
    <r>
      <rPr>
        <sz val="10"/>
        <color indexed="8"/>
        <rFont val="Helvetica Neue"/>
      </rPr>
      <t xml:space="preserve">mv -i </t>
    </r>
    <r>
      <rPr>
        <sz val="10"/>
        <color indexed="8"/>
        <rFont val="Helvetica Neue"/>
      </rPr>
      <t>BGI/BGI1/JU1242_130123_I186_FCC1GJUACXX_L3_CHKPEI13010006_2.fq.gz</t>
    </r>
    <r>
      <rPr>
        <sz val="10"/>
        <color indexed="8"/>
        <rFont val="Helvetica Neue"/>
      </rPr>
      <t xml:space="preserve">          fq/BGI1−RET4-JU1242-15575−2.fq.gz</t>
    </r>
  </si>
  <si>
    <t>JU1400_130123</t>
  </si>
  <si>
    <t>JU1400</t>
  </si>
  <si>
    <t>BGI/BGI1/JU1400_130123_I186_FCC1GJUACXX_L3_CHKPEI13010006_1.fq.gz</t>
  </si>
  <si>
    <t>BGI/BGI1/JU1400_130123_I186_FCC1GJUACXX_L3_CHKPEI13010006_2.fq.gz</t>
  </si>
  <si>
    <t>1d78f4beec5bb0c2cce3d7e804c91b7f</t>
  </si>
  <si>
    <t>b52e7c2f56f294a81bc2e98275dedacf</t>
  </si>
  <si>
    <r>
      <rPr>
        <sz val="10"/>
        <color indexed="8"/>
        <rFont val="Helvetica Neue"/>
      </rPr>
      <t xml:space="preserve">mv -i </t>
    </r>
    <r>
      <rPr>
        <sz val="10"/>
        <color indexed="8"/>
        <rFont val="Helvetica Neue"/>
      </rPr>
      <t>BGI/BGI1/JU1400_130123_I186_FCC1GJUACXX_L3_CHKPEI13010006_1.fq.gz</t>
    </r>
    <r>
      <rPr>
        <sz val="10"/>
        <color indexed="8"/>
        <rFont val="Helvetica Neue"/>
      </rPr>
      <t xml:space="preserve">          fq/BGI1−RET4-JU1400-1d78f−1.fq.gz</t>
    </r>
  </si>
  <si>
    <r>
      <rPr>
        <sz val="10"/>
        <color indexed="8"/>
        <rFont val="Helvetica Neue"/>
      </rPr>
      <t xml:space="preserve">mv -i </t>
    </r>
    <r>
      <rPr>
        <sz val="10"/>
        <color indexed="8"/>
        <rFont val="Helvetica Neue"/>
      </rPr>
      <t>BGI/BGI1/JU1400_130123_I186_FCC1GJUACXX_L3_CHKPEI13010006_2.fq.gz</t>
    </r>
    <r>
      <rPr>
        <sz val="10"/>
        <color indexed="8"/>
        <rFont val="Helvetica Neue"/>
      </rPr>
      <t xml:space="preserve">          fq/BGI1−RET4-JU1400-b52e7−2.fq.gz</t>
    </r>
  </si>
  <si>
    <t>JU1516_130123</t>
  </si>
  <si>
    <t>JU1516</t>
  </si>
  <si>
    <t>GCAGTCC</t>
  </si>
  <si>
    <t>BGI/BGI1/JU1516_130123_I186_FCC1GJUACXX_L3_CHKPEI13010006_1.fq.gz</t>
  </si>
  <si>
    <t>BGI/BGI1/JU1516_130123_I186_FCC1GJUACXX_L3_CHKPEI13010006_2.fq.gz</t>
  </si>
  <si>
    <t>a6390bd7e7be71b382066caecd479bdd</t>
  </si>
  <si>
    <t>e76cec13f9d6741ae8d7943db8c20691</t>
  </si>
  <si>
    <r>
      <rPr>
        <sz val="10"/>
        <color indexed="8"/>
        <rFont val="Helvetica Neue"/>
      </rPr>
      <t xml:space="preserve">mv -i </t>
    </r>
    <r>
      <rPr>
        <sz val="10"/>
        <color indexed="8"/>
        <rFont val="Helvetica Neue"/>
      </rPr>
      <t>BGI/BGI1/JU1516_130123_I186_FCC1GJUACXX_L3_CHKPEI13010006_1.fq.gz</t>
    </r>
    <r>
      <rPr>
        <sz val="10"/>
        <color indexed="8"/>
        <rFont val="Helvetica Neue"/>
      </rPr>
      <t xml:space="preserve">          fq/BGI1−RET4-JU1516-a6390−1.fq.gz</t>
    </r>
  </si>
  <si>
    <r>
      <rPr>
        <sz val="10"/>
        <color indexed="8"/>
        <rFont val="Helvetica Neue"/>
      </rPr>
      <t xml:space="preserve">mv -i </t>
    </r>
    <r>
      <rPr>
        <sz val="10"/>
        <color indexed="8"/>
        <rFont val="Helvetica Neue"/>
      </rPr>
      <t>BGI/BGI1/JU1516_130123_I186_FCC1GJUACXX_L3_CHKPEI13010006_2.fq.gz</t>
    </r>
    <r>
      <rPr>
        <sz val="10"/>
        <color indexed="8"/>
        <rFont val="Helvetica Neue"/>
      </rPr>
      <t xml:space="preserve">          fq/BGI1−RET4-JU1516-e76ce−2.fq.gz</t>
    </r>
  </si>
  <si>
    <t>JU1896_130123</t>
  </si>
  <si>
    <t>JU1896</t>
  </si>
  <si>
    <t>BGI/BGI1/JU1896_130123_I186_FCC1GJUACXX_L3_CHKPEI13010006_1.fq.gz</t>
  </si>
  <si>
    <t>BGI/BGI1/JU1896_130123_I186_FCC1GJUACXX_L3_CHKPEI13010006_2.fq.gz</t>
  </si>
  <si>
    <t>2a36922cfdc6037f460099f3318dbafd</t>
  </si>
  <si>
    <t>f8d125ecd017883619bb7d8840a3b4d1</t>
  </si>
  <si>
    <r>
      <rPr>
        <sz val="10"/>
        <color indexed="8"/>
        <rFont val="Helvetica Neue"/>
      </rPr>
      <t xml:space="preserve">mv -i </t>
    </r>
    <r>
      <rPr>
        <sz val="10"/>
        <color indexed="8"/>
        <rFont val="Helvetica Neue"/>
      </rPr>
      <t>BGI/BGI1/JU1896_130123_I186_FCC1GJUACXX_L3_CHKPEI13010006_1.fq.gz</t>
    </r>
    <r>
      <rPr>
        <sz val="10"/>
        <color indexed="8"/>
        <rFont val="Helvetica Neue"/>
      </rPr>
      <t xml:space="preserve">          fq/BGI1−RET4-JU1896-2a369−1.fq.gz</t>
    </r>
  </si>
  <si>
    <r>
      <rPr>
        <sz val="10"/>
        <color indexed="8"/>
        <rFont val="Helvetica Neue"/>
      </rPr>
      <t xml:space="preserve">mv -i </t>
    </r>
    <r>
      <rPr>
        <sz val="10"/>
        <color indexed="8"/>
        <rFont val="Helvetica Neue"/>
      </rPr>
      <t>BGI/BGI1/JU1896_130123_I186_FCC1GJUACXX_L3_CHKPEI13010006_2.fq.gz</t>
    </r>
    <r>
      <rPr>
        <sz val="10"/>
        <color indexed="8"/>
        <rFont val="Helvetica Neue"/>
      </rPr>
      <t xml:space="preserve">          fq/BGI1−RET4-JU1896-f8d12−2.fq.gz</t>
    </r>
  </si>
  <si>
    <t>JU310_130123</t>
  </si>
  <si>
    <t>JU310</t>
  </si>
  <si>
    <t>GACGATT</t>
  </si>
  <si>
    <t>BGI/BGI1/JU310_130123_I186_FCC1GJUACXX_L3_CHKPEI13010006_1.fq.gz</t>
  </si>
  <si>
    <t>BGI/BGI1/JU310_130123_I186_FCC1GJUACXX_L3_CHKPEI13010006_2.fq.gz</t>
  </si>
  <si>
    <t>722440f20c87dd2ea0ed0892ae43c7cc</t>
  </si>
  <si>
    <t>3dd87ab62c0297ee7ae8ba4014837734</t>
  </si>
  <si>
    <r>
      <rPr>
        <sz val="10"/>
        <color indexed="8"/>
        <rFont val="Helvetica Neue"/>
      </rPr>
      <t xml:space="preserve">mv -i </t>
    </r>
    <r>
      <rPr>
        <sz val="10"/>
        <color indexed="8"/>
        <rFont val="Helvetica Neue"/>
      </rPr>
      <t>BGI/BGI1/JU310_130123_I186_FCC1GJUACXX_L3_CHKPEI13010006_1.fq.gz</t>
    </r>
    <r>
      <rPr>
        <sz val="10"/>
        <color indexed="8"/>
        <rFont val="Helvetica Neue"/>
      </rPr>
      <t xml:space="preserve">          fq/BGI1−RET4-JU310-72244−1.fq.gz</t>
    </r>
  </si>
  <si>
    <r>
      <rPr>
        <sz val="10"/>
        <color indexed="8"/>
        <rFont val="Helvetica Neue"/>
      </rPr>
      <t xml:space="preserve">mv -i </t>
    </r>
    <r>
      <rPr>
        <sz val="10"/>
        <color indexed="8"/>
        <rFont val="Helvetica Neue"/>
      </rPr>
      <t>BGI/BGI1/JU310_130123_I186_FCC1GJUACXX_L3_CHKPEI13010006_2.fq.gz</t>
    </r>
    <r>
      <rPr>
        <sz val="10"/>
        <color indexed="8"/>
        <rFont val="Helvetica Neue"/>
      </rPr>
      <t xml:space="preserve">          fq/BGI1−RET4-JU310-3dd87−2.fq.gz</t>
    </r>
  </si>
  <si>
    <t>JU394_130123</t>
  </si>
  <si>
    <t>JU394</t>
  </si>
  <si>
    <t>CGAATGC</t>
  </si>
  <si>
    <t>BGI/BGI1/JU394_130123_I186_FCC1GJUACXX_L3_CHKPEI13010006_1.fq.gz</t>
  </si>
  <si>
    <t>BGI/BGI1/JU394_130123_I186_FCC1GJUACXX_L3_CHKPEI13010006_2.fq.gz</t>
  </si>
  <si>
    <t>5e0da5a651dbf56200e6d57b9ba8ccfe</t>
  </si>
  <si>
    <t>b39b6e44da60caaa115ff5a8ef6b3247</t>
  </si>
  <si>
    <r>
      <rPr>
        <sz val="10"/>
        <color indexed="8"/>
        <rFont val="Helvetica Neue"/>
      </rPr>
      <t xml:space="preserve">mv -i </t>
    </r>
    <r>
      <rPr>
        <sz val="10"/>
        <color indexed="8"/>
        <rFont val="Helvetica Neue"/>
      </rPr>
      <t>BGI/BGI1/JU394_130123_I186_FCC1GJUACXX_L3_CHKPEI13010006_1.fq.gz</t>
    </r>
    <r>
      <rPr>
        <sz val="10"/>
        <color indexed="8"/>
        <rFont val="Helvetica Neue"/>
      </rPr>
      <t xml:space="preserve">          fq/BGI1−RET4-JU394-5e0da−1.fq.gz</t>
    </r>
  </si>
  <si>
    <r>
      <rPr>
        <sz val="10"/>
        <color indexed="8"/>
        <rFont val="Helvetica Neue"/>
      </rPr>
      <t xml:space="preserve">mv -i </t>
    </r>
    <r>
      <rPr>
        <sz val="10"/>
        <color indexed="8"/>
        <rFont val="Helvetica Neue"/>
      </rPr>
      <t>BGI/BGI1/JU394_130123_I186_FCC1GJUACXX_L3_CHKPEI13010006_2.fq.gz</t>
    </r>
    <r>
      <rPr>
        <sz val="10"/>
        <color indexed="8"/>
        <rFont val="Helvetica Neue"/>
      </rPr>
      <t xml:space="preserve">          fq/BGI1−RET4-JU394-b39b6−2.fq.gz</t>
    </r>
  </si>
  <si>
    <t>JU642_130123</t>
  </si>
  <si>
    <t>JU642</t>
  </si>
  <si>
    <t>AGCCTTG</t>
  </si>
  <si>
    <t>BGI/BGI1/JU642_130123_I186_FCC1GJUACXX_L3_CHKPEI13010006_1.fq.gz</t>
  </si>
  <si>
    <t>BGI/BGI1/JU642_130123_I186_FCC1GJUACXX_L3_CHKPEI13010006_2.fq.gz</t>
  </si>
  <si>
    <t>a66e87a38f087193cb3f08f02884093a</t>
  </si>
  <si>
    <t>c60a7060e4d6edb46f32159fe7313ae1</t>
  </si>
  <si>
    <r>
      <rPr>
        <sz val="10"/>
        <color indexed="8"/>
        <rFont val="Helvetica Neue"/>
      </rPr>
      <t xml:space="preserve">mv -i </t>
    </r>
    <r>
      <rPr>
        <sz val="10"/>
        <color indexed="8"/>
        <rFont val="Helvetica Neue"/>
      </rPr>
      <t>BGI/BGI1/JU642_130123_I186_FCC1GJUACXX_L3_CHKPEI13010006_1.fq.gz</t>
    </r>
    <r>
      <rPr>
        <sz val="10"/>
        <color indexed="8"/>
        <rFont val="Helvetica Neue"/>
      </rPr>
      <t xml:space="preserve">          fq/BGI1−RET4-JU642-a66e8−1.fq.gz</t>
    </r>
  </si>
  <si>
    <r>
      <rPr>
        <sz val="10"/>
        <color indexed="8"/>
        <rFont val="Helvetica Neue"/>
      </rPr>
      <t xml:space="preserve">mv -i </t>
    </r>
    <r>
      <rPr>
        <sz val="10"/>
        <color indexed="8"/>
        <rFont val="Helvetica Neue"/>
      </rPr>
      <t>BGI/BGI1/JU642_130123_I186_FCC1GJUACXX_L3_CHKPEI13010006_2.fq.gz</t>
    </r>
    <r>
      <rPr>
        <sz val="10"/>
        <color indexed="8"/>
        <rFont val="Helvetica Neue"/>
      </rPr>
      <t xml:space="preserve">          fq/BGI1−RET4-JU642-c60a7−2.fq.gz</t>
    </r>
  </si>
  <si>
    <t>LSJ1_130123</t>
  </si>
  <si>
    <t>LSJ1</t>
  </si>
  <si>
    <t>BGI/BGI1/LSJ1_130123_I186_FCC1GJUACXX_L3_CHKPEI13010006_1.fq.gz</t>
  </si>
  <si>
    <t>BGI/BGI1/LSJ1_130123_I186_FCC1GJUACXX_L3_CHKPEI13010006_2.fq.gz</t>
  </si>
  <si>
    <t>db2c1a0e66b27ec6170653989413ee3b</t>
  </si>
  <si>
    <t>8d07946a8f2cbea893fc8f012acbe6d8</t>
  </si>
  <si>
    <r>
      <rPr>
        <sz val="10"/>
        <color indexed="8"/>
        <rFont val="Helvetica Neue"/>
      </rPr>
      <t xml:space="preserve">mv -i </t>
    </r>
    <r>
      <rPr>
        <sz val="10"/>
        <color indexed="8"/>
        <rFont val="Helvetica Neue"/>
      </rPr>
      <t>BGI/BGI1/LSJ1_130123_I186_FCC1GJUACXX_L3_CHKPEI13010006_1.fq.gz</t>
    </r>
    <r>
      <rPr>
        <sz val="10"/>
        <color indexed="8"/>
        <rFont val="Helvetica Neue"/>
      </rPr>
      <t xml:space="preserve">          fq/BGI1−RET4-LSJ1-db2c1−1.fq.gz</t>
    </r>
  </si>
  <si>
    <r>
      <rPr>
        <sz val="10"/>
        <color indexed="8"/>
        <rFont val="Helvetica Neue"/>
      </rPr>
      <t xml:space="preserve">mv -i </t>
    </r>
    <r>
      <rPr>
        <sz val="10"/>
        <color indexed="8"/>
        <rFont val="Helvetica Neue"/>
      </rPr>
      <t>BGI/BGI1/LSJ1_130123_I186_FCC1GJUACXX_L3_CHKPEI13010006_2.fq.gz</t>
    </r>
    <r>
      <rPr>
        <sz val="10"/>
        <color indexed="8"/>
        <rFont val="Helvetica Neue"/>
      </rPr>
      <t xml:space="preserve">          fq/BGI1−RET4-LSJ1-8d079−2.fq.gz</t>
    </r>
  </si>
  <si>
    <t>NIC198_130123</t>
  </si>
  <si>
    <t>NIC198</t>
  </si>
  <si>
    <t>BGI/BGI1/NIC198_130123_I186_FCC1GJUACXX_L3_CHKPEI13010006_1.fq.gz</t>
  </si>
  <si>
    <t>BGI/BGI1/NIC198_130123_I186_FCC1GJUACXX_L3_CHKPEI13010006_2.fq.gz</t>
  </si>
  <si>
    <t>e8039a2562d6f9deadfd6cc4d104e3cf</t>
  </si>
  <si>
    <t>e9ebf2c05420c7864d1e8e60bc08bb94</t>
  </si>
  <si>
    <r>
      <rPr>
        <sz val="10"/>
        <color indexed="8"/>
        <rFont val="Helvetica Neue"/>
      </rPr>
      <t xml:space="preserve">mv -i </t>
    </r>
    <r>
      <rPr>
        <sz val="10"/>
        <color indexed="8"/>
        <rFont val="Helvetica Neue"/>
      </rPr>
      <t>BGI/BGI1/NIC198_130123_I186_FCC1GJUACXX_L3_CHKPEI13010006_1.fq.gz</t>
    </r>
    <r>
      <rPr>
        <sz val="10"/>
        <color indexed="8"/>
        <rFont val="Helvetica Neue"/>
      </rPr>
      <t xml:space="preserve">          fq/BGI1−RET4-NIC198-e8039−1.fq.gz</t>
    </r>
  </si>
  <si>
    <r>
      <rPr>
        <sz val="10"/>
        <color indexed="8"/>
        <rFont val="Helvetica Neue"/>
      </rPr>
      <t xml:space="preserve">mv -i </t>
    </r>
    <r>
      <rPr>
        <sz val="10"/>
        <color indexed="8"/>
        <rFont val="Helvetica Neue"/>
      </rPr>
      <t>BGI/BGI1/NIC198_130123_I186_FCC1GJUACXX_L3_CHKPEI13010006_2.fq.gz</t>
    </r>
    <r>
      <rPr>
        <sz val="10"/>
        <color indexed="8"/>
        <rFont val="Helvetica Neue"/>
      </rPr>
      <t xml:space="preserve">          fq/BGI1−RET4-NIC198-e9ebf−2.fq.gz</t>
    </r>
  </si>
  <si>
    <t>NIC231_130123</t>
  </si>
  <si>
    <t>NIC231</t>
  </si>
  <si>
    <t>BGI/BGI1/NIC231_130123_I186_FCC1GJUACXX_L3_CHKPEI13010006_1.fq.gz</t>
  </si>
  <si>
    <t>BGI/BGI1/NIC231_130123_I186_FCC1GJUACXX_L3_CHKPEI13010006_2.fq.gz</t>
  </si>
  <si>
    <t>c0acc75219a243946f918aa5a1119914</t>
  </si>
  <si>
    <t>cde942cab6e8f151a9bf6d3a84d99d72</t>
  </si>
  <si>
    <r>
      <rPr>
        <sz val="10"/>
        <color indexed="8"/>
        <rFont val="Helvetica Neue"/>
      </rPr>
      <t xml:space="preserve">mv -i </t>
    </r>
    <r>
      <rPr>
        <sz val="10"/>
        <color indexed="8"/>
        <rFont val="Helvetica Neue"/>
      </rPr>
      <t>BGI/BGI1/NIC231_130123_I186_FCC1GJUACXX_L3_CHKPEI13010006_1.fq.gz</t>
    </r>
    <r>
      <rPr>
        <sz val="10"/>
        <color indexed="8"/>
        <rFont val="Helvetica Neue"/>
      </rPr>
      <t xml:space="preserve">          fq/BGI1−RET4-NIC231-c0acc−1.fq.gz</t>
    </r>
  </si>
  <si>
    <r>
      <rPr>
        <sz val="10"/>
        <color indexed="8"/>
        <rFont val="Helvetica Neue"/>
      </rPr>
      <t xml:space="preserve">mv -i </t>
    </r>
    <r>
      <rPr>
        <sz val="10"/>
        <color indexed="8"/>
        <rFont val="Helvetica Neue"/>
      </rPr>
      <t>BGI/BGI1/NIC231_130123_I186_FCC1GJUACXX_L3_CHKPEI13010006_2.fq.gz</t>
    </r>
    <r>
      <rPr>
        <sz val="10"/>
        <color indexed="8"/>
        <rFont val="Helvetica Neue"/>
      </rPr>
      <t xml:space="preserve">          fq/BGI1−RET4-NIC231-cde94−2.fq.gz</t>
    </r>
  </si>
  <si>
    <t>NIC4_130123</t>
  </si>
  <si>
    <t>NIC4</t>
  </si>
  <si>
    <t>BGI/BGI1/NIC4_130123_I186_FCC1GJUACXX_L3_CHKPEI13010006_1.fq.gz</t>
  </si>
  <si>
    <t>BGI/BGI1/NIC4_130123_I186_FCC1GJUACXX_L3_CHKPEI13010006_2.fq.gz</t>
  </si>
  <si>
    <t>3a757500b6d5e9747448a4e28c746003</t>
  </si>
  <si>
    <t>5526e14330742eb5b5df32b32c9a0e4f</t>
  </si>
  <si>
    <r>
      <rPr>
        <sz val="10"/>
        <color indexed="8"/>
        <rFont val="Helvetica Neue"/>
      </rPr>
      <t xml:space="preserve">mv -i </t>
    </r>
    <r>
      <rPr>
        <sz val="10"/>
        <color indexed="8"/>
        <rFont val="Helvetica Neue"/>
      </rPr>
      <t>BGI/BGI1/NIC4_130123_I186_FCC1GJUACXX_L3_CHKPEI13010006_1.fq.gz</t>
    </r>
    <r>
      <rPr>
        <sz val="10"/>
        <color indexed="8"/>
        <rFont val="Helvetica Neue"/>
      </rPr>
      <t xml:space="preserve">          fq/BGI1−RET4-NIC4-3a757−1.fq.gz</t>
    </r>
  </si>
  <si>
    <r>
      <rPr>
        <sz val="10"/>
        <color indexed="8"/>
        <rFont val="Helvetica Neue"/>
      </rPr>
      <t xml:space="preserve">mv -i </t>
    </r>
    <r>
      <rPr>
        <sz val="10"/>
        <color indexed="8"/>
        <rFont val="Helvetica Neue"/>
      </rPr>
      <t>BGI/BGI1/NIC4_130123_I186_FCC1GJUACXX_L3_CHKPEI13010006_2.fq.gz</t>
    </r>
    <r>
      <rPr>
        <sz val="10"/>
        <color indexed="8"/>
        <rFont val="Helvetica Neue"/>
      </rPr>
      <t xml:space="preserve">          fq/BGI1−RET4-NIC4-5526e−2.fq.gz</t>
    </r>
  </si>
  <si>
    <t>QG557_130123</t>
  </si>
  <si>
    <t>GACTTCT</t>
  </si>
  <si>
    <t>BGI/BGI1/QG557_130123_I186_FCC1GJUACXX_L3_CHKPEI13010006_1.fq.gz</t>
  </si>
  <si>
    <t>BGI/BGI1/QG557_130123_I186_FCC1GJUACXX_L3_CHKPEI13010006_2.fq.gz</t>
  </si>
  <si>
    <t>f2e828e1edd3f77dcec7bf550d41dde5</t>
  </si>
  <si>
    <t>49b2b1173de3b8c7f9e769fe01e16fd9</t>
  </si>
  <si>
    <r>
      <rPr>
        <sz val="10"/>
        <color indexed="8"/>
        <rFont val="Helvetica Neue"/>
      </rPr>
      <t xml:space="preserve">mv -i </t>
    </r>
    <r>
      <rPr>
        <sz val="10"/>
        <color indexed="8"/>
        <rFont val="Helvetica Neue"/>
      </rPr>
      <t>BGI/BGI1/QG557_130123_I186_FCC1GJUACXX_L3_CHKPEI13010006_1.fq.gz</t>
    </r>
    <r>
      <rPr>
        <sz val="10"/>
        <color indexed="8"/>
        <rFont val="Helvetica Neue"/>
      </rPr>
      <t xml:space="preserve">          fq/BGI1−RET4-QG557-f2e82−1.fq.gz</t>
    </r>
  </si>
  <si>
    <r>
      <rPr>
        <sz val="10"/>
        <color indexed="8"/>
        <rFont val="Helvetica Neue"/>
      </rPr>
      <t xml:space="preserve">mv -i </t>
    </r>
    <r>
      <rPr>
        <sz val="10"/>
        <color indexed="8"/>
        <rFont val="Helvetica Neue"/>
      </rPr>
      <t>BGI/BGI1/QG557_130123_I186_FCC1GJUACXX_L3_CHKPEI13010006_2.fq.gz</t>
    </r>
    <r>
      <rPr>
        <sz val="10"/>
        <color indexed="8"/>
        <rFont val="Helvetica Neue"/>
      </rPr>
      <t xml:space="preserve">          fq/BGI1−RET4-QG557-49b2b−2.fq.gz</t>
    </r>
  </si>
  <si>
    <t>QX1212_130123</t>
  </si>
  <si>
    <t>QX1212</t>
  </si>
  <si>
    <t>CGGCGTA</t>
  </si>
  <si>
    <t>BGI/BGI1/QX1212_130123_I186_FCC1GJUACXX_L3_CHKPEI13010006_1.fq.gz</t>
  </si>
  <si>
    <t>BGI/BGI1/QX1212_130123_I186_FCC1GJUACXX_L3_CHKPEI13010006_2.fq.gz</t>
  </si>
  <si>
    <t>d6c66ca49d3a006327c0ac3317dc579a</t>
  </si>
  <si>
    <t>2eaf74ea7e31b8044752eed8c04f5113</t>
  </si>
  <si>
    <r>
      <rPr>
        <sz val="10"/>
        <color indexed="8"/>
        <rFont val="Helvetica Neue"/>
      </rPr>
      <t xml:space="preserve">mv -i </t>
    </r>
    <r>
      <rPr>
        <sz val="10"/>
        <color indexed="8"/>
        <rFont val="Helvetica Neue"/>
      </rPr>
      <t>BGI/BGI1/QX1212_130123_I186_FCC1GJUACXX_L3_CHKPEI13010006_1.fq.gz</t>
    </r>
    <r>
      <rPr>
        <sz val="10"/>
        <color indexed="8"/>
        <rFont val="Helvetica Neue"/>
      </rPr>
      <t xml:space="preserve">          fq/BGI1−RET4-QX1212-d6c66−1.fq.gz</t>
    </r>
  </si>
  <si>
    <r>
      <rPr>
        <sz val="10"/>
        <color indexed="8"/>
        <rFont val="Helvetica Neue"/>
      </rPr>
      <t xml:space="preserve">mv -i </t>
    </r>
    <r>
      <rPr>
        <sz val="10"/>
        <color indexed="8"/>
        <rFont val="Helvetica Neue"/>
      </rPr>
      <t>BGI/BGI1/QX1212_130123_I186_FCC1GJUACXX_L3_CHKPEI13010006_2.fq.gz</t>
    </r>
    <r>
      <rPr>
        <sz val="10"/>
        <color indexed="8"/>
        <rFont val="Helvetica Neue"/>
      </rPr>
      <t xml:space="preserve">          fq/BGI1−RET4-QX1212-2eaf7−2.fq.gz</t>
    </r>
  </si>
  <si>
    <t>QX1233_130123</t>
  </si>
  <si>
    <t>QX1233</t>
  </si>
  <si>
    <t>GATCTCG</t>
  </si>
  <si>
    <t>BGI/BGI1/QX1233_130123_I186_FCC1GJUACXX_L3_CHKPEI13010006_1.fq.gz</t>
  </si>
  <si>
    <t>BGI/BGI1/QX1233_130123_I186_FCC1GJUACXX_L3_CHKPEI13010006_2.fq.gz</t>
  </si>
  <si>
    <t>09dacf47edc6fd52cf3f29a4b92df97d</t>
  </si>
  <si>
    <t>4ef04b90efcb825ec41a9d12b4fc7f7a</t>
  </si>
  <si>
    <r>
      <rPr>
        <sz val="10"/>
        <color indexed="8"/>
        <rFont val="Helvetica Neue"/>
      </rPr>
      <t xml:space="preserve">mv -i </t>
    </r>
    <r>
      <rPr>
        <sz val="10"/>
        <color indexed="8"/>
        <rFont val="Helvetica Neue"/>
      </rPr>
      <t>BGI/BGI1/QX1233_130123_I186_FCC1GJUACXX_L3_CHKPEI13010006_1.fq.gz</t>
    </r>
    <r>
      <rPr>
        <sz val="10"/>
        <color indexed="8"/>
        <rFont val="Helvetica Neue"/>
      </rPr>
      <t xml:space="preserve">          fq/BGI1−RET4-QX1233-09dac−1.fq.gz</t>
    </r>
  </si>
  <si>
    <r>
      <rPr>
        <sz val="10"/>
        <color indexed="8"/>
        <rFont val="Helvetica Neue"/>
      </rPr>
      <t xml:space="preserve">mv -i </t>
    </r>
    <r>
      <rPr>
        <sz val="10"/>
        <color indexed="8"/>
        <rFont val="Helvetica Neue"/>
      </rPr>
      <t>BGI/BGI1/QX1233_130123_I186_FCC1GJUACXX_L3_CHKPEI13010006_2.fq.gz</t>
    </r>
    <r>
      <rPr>
        <sz val="10"/>
        <color indexed="8"/>
        <rFont val="Helvetica Neue"/>
      </rPr>
      <t xml:space="preserve">          fq/BGI1−RET4-QX1233-4ef04−2.fq.gz</t>
    </r>
  </si>
  <si>
    <t>QX2267_130123</t>
  </si>
  <si>
    <t>QX2267</t>
  </si>
  <si>
    <t>GTACTAT</t>
  </si>
  <si>
    <t>BGI/BGI1/QX2267_130123_I186_FCC1GJUACXX_L3_CHKPEI13010006_1.fq.gz</t>
  </si>
  <si>
    <t>BGI/BGI1/QX2267_130123_I186_FCC1GJUACXX_L3_CHKPEI13010006_2.fq.gz</t>
  </si>
  <si>
    <t>36e8ca52dcf3412ad6949ac635abb1c0</t>
  </si>
  <si>
    <t>223148caf0b1858360c42cacb1e34282</t>
  </si>
  <si>
    <r>
      <rPr>
        <sz val="10"/>
        <color indexed="8"/>
        <rFont val="Helvetica Neue"/>
      </rPr>
      <t xml:space="preserve">mv -i </t>
    </r>
    <r>
      <rPr>
        <sz val="10"/>
        <color indexed="8"/>
        <rFont val="Helvetica Neue"/>
      </rPr>
      <t>BGI/BGI1/QX2267_130123_I186_FCC1GJUACXX_L3_CHKPEI13010006_1.fq.gz</t>
    </r>
    <r>
      <rPr>
        <sz val="10"/>
        <color indexed="8"/>
        <rFont val="Helvetica Neue"/>
      </rPr>
      <t xml:space="preserve">          fq/BGI1−RET4-QX2267-36e8c−1.fq.gz</t>
    </r>
  </si>
  <si>
    <r>
      <rPr>
        <sz val="10"/>
        <color indexed="8"/>
        <rFont val="Helvetica Neue"/>
      </rPr>
      <t xml:space="preserve">mv -i </t>
    </r>
    <r>
      <rPr>
        <sz val="10"/>
        <color indexed="8"/>
        <rFont val="Helvetica Neue"/>
      </rPr>
      <t>BGI/BGI1/QX2267_130123_I186_FCC1GJUACXX_L3_CHKPEI13010006_2.fq.gz</t>
    </r>
    <r>
      <rPr>
        <sz val="10"/>
        <color indexed="8"/>
        <rFont val="Helvetica Neue"/>
      </rPr>
      <t xml:space="preserve">          fq/BGI1−RET4-QX2267-22314−2.fq.gz</t>
    </r>
  </si>
  <si>
    <t>WN2014_130123</t>
  </si>
  <si>
    <t>WN2014</t>
  </si>
  <si>
    <t>AGAAGAC</t>
  </si>
  <si>
    <t>BGI/BGI1/WN2014_130123_I186_FCC1GJUACXX_L3_CHKPEI13010006_1.fq.gz</t>
  </si>
  <si>
    <t>BGI/BGI1/WN2014_130123_I186_FCC1GJUACXX_L3_CHKPEI13010006_2.fq.gz</t>
  </si>
  <si>
    <t>c5e1c2d3ce9a96d43bbfe3f56302b6ae</t>
  </si>
  <si>
    <t>1cda5cc569f89512b44f8f6e34ff39fa</t>
  </si>
  <si>
    <r>
      <rPr>
        <sz val="10"/>
        <color indexed="8"/>
        <rFont val="Helvetica Neue"/>
      </rPr>
      <t xml:space="preserve">mv -i </t>
    </r>
    <r>
      <rPr>
        <sz val="10"/>
        <color indexed="8"/>
        <rFont val="Helvetica Neue"/>
      </rPr>
      <t>BGI/BGI1/WN2014_130123_I186_FCC1GJUACXX_L3_CHKPEI13010006_1.fq.gz</t>
    </r>
    <r>
      <rPr>
        <sz val="10"/>
        <color indexed="8"/>
        <rFont val="Helvetica Neue"/>
      </rPr>
      <t xml:space="preserve">          fq/BGI1−RET4-WN2014-c5e1c−1.fq.gz</t>
    </r>
  </si>
  <si>
    <r>
      <rPr>
        <sz val="10"/>
        <color indexed="8"/>
        <rFont val="Helvetica Neue"/>
      </rPr>
      <t xml:space="preserve">mv -i </t>
    </r>
    <r>
      <rPr>
        <sz val="10"/>
        <color indexed="8"/>
        <rFont val="Helvetica Neue"/>
      </rPr>
      <t>BGI/BGI1/WN2014_130123_I186_FCC1GJUACXX_L3_CHKPEI13010006_2.fq.gz</t>
    </r>
    <r>
      <rPr>
        <sz val="10"/>
        <color indexed="8"/>
        <rFont val="Helvetica Neue"/>
      </rPr>
      <t xml:space="preserve">          fq/BGI1−RET4-WN2014-1cda5−2.fq.gz</t>
    </r>
  </si>
  <si>
    <t>CB4851_UK_130123</t>
  </si>
  <si>
    <t>CB4851_UK</t>
  </si>
  <si>
    <t>RET5</t>
  </si>
  <si>
    <t>GGCATAG</t>
  </si>
  <si>
    <t>BGI/BGI1/CB4851_UK_130123_I186_FCC1GJUACXX_L4_CHKPEI13010007_1.fq.gz</t>
  </si>
  <si>
    <t>BGI/BGI1/CB4851_UK_130123_I186_FCC1GJUACXX_L4_CHKPEI13010007_2.fq.gz</t>
  </si>
  <si>
    <t>d448e52bf4f6fced8f1b42aa35b238a1</t>
  </si>
  <si>
    <t>6d03ac4fb32139a37c838d8f6c6f49c1</t>
  </si>
  <si>
    <r>
      <rPr>
        <sz val="10"/>
        <color indexed="8"/>
        <rFont val="Helvetica Neue"/>
      </rPr>
      <t xml:space="preserve">mv -i </t>
    </r>
    <r>
      <rPr>
        <sz val="10"/>
        <color indexed="8"/>
        <rFont val="Helvetica Neue"/>
      </rPr>
      <t>BGI/BGI1/CB4851_UK_130123_I186_FCC1GJUACXX_L4_CHKPEI13010007_1.fq.gz</t>
    </r>
    <r>
      <rPr>
        <sz val="10"/>
        <color indexed="8"/>
        <rFont val="Helvetica Neue"/>
      </rPr>
      <t xml:space="preserve">          fq/BGI1−RET5-CB4851_UK-d448e−1.fq.gz</t>
    </r>
  </si>
  <si>
    <r>
      <rPr>
        <sz val="10"/>
        <color indexed="8"/>
        <rFont val="Helvetica Neue"/>
      </rPr>
      <t xml:space="preserve">mv -i </t>
    </r>
    <r>
      <rPr>
        <sz val="10"/>
        <color indexed="8"/>
        <rFont val="Helvetica Neue"/>
      </rPr>
      <t>BGI/BGI1/CB4851_UK_130123_I186_FCC1GJUACXX_L4_CHKPEI13010007_2.fq.gz</t>
    </r>
    <r>
      <rPr>
        <sz val="10"/>
        <color indexed="8"/>
        <rFont val="Helvetica Neue"/>
      </rPr>
      <t xml:space="preserve">          fq/BGI1−RET5-CB4851_UK-6d03a−2.fq.gz</t>
    </r>
  </si>
  <si>
    <t>CB4855_CGC_130123</t>
  </si>
  <si>
    <t>CB4855_CGC</t>
  </si>
  <si>
    <t>BGI/BGI1/CB4855_CGC_130123_I186_FCC1GJUACXX_L4_CHKPEI13010007_1.fq.gz</t>
  </si>
  <si>
    <t>BGI/BGI1/CB4855_CGC_130123_I186_FCC1GJUACXX_L4_CHKPEI13010007_2.fq.gz</t>
  </si>
  <si>
    <t>44ab6da09a2d4b7bd8ab25d330b424da</t>
  </si>
  <si>
    <t>37c7a8dd22a9295afd10dfbe35f1e106</t>
  </si>
  <si>
    <r>
      <rPr>
        <sz val="10"/>
        <color indexed="8"/>
        <rFont val="Helvetica Neue"/>
      </rPr>
      <t xml:space="preserve">mv -i </t>
    </r>
    <r>
      <rPr>
        <sz val="10"/>
        <color indexed="8"/>
        <rFont val="Helvetica Neue"/>
      </rPr>
      <t>BGI/BGI1/CB4855_CGC_130123_I186_FCC1GJUACXX_L4_CHKPEI13010007_1.fq.gz</t>
    </r>
    <r>
      <rPr>
        <sz val="10"/>
        <color indexed="8"/>
        <rFont val="Helvetica Neue"/>
      </rPr>
      <t xml:space="preserve">          fq/BGI1−RET5-CB4855_CGC-44ab6−1.fq.gz</t>
    </r>
  </si>
  <si>
    <r>
      <rPr>
        <sz val="10"/>
        <color indexed="8"/>
        <rFont val="Helvetica Neue"/>
      </rPr>
      <t xml:space="preserve">mv -i </t>
    </r>
    <r>
      <rPr>
        <sz val="10"/>
        <color indexed="8"/>
        <rFont val="Helvetica Neue"/>
      </rPr>
      <t>BGI/BGI1/CB4855_CGC_130123_I186_FCC1GJUACXX_L4_CHKPEI13010007_2.fq.gz</t>
    </r>
    <r>
      <rPr>
        <sz val="10"/>
        <color indexed="8"/>
        <rFont val="Helvetica Neue"/>
      </rPr>
      <t xml:space="preserve">          fq/BGI1−RET5-CB4855_CGC-37c7a−2.fq.gz</t>
    </r>
  </si>
  <si>
    <t>CX11264_130123</t>
  </si>
  <si>
    <t>CX11264</t>
  </si>
  <si>
    <t>GTCCGGC</t>
  </si>
  <si>
    <t>BGI/BGI1/CX11264_130123_I186_FCC1GJUACXX_L4_CHKPEI13010007_1.fq.gz</t>
  </si>
  <si>
    <t>BGI/BGI1/CX11264_130123_I186_FCC1GJUACXX_L4_CHKPEI13010007_2.fq.gz</t>
  </si>
  <si>
    <t>849e5ef9b4694ae9ef99ef86c7f787d0</t>
  </si>
  <si>
    <t>0338ee693b2bd2dfe8d3819c3faca2c4</t>
  </si>
  <si>
    <r>
      <rPr>
        <sz val="10"/>
        <color indexed="8"/>
        <rFont val="Helvetica Neue"/>
      </rPr>
      <t xml:space="preserve">mv -i </t>
    </r>
    <r>
      <rPr>
        <sz val="10"/>
        <color indexed="8"/>
        <rFont val="Helvetica Neue"/>
      </rPr>
      <t>BGI/BGI1/CX11264_130123_I186_FCC1GJUACXX_L4_CHKPEI13010007_1.fq.gz</t>
    </r>
    <r>
      <rPr>
        <sz val="10"/>
        <color indexed="8"/>
        <rFont val="Helvetica Neue"/>
      </rPr>
      <t xml:space="preserve">          fq/BGI1−RET5-CX11264-849e5−1.fq.gz</t>
    </r>
  </si>
  <si>
    <r>
      <rPr>
        <sz val="10"/>
        <color indexed="8"/>
        <rFont val="Helvetica Neue"/>
      </rPr>
      <t xml:space="preserve">mv -i </t>
    </r>
    <r>
      <rPr>
        <sz val="10"/>
        <color indexed="8"/>
        <rFont val="Helvetica Neue"/>
      </rPr>
      <t>BGI/BGI1/CX11264_130123_I186_FCC1GJUACXX_L4_CHKPEI13010007_2.fq.gz</t>
    </r>
    <r>
      <rPr>
        <sz val="10"/>
        <color indexed="8"/>
        <rFont val="Helvetica Neue"/>
      </rPr>
      <t xml:space="preserve">          fq/BGI1−RET5-CX11264-0338e−2.fq.gz</t>
    </r>
  </si>
  <si>
    <t>CX11307_130123</t>
  </si>
  <si>
    <t>CX11307</t>
  </si>
  <si>
    <t>CGAGATC</t>
  </si>
  <si>
    <t>BGI/BGI1/CX11307_130123_I186_FCC1GJUACXX_L4_CHKPEI13010007_1.fq.gz</t>
  </si>
  <si>
    <t>BGI/BGI1/CX11307_130123_I186_FCC1GJUACXX_L4_CHKPEI13010007_2.fq.gz</t>
  </si>
  <si>
    <t>3332b1e2a2d37810ca8c85b00c10d2be</t>
  </si>
  <si>
    <t>a96ea7ed38547f85cda975bd4698f37b</t>
  </si>
  <si>
    <r>
      <rPr>
        <sz val="10"/>
        <color indexed="8"/>
        <rFont val="Helvetica Neue"/>
      </rPr>
      <t xml:space="preserve">mv -i </t>
    </r>
    <r>
      <rPr>
        <sz val="10"/>
        <color indexed="8"/>
        <rFont val="Helvetica Neue"/>
      </rPr>
      <t>BGI/BGI1/CX11307_130123_I186_FCC1GJUACXX_L4_CHKPEI13010007_1.fq.gz</t>
    </r>
    <r>
      <rPr>
        <sz val="10"/>
        <color indexed="8"/>
        <rFont val="Helvetica Neue"/>
      </rPr>
      <t xml:space="preserve">          fq/BGI1−RET5-CX11307-3332b−1.fq.gz</t>
    </r>
  </si>
  <si>
    <r>
      <rPr>
        <sz val="10"/>
        <color indexed="8"/>
        <rFont val="Helvetica Neue"/>
      </rPr>
      <t xml:space="preserve">mv -i </t>
    </r>
    <r>
      <rPr>
        <sz val="10"/>
        <color indexed="8"/>
        <rFont val="Helvetica Neue"/>
      </rPr>
      <t>BGI/BGI1/CX11307_130123_I186_FCC1GJUACXX_L4_CHKPEI13010007_2.fq.gz</t>
    </r>
    <r>
      <rPr>
        <sz val="10"/>
        <color indexed="8"/>
        <rFont val="Helvetica Neue"/>
      </rPr>
      <t xml:space="preserve">          fq/BGI1−RET5-CX11307-a96ea−2.fq.gz</t>
    </r>
  </si>
  <si>
    <t>ED3005_130123</t>
  </si>
  <si>
    <t>ED3005</t>
  </si>
  <si>
    <t>TTCGCAA</t>
  </si>
  <si>
    <t>BGI/BGI1/ED3005_130123_I186_FCC1GJUACXX_L4_CHKPEI13010007_1.fq.gz</t>
  </si>
  <si>
    <t>BGI/BGI1/ED3005_130123_I186_FCC1GJUACXX_L4_CHKPEI13010007_2.fq.gz</t>
  </si>
  <si>
    <t>50f94af88e9a25c8c4fb83f0f61d6b68</t>
  </si>
  <si>
    <t>1349257477e948196bdfb4f8825f98de</t>
  </si>
  <si>
    <r>
      <rPr>
        <sz val="10"/>
        <color indexed="8"/>
        <rFont val="Helvetica Neue"/>
      </rPr>
      <t xml:space="preserve">mv -i </t>
    </r>
    <r>
      <rPr>
        <sz val="10"/>
        <color indexed="8"/>
        <rFont val="Helvetica Neue"/>
      </rPr>
      <t>BGI/BGI1/ED3005_130123_I186_FCC1GJUACXX_L4_CHKPEI13010007_1.fq.gz</t>
    </r>
    <r>
      <rPr>
        <sz val="10"/>
        <color indexed="8"/>
        <rFont val="Helvetica Neue"/>
      </rPr>
      <t xml:space="preserve">          fq/BGI1−RET5-ED3005-50f94−1.fq.gz</t>
    </r>
  </si>
  <si>
    <r>
      <rPr>
        <sz val="10"/>
        <color indexed="8"/>
        <rFont val="Helvetica Neue"/>
      </rPr>
      <t xml:space="preserve">mv -i </t>
    </r>
    <r>
      <rPr>
        <sz val="10"/>
        <color indexed="8"/>
        <rFont val="Helvetica Neue"/>
      </rPr>
      <t>BGI/BGI1/ED3005_130123_I186_FCC1GJUACXX_L4_CHKPEI13010007_2.fq.gz</t>
    </r>
    <r>
      <rPr>
        <sz val="10"/>
        <color indexed="8"/>
        <rFont val="Helvetica Neue"/>
      </rPr>
      <t xml:space="preserve">          fq/BGI1−RET5-ED3005-13492−2.fq.gz</t>
    </r>
  </si>
  <si>
    <t>ED3052_130123</t>
  </si>
  <si>
    <t>ED3052</t>
  </si>
  <si>
    <t>BGI/BGI1/ED3052_130123_I186_FCC1GJUACXX_L4_CHKPEI13010007_1.fq.gz</t>
  </si>
  <si>
    <t>BGI/BGI1/ED3052_130123_I186_FCC1GJUACXX_L4_CHKPEI13010007_2.fq.gz</t>
  </si>
  <si>
    <t>5c761a21d043f1fc6feefc11138cd062</t>
  </si>
  <si>
    <t>0de791ed2b6d8fa34820ba7cacd3014c</t>
  </si>
  <si>
    <r>
      <rPr>
        <sz val="10"/>
        <color indexed="8"/>
        <rFont val="Helvetica Neue"/>
      </rPr>
      <t xml:space="preserve">mv -i </t>
    </r>
    <r>
      <rPr>
        <sz val="10"/>
        <color indexed="8"/>
        <rFont val="Helvetica Neue"/>
      </rPr>
      <t>BGI/BGI1/ED3052_130123_I186_FCC1GJUACXX_L4_CHKPEI13010007_1.fq.gz</t>
    </r>
    <r>
      <rPr>
        <sz val="10"/>
        <color indexed="8"/>
        <rFont val="Helvetica Neue"/>
      </rPr>
      <t xml:space="preserve">          fq/BGI1−RET5-ED3052-5c761−1.fq.gz</t>
    </r>
  </si>
  <si>
    <r>
      <rPr>
        <sz val="10"/>
        <color indexed="8"/>
        <rFont val="Helvetica Neue"/>
      </rPr>
      <t xml:space="preserve">mv -i </t>
    </r>
    <r>
      <rPr>
        <sz val="10"/>
        <color indexed="8"/>
        <rFont val="Helvetica Neue"/>
      </rPr>
      <t>BGI/BGI1/ED3052_130123_I186_FCC1GJUACXX_L4_CHKPEI13010007_2.fq.gz</t>
    </r>
    <r>
      <rPr>
        <sz val="10"/>
        <color indexed="8"/>
        <rFont val="Helvetica Neue"/>
      </rPr>
      <t xml:space="preserve">          fq/BGI1−RET5-ED3052-0de79−2.fq.gz</t>
    </r>
  </si>
  <si>
    <t>EG4724_130123</t>
  </si>
  <si>
    <t>EG4724</t>
  </si>
  <si>
    <t>AATAGTA</t>
  </si>
  <si>
    <t>BGI/BGI1/EG4724_130123_I186_FCC1GJUACXX_L4_CHKPEI13010007_1.fq.gz</t>
  </si>
  <si>
    <t>BGI/BGI1/EG4724_130123_I186_FCC1GJUACXX_L4_CHKPEI13010007_2.fq.gz</t>
  </si>
  <si>
    <t>eb5fa13a18c0b2bdafdd6b8f38b59873</t>
  </si>
  <si>
    <t>5571c3e4524b8146fecf6bcd7ae1abe2</t>
  </si>
  <si>
    <r>
      <rPr>
        <sz val="10"/>
        <color indexed="8"/>
        <rFont val="Helvetica Neue"/>
      </rPr>
      <t xml:space="preserve">mv -i </t>
    </r>
    <r>
      <rPr>
        <sz val="10"/>
        <color indexed="8"/>
        <rFont val="Helvetica Neue"/>
      </rPr>
      <t>BGI/BGI1/EG4724_130123_I186_FCC1GJUACXX_L4_CHKPEI13010007_1.fq.gz</t>
    </r>
    <r>
      <rPr>
        <sz val="10"/>
        <color indexed="8"/>
        <rFont val="Helvetica Neue"/>
      </rPr>
      <t xml:space="preserve">          fq/BGI1−RET5-EG4724-eb5fa−1.fq.gz</t>
    </r>
  </si>
  <si>
    <r>
      <rPr>
        <sz val="10"/>
        <color indexed="8"/>
        <rFont val="Helvetica Neue"/>
      </rPr>
      <t xml:space="preserve">mv -i </t>
    </r>
    <r>
      <rPr>
        <sz val="10"/>
        <color indexed="8"/>
        <rFont val="Helvetica Neue"/>
      </rPr>
      <t>BGI/BGI1/EG4724_130123_I186_FCC1GJUACXX_L4_CHKPEI13010007_2.fq.gz</t>
    </r>
    <r>
      <rPr>
        <sz val="10"/>
        <color indexed="8"/>
        <rFont val="Helvetica Neue"/>
      </rPr>
      <t xml:space="preserve">          fq/BGI1−RET5-EG4724-5571c−2.fq.gz</t>
    </r>
  </si>
  <si>
    <t>JU1213_130123</t>
  </si>
  <si>
    <t>JU1213</t>
  </si>
  <si>
    <t>CAATATG</t>
  </si>
  <si>
    <t>BGI/BGI1/JU1213_130123_I186_FCC1GJUACXX_L4_CHKPEI13010007_1.fq.gz</t>
  </si>
  <si>
    <t>BGI/BGI1/JU1213_130123_I186_FCC1GJUACXX_L4_CHKPEI13010007_2.fq.gz</t>
  </si>
  <si>
    <t>e18f00b50bb4fff4360ea0438578b3b7</t>
  </si>
  <si>
    <t>4e5b95936ccc2626d2076416f3b199fa</t>
  </si>
  <si>
    <r>
      <rPr>
        <sz val="10"/>
        <color indexed="8"/>
        <rFont val="Helvetica Neue"/>
      </rPr>
      <t xml:space="preserve">mv -i </t>
    </r>
    <r>
      <rPr>
        <sz val="10"/>
        <color indexed="8"/>
        <rFont val="Helvetica Neue"/>
      </rPr>
      <t>BGI/BGI1/JU1213_130123_I186_FCC1GJUACXX_L4_CHKPEI13010007_1.fq.gz</t>
    </r>
    <r>
      <rPr>
        <sz val="10"/>
        <color indexed="8"/>
        <rFont val="Helvetica Neue"/>
      </rPr>
      <t xml:space="preserve">          fq/BGI1−RET5-JU1213-e18f0−1.fq.gz</t>
    </r>
  </si>
  <si>
    <r>
      <rPr>
        <sz val="10"/>
        <color indexed="8"/>
        <rFont val="Helvetica Neue"/>
      </rPr>
      <t xml:space="preserve">mv -i </t>
    </r>
    <r>
      <rPr>
        <sz val="10"/>
        <color indexed="8"/>
        <rFont val="Helvetica Neue"/>
      </rPr>
      <t>BGI/BGI1/JU1213_130123_I186_FCC1GJUACXX_L4_CHKPEI13010007_2.fq.gz</t>
    </r>
    <r>
      <rPr>
        <sz val="10"/>
        <color indexed="8"/>
        <rFont val="Helvetica Neue"/>
      </rPr>
      <t xml:space="preserve">          fq/BGI1−RET5-JU1213-4e5b9−2.fq.gz</t>
    </r>
  </si>
  <si>
    <t>JU1409_130123</t>
  </si>
  <si>
    <t>JU1409</t>
  </si>
  <si>
    <t>GCTCGAA</t>
  </si>
  <si>
    <t>BGI/BGI1/JU1409_130123_I186_FCC1GJUACXX_L4_CHKPEI13010007_1.fq.gz</t>
  </si>
  <si>
    <t>BGI/BGI1/JU1409_130123_I186_FCC1GJUACXX_L4_CHKPEI13010007_2.fq.gz</t>
  </si>
  <si>
    <t>a1c625000609e484afa8a6887984c038</t>
  </si>
  <si>
    <t>dac07f50a3181e85457cac2abad6c05d</t>
  </si>
  <si>
    <r>
      <rPr>
        <sz val="10"/>
        <color indexed="8"/>
        <rFont val="Helvetica Neue"/>
      </rPr>
      <t xml:space="preserve">mv -i </t>
    </r>
    <r>
      <rPr>
        <sz val="10"/>
        <color indexed="8"/>
        <rFont val="Helvetica Neue"/>
      </rPr>
      <t>BGI/BGI1/JU1409_130123_I186_FCC1GJUACXX_L4_CHKPEI13010007_1.fq.gz</t>
    </r>
    <r>
      <rPr>
        <sz val="10"/>
        <color indexed="8"/>
        <rFont val="Helvetica Neue"/>
      </rPr>
      <t xml:space="preserve">          fq/BGI1−RET5-JU1409-a1c62−1.fq.gz</t>
    </r>
  </si>
  <si>
    <r>
      <rPr>
        <sz val="10"/>
        <color indexed="8"/>
        <rFont val="Helvetica Neue"/>
      </rPr>
      <t xml:space="preserve">mv -i </t>
    </r>
    <r>
      <rPr>
        <sz val="10"/>
        <color indexed="8"/>
        <rFont val="Helvetica Neue"/>
      </rPr>
      <t>BGI/BGI1/JU1409_130123_I186_FCC1GJUACXX_L4_CHKPEI13010007_2.fq.gz</t>
    </r>
    <r>
      <rPr>
        <sz val="10"/>
        <color indexed="8"/>
        <rFont val="Helvetica Neue"/>
      </rPr>
      <t xml:space="preserve">          fq/BGI1−RET5-JU1409-dac07−2.fq.gz</t>
    </r>
  </si>
  <si>
    <t>JU1568_130123</t>
  </si>
  <si>
    <t>JU1568</t>
  </si>
  <si>
    <t>TAATGCG</t>
  </si>
  <si>
    <t>BGI/BGI1/JU1568_130123_I186_FCC1GJUACXX_L4_CHKPEI13010007_1.fq.gz</t>
  </si>
  <si>
    <t>BGI/BGI1/JU1568_130123_I186_FCC1GJUACXX_L4_CHKPEI13010007_2.fq.gz</t>
  </si>
  <si>
    <t>fb16fbe7538f9806d00b8e16a93f23f4</t>
  </si>
  <si>
    <t>2ba48e94b58ab11f852ddb071e64db22</t>
  </si>
  <si>
    <r>
      <rPr>
        <sz val="10"/>
        <color indexed="8"/>
        <rFont val="Helvetica Neue"/>
      </rPr>
      <t xml:space="preserve">mv -i </t>
    </r>
    <r>
      <rPr>
        <sz val="10"/>
        <color indexed="8"/>
        <rFont val="Helvetica Neue"/>
      </rPr>
      <t>BGI/BGI1/JU1568_130123_I186_FCC1GJUACXX_L4_CHKPEI13010007_1.fq.gz</t>
    </r>
    <r>
      <rPr>
        <sz val="10"/>
        <color indexed="8"/>
        <rFont val="Helvetica Neue"/>
      </rPr>
      <t xml:space="preserve">          fq/BGI1−RET5-JU1568-fb16f−1.fq.gz</t>
    </r>
  </si>
  <si>
    <r>
      <rPr>
        <sz val="10"/>
        <color indexed="8"/>
        <rFont val="Helvetica Neue"/>
      </rPr>
      <t xml:space="preserve">mv -i </t>
    </r>
    <r>
      <rPr>
        <sz val="10"/>
        <color indexed="8"/>
        <rFont val="Helvetica Neue"/>
      </rPr>
      <t>BGI/BGI1/JU1568_130123_I186_FCC1GJUACXX_L4_CHKPEI13010007_2.fq.gz</t>
    </r>
    <r>
      <rPr>
        <sz val="10"/>
        <color indexed="8"/>
        <rFont val="Helvetica Neue"/>
      </rPr>
      <t xml:space="preserve">          fq/BGI1−RET5-JU1568-2ba48−2.fq.gz</t>
    </r>
  </si>
  <si>
    <t>JU311_130123</t>
  </si>
  <si>
    <t>JU311</t>
  </si>
  <si>
    <t>CGCAGCC</t>
  </si>
  <si>
    <t>BGI/BGI1/JU311_130123_I186_FCC1GJUACXX_L4_CHKPEI13010007_1.fq.gz</t>
  </si>
  <si>
    <t>BGI/BGI1/JU311_130123_I186_FCC1GJUACXX_L4_CHKPEI13010007_2.fq.gz</t>
  </si>
  <si>
    <t>608a664c2a3231ba183a4f949e2c6fb5</t>
  </si>
  <si>
    <t>293666e9ff3d2c4ea3e9beef35837511</t>
  </si>
  <si>
    <r>
      <rPr>
        <sz val="10"/>
        <color indexed="8"/>
        <rFont val="Helvetica Neue"/>
      </rPr>
      <t xml:space="preserve">mv -i </t>
    </r>
    <r>
      <rPr>
        <sz val="10"/>
        <color indexed="8"/>
        <rFont val="Helvetica Neue"/>
      </rPr>
      <t>BGI/BGI1/JU311_130123_I186_FCC1GJUACXX_L4_CHKPEI13010007_1.fq.gz</t>
    </r>
    <r>
      <rPr>
        <sz val="10"/>
        <color indexed="8"/>
        <rFont val="Helvetica Neue"/>
      </rPr>
      <t xml:space="preserve">          fq/BGI1−RET5-JU311-608a6−1.fq.gz</t>
    </r>
  </si>
  <si>
    <r>
      <rPr>
        <sz val="10"/>
        <color indexed="8"/>
        <rFont val="Helvetica Neue"/>
      </rPr>
      <t xml:space="preserve">mv -i </t>
    </r>
    <r>
      <rPr>
        <sz val="10"/>
        <color indexed="8"/>
        <rFont val="Helvetica Neue"/>
      </rPr>
      <t>BGI/BGI1/JU311_130123_I186_FCC1GJUACXX_L4_CHKPEI13010007_2.fq.gz</t>
    </r>
    <r>
      <rPr>
        <sz val="10"/>
        <color indexed="8"/>
        <rFont val="Helvetica Neue"/>
      </rPr>
      <t xml:space="preserve">          fq/BGI1−RET5-JU311-29366−2.fq.gz</t>
    </r>
  </si>
  <si>
    <t>JU397_130123</t>
  </si>
  <si>
    <t>JU397</t>
  </si>
  <si>
    <t>BGI/BGI1/JU397_130123_I186_FCC1GJUACXX_L4_CHKPEI13010007_1.fq.gz</t>
  </si>
  <si>
    <t>BGI/BGI1/JU397_130123_I186_FCC1GJUACXX_L4_CHKPEI13010007_2.fq.gz</t>
  </si>
  <si>
    <t>0bb396e176ee8e931be7b519f9268725</t>
  </si>
  <si>
    <t>54a8099be175a00d50afd3301451acdd</t>
  </si>
  <si>
    <r>
      <rPr>
        <sz val="10"/>
        <color indexed="8"/>
        <rFont val="Helvetica Neue"/>
      </rPr>
      <t xml:space="preserve">mv -i </t>
    </r>
    <r>
      <rPr>
        <sz val="10"/>
        <color indexed="8"/>
        <rFont val="Helvetica Neue"/>
      </rPr>
      <t>BGI/BGI1/JU397_130123_I186_FCC1GJUACXX_L4_CHKPEI13010007_1.fq.gz</t>
    </r>
    <r>
      <rPr>
        <sz val="10"/>
        <color indexed="8"/>
        <rFont val="Helvetica Neue"/>
      </rPr>
      <t xml:space="preserve">          fq/BGI1−RET5-JU397-0bb39−1.fq.gz</t>
    </r>
  </si>
  <si>
    <r>
      <rPr>
        <sz val="10"/>
        <color indexed="8"/>
        <rFont val="Helvetica Neue"/>
      </rPr>
      <t xml:space="preserve">mv -i </t>
    </r>
    <r>
      <rPr>
        <sz val="10"/>
        <color indexed="8"/>
        <rFont val="Helvetica Neue"/>
      </rPr>
      <t>BGI/BGI1/JU397_130123_I186_FCC1GJUACXX_L4_CHKPEI13010007_2.fq.gz</t>
    </r>
    <r>
      <rPr>
        <sz val="10"/>
        <color indexed="8"/>
        <rFont val="Helvetica Neue"/>
      </rPr>
      <t xml:space="preserve">          fq/BGI1−RET5-JU397-54a80−2.fq.gz</t>
    </r>
  </si>
  <si>
    <t>JU751_130123</t>
  </si>
  <si>
    <t>JU751</t>
  </si>
  <si>
    <t>AATGATG</t>
  </si>
  <si>
    <t>BGI/BGI1/JU751_130123_I186_FCC1GJUACXX_L4_CHKPEI13010007_1.fq.gz</t>
  </si>
  <si>
    <t>BGI/BGI1/JU751_130123_I186_FCC1GJUACXX_L4_CHKPEI13010007_2.fq.gz</t>
  </si>
  <si>
    <t>7a38c5db26183e16797e2c1984911e5b</t>
  </si>
  <si>
    <t>ccc6caf8be6af5dc42a5369c31ba922d</t>
  </si>
  <si>
    <r>
      <rPr>
        <sz val="10"/>
        <color indexed="8"/>
        <rFont val="Helvetica Neue"/>
      </rPr>
      <t xml:space="preserve">mv -i </t>
    </r>
    <r>
      <rPr>
        <sz val="10"/>
        <color indexed="8"/>
        <rFont val="Helvetica Neue"/>
      </rPr>
      <t>BGI/BGI1/JU751_130123_I186_FCC1GJUACXX_L4_CHKPEI13010007_1.fq.gz</t>
    </r>
    <r>
      <rPr>
        <sz val="10"/>
        <color indexed="8"/>
        <rFont val="Helvetica Neue"/>
      </rPr>
      <t xml:space="preserve">          fq/BGI1−RET5-JU751-7a38c−1.fq.gz</t>
    </r>
  </si>
  <si>
    <r>
      <rPr>
        <sz val="10"/>
        <color indexed="8"/>
        <rFont val="Helvetica Neue"/>
      </rPr>
      <t xml:space="preserve">mv -i </t>
    </r>
    <r>
      <rPr>
        <sz val="10"/>
        <color indexed="8"/>
        <rFont val="Helvetica Neue"/>
      </rPr>
      <t>BGI/BGI1/JU751_130123_I186_FCC1GJUACXX_L4_CHKPEI13010007_2.fq.gz</t>
    </r>
    <r>
      <rPr>
        <sz val="10"/>
        <color indexed="8"/>
        <rFont val="Helvetica Neue"/>
      </rPr>
      <t xml:space="preserve">          fq/BGI1−RET5-JU751-ccc6c−2.fq.gz</t>
    </r>
  </si>
  <si>
    <t>KR314_130123</t>
  </si>
  <si>
    <t>KR314</t>
  </si>
  <si>
    <t>BGI/BGI1/KR314_130123_I186_FCC1GJUACXX_L4_CHKPEI13010007_1.fq.gz</t>
  </si>
  <si>
    <t>BGI/BGI1/KR314_130123_I186_FCC1GJUACXX_L4_CHKPEI13010007_2.fq.gz</t>
  </si>
  <si>
    <t>28089dbaafb7436dc44832ca0b328944</t>
  </si>
  <si>
    <t>3c17d2ecfe784ee677456d3f4d405b3c</t>
  </si>
  <si>
    <r>
      <rPr>
        <sz val="10"/>
        <color indexed="8"/>
        <rFont val="Helvetica Neue"/>
      </rPr>
      <t xml:space="preserve">mv -i </t>
    </r>
    <r>
      <rPr>
        <sz val="10"/>
        <color indexed="8"/>
        <rFont val="Helvetica Neue"/>
      </rPr>
      <t>BGI/BGI1/KR314_130123_I186_FCC1GJUACXX_L4_CHKPEI13010007_1.fq.gz</t>
    </r>
    <r>
      <rPr>
        <sz val="10"/>
        <color indexed="8"/>
        <rFont val="Helvetica Neue"/>
      </rPr>
      <t xml:space="preserve">          fq/BGI1−RET5-KR314-28089−1.fq.gz</t>
    </r>
  </si>
  <si>
    <r>
      <rPr>
        <sz val="10"/>
        <color indexed="8"/>
        <rFont val="Helvetica Neue"/>
      </rPr>
      <t xml:space="preserve">mv -i </t>
    </r>
    <r>
      <rPr>
        <sz val="10"/>
        <color indexed="8"/>
        <rFont val="Helvetica Neue"/>
      </rPr>
      <t>BGI/BGI1/KR314_130123_I186_FCC1GJUACXX_L4_CHKPEI13010007_2.fq.gz</t>
    </r>
    <r>
      <rPr>
        <sz val="10"/>
        <color indexed="8"/>
        <rFont val="Helvetica Neue"/>
      </rPr>
      <t xml:space="preserve">          fq/BGI1−RET5-KR314-3c17d−2.fq.gz</t>
    </r>
  </si>
  <si>
    <t>NIC166_130123</t>
  </si>
  <si>
    <t>NIC166</t>
  </si>
  <si>
    <t>TAGGCCG</t>
  </si>
  <si>
    <t>BGI/BGI1/NIC166_130123_I186_FCC1GJUACXX_L4_CHKPEI13010007_1.fq.gz</t>
  </si>
  <si>
    <t>BGI/BGI1/NIC166_130123_I186_FCC1GJUACXX_L4_CHKPEI13010007_2.fq.gz</t>
  </si>
  <si>
    <t>bc8abfe9d87ec4ee545bf15455a61086</t>
  </si>
  <si>
    <t>11d6b4ac7f91d961f639abcc8a013d35</t>
  </si>
  <si>
    <r>
      <rPr>
        <sz val="10"/>
        <color indexed="8"/>
        <rFont val="Helvetica Neue"/>
      </rPr>
      <t xml:space="preserve">mv -i </t>
    </r>
    <r>
      <rPr>
        <sz val="10"/>
        <color indexed="8"/>
        <rFont val="Helvetica Neue"/>
      </rPr>
      <t>BGI/BGI1/NIC166_130123_I186_FCC1GJUACXX_L4_CHKPEI13010007_1.fq.gz</t>
    </r>
    <r>
      <rPr>
        <sz val="10"/>
        <color indexed="8"/>
        <rFont val="Helvetica Neue"/>
      </rPr>
      <t xml:space="preserve">          fq/BGI1−RET5-NIC166-bc8ab−1.fq.gz</t>
    </r>
  </si>
  <si>
    <r>
      <rPr>
        <sz val="10"/>
        <color indexed="8"/>
        <rFont val="Helvetica Neue"/>
      </rPr>
      <t xml:space="preserve">mv -i </t>
    </r>
    <r>
      <rPr>
        <sz val="10"/>
        <color indexed="8"/>
        <rFont val="Helvetica Neue"/>
      </rPr>
      <t>BGI/BGI1/NIC166_130123_I186_FCC1GJUACXX_L4_CHKPEI13010007_2.fq.gz</t>
    </r>
    <r>
      <rPr>
        <sz val="10"/>
        <color indexed="8"/>
        <rFont val="Helvetica Neue"/>
      </rPr>
      <t xml:space="preserve">          fq/BGI1−RET5-NIC166-11d6b−2.fq.gz</t>
    </r>
  </si>
  <si>
    <t>NIC195_130123</t>
  </si>
  <si>
    <t>NIC195</t>
  </si>
  <si>
    <t>CCAACCT</t>
  </si>
  <si>
    <t>BGI/BGI1/NIC195_130123_I186_FCC1GJUACXX_L4_CHKPEI13010007_1.fq.gz</t>
  </si>
  <si>
    <t>BGI/BGI1/NIC195_130123_I186_FCC1GJUACXX_L4_CHKPEI13010007_2.fq.gz</t>
  </si>
  <si>
    <t>53e2cc12626d93ad4539252aafb6ab5d</t>
  </si>
  <si>
    <t>6241af1582ecc939957e926889c5ab0d</t>
  </si>
  <si>
    <r>
      <rPr>
        <sz val="10"/>
        <color indexed="8"/>
        <rFont val="Helvetica Neue"/>
      </rPr>
      <t xml:space="preserve">mv -i </t>
    </r>
    <r>
      <rPr>
        <sz val="10"/>
        <color indexed="8"/>
        <rFont val="Helvetica Neue"/>
      </rPr>
      <t>BGI/BGI1/NIC195_130123_I186_FCC1GJUACXX_L4_CHKPEI13010007_1.fq.gz</t>
    </r>
    <r>
      <rPr>
        <sz val="10"/>
        <color indexed="8"/>
        <rFont val="Helvetica Neue"/>
      </rPr>
      <t xml:space="preserve">          fq/BGI1−RET5-NIC195-53e2c−1.fq.gz</t>
    </r>
  </si>
  <si>
    <r>
      <rPr>
        <sz val="10"/>
        <color indexed="8"/>
        <rFont val="Helvetica Neue"/>
      </rPr>
      <t xml:space="preserve">mv -i </t>
    </r>
    <r>
      <rPr>
        <sz val="10"/>
        <color indexed="8"/>
        <rFont val="Helvetica Neue"/>
      </rPr>
      <t>BGI/BGI1/NIC195_130123_I186_FCC1GJUACXX_L4_CHKPEI13010007_2.fq.gz</t>
    </r>
    <r>
      <rPr>
        <sz val="10"/>
        <color indexed="8"/>
        <rFont val="Helvetica Neue"/>
      </rPr>
      <t xml:space="preserve">          fq/BGI1−RET5-NIC195-6241a−2.fq.gz</t>
    </r>
  </si>
  <si>
    <t>NIC237_130123</t>
  </si>
  <si>
    <t>NIC237</t>
  </si>
  <si>
    <t>AACGACC</t>
  </si>
  <si>
    <t>BGI/BGI1/NIC237_130123_I186_FCC1GJUACXX_L4_CHKPEI13010007_1.fq.gz</t>
  </si>
  <si>
    <t>BGI/BGI1/NIC237_130123_I186_FCC1GJUACXX_L4_CHKPEI13010007_2.fq.gz</t>
  </si>
  <si>
    <t>d9e7dbb2b60f33bfc446cb7dee6613eb</t>
  </si>
  <si>
    <t>a8b8ca8f55596dbf06b03ec53cfef3b2</t>
  </si>
  <si>
    <r>
      <rPr>
        <sz val="10"/>
        <color indexed="8"/>
        <rFont val="Helvetica Neue"/>
      </rPr>
      <t xml:space="preserve">mv -i </t>
    </r>
    <r>
      <rPr>
        <sz val="10"/>
        <color indexed="8"/>
        <rFont val="Helvetica Neue"/>
      </rPr>
      <t>BGI/BGI1/NIC237_130123_I186_FCC1GJUACXX_L4_CHKPEI13010007_1.fq.gz</t>
    </r>
    <r>
      <rPr>
        <sz val="10"/>
        <color indexed="8"/>
        <rFont val="Helvetica Neue"/>
      </rPr>
      <t xml:space="preserve">          fq/BGI1−RET5-NIC237-d9e7d−1.fq.gz</t>
    </r>
  </si>
  <si>
    <r>
      <rPr>
        <sz val="10"/>
        <color indexed="8"/>
        <rFont val="Helvetica Neue"/>
      </rPr>
      <t xml:space="preserve">mv -i </t>
    </r>
    <r>
      <rPr>
        <sz val="10"/>
        <color indexed="8"/>
        <rFont val="Helvetica Neue"/>
      </rPr>
      <t>BGI/BGI1/NIC237_130123_I186_FCC1GJUACXX_L4_CHKPEI13010007_2.fq.gz</t>
    </r>
    <r>
      <rPr>
        <sz val="10"/>
        <color indexed="8"/>
        <rFont val="Helvetica Neue"/>
      </rPr>
      <t xml:space="preserve">          fq/BGI1−RET5-NIC237-a8b8c−2.fq.gz</t>
    </r>
  </si>
  <si>
    <t>QG536_130123</t>
  </si>
  <si>
    <t>QG536</t>
  </si>
  <si>
    <t>BGI/BGI1/QG536_130123_I186_FCC1GJUACXX_L4_CHKPEI13010007_1.fq.gz</t>
  </si>
  <si>
    <t>BGI/BGI1/QG536_130123_I186_FCC1GJUACXX_L4_CHKPEI13010007_2.fq.gz</t>
  </si>
  <si>
    <t>c906a47d2e7faf38968874793650765b</t>
  </si>
  <si>
    <t>668bf65f626c7ae7cecc743166a6e636</t>
  </si>
  <si>
    <r>
      <rPr>
        <sz val="10"/>
        <color indexed="8"/>
        <rFont val="Helvetica Neue"/>
      </rPr>
      <t xml:space="preserve">mv -i </t>
    </r>
    <r>
      <rPr>
        <sz val="10"/>
        <color indexed="8"/>
        <rFont val="Helvetica Neue"/>
      </rPr>
      <t>BGI/BGI1/QG536_130123_I186_FCC1GJUACXX_L4_CHKPEI13010007_1.fq.gz</t>
    </r>
    <r>
      <rPr>
        <sz val="10"/>
        <color indexed="8"/>
        <rFont val="Helvetica Neue"/>
      </rPr>
      <t xml:space="preserve">          fq/BGI1−RET5-QG536-c906a−1.fq.gz</t>
    </r>
  </si>
  <si>
    <r>
      <rPr>
        <sz val="10"/>
        <color indexed="8"/>
        <rFont val="Helvetica Neue"/>
      </rPr>
      <t xml:space="preserve">mv -i </t>
    </r>
    <r>
      <rPr>
        <sz val="10"/>
        <color indexed="8"/>
        <rFont val="Helvetica Neue"/>
      </rPr>
      <t>BGI/BGI1/QG536_130123_I186_FCC1GJUACXX_L4_CHKPEI13010007_2.fq.gz</t>
    </r>
    <r>
      <rPr>
        <sz val="10"/>
        <color indexed="8"/>
        <rFont val="Helvetica Neue"/>
      </rPr>
      <t xml:space="preserve">          fq/BGI1−RET5-QG536-668bf−2.fq.gz</t>
    </r>
  </si>
  <si>
    <t>QX1213_130123</t>
  </si>
  <si>
    <t>QX1213</t>
  </si>
  <si>
    <t>CCAGCGG</t>
  </si>
  <si>
    <t>BGI/BGI1/QX1213_130123_I186_FCC1GJUACXX_L4_CHKPEI13010007_1.fq.gz</t>
  </si>
  <si>
    <t>BGI/BGI1/QX1213_130123_I186_FCC1GJUACXX_L4_CHKPEI13010007_2.fq.gz</t>
  </si>
  <si>
    <t>fee6f1ff0123b98472ea98540a7df85a</t>
  </si>
  <si>
    <t>ad681232ae3a40ce6679a16fd27d908e</t>
  </si>
  <si>
    <r>
      <rPr>
        <sz val="10"/>
        <color indexed="8"/>
        <rFont val="Helvetica Neue"/>
      </rPr>
      <t xml:space="preserve">mv -i </t>
    </r>
    <r>
      <rPr>
        <sz val="10"/>
        <color indexed="8"/>
        <rFont val="Helvetica Neue"/>
      </rPr>
      <t>BGI/BGI1/QX1213_130123_I186_FCC1GJUACXX_L4_CHKPEI13010007_1.fq.gz</t>
    </r>
    <r>
      <rPr>
        <sz val="10"/>
        <color indexed="8"/>
        <rFont val="Helvetica Neue"/>
      </rPr>
      <t xml:space="preserve">          fq/BGI1−RET5-QX1213-fee6f−1.fq.gz</t>
    </r>
  </si>
  <si>
    <r>
      <rPr>
        <sz val="10"/>
        <color indexed="8"/>
        <rFont val="Helvetica Neue"/>
      </rPr>
      <t xml:space="preserve">mv -i </t>
    </r>
    <r>
      <rPr>
        <sz val="10"/>
        <color indexed="8"/>
        <rFont val="Helvetica Neue"/>
      </rPr>
      <t>BGI/BGI1/QX1213_130123_I186_FCC1GJUACXX_L4_CHKPEI13010007_2.fq.gz</t>
    </r>
    <r>
      <rPr>
        <sz val="10"/>
        <color indexed="8"/>
        <rFont val="Helvetica Neue"/>
      </rPr>
      <t xml:space="preserve">          fq/BGI1−RET5-QX1213-ad681−2.fq.gz</t>
    </r>
  </si>
  <si>
    <t>QX2265_130123</t>
  </si>
  <si>
    <t>QX2265</t>
  </si>
  <si>
    <t>BGI/BGI1/QX2265_130123_I186_FCC1GJUACXX_L4_CHKPEI13010007_1.fq.gz</t>
  </si>
  <si>
    <t>BGI/BGI1/QX2265_130123_I186_FCC1GJUACXX_L4_CHKPEI13010007_2.fq.gz</t>
  </si>
  <si>
    <t>8f72f9a6f3678096671c8f5ced3b734b</t>
  </si>
  <si>
    <t>c09c74402fdc7d3156f9b327dae451e6</t>
  </si>
  <si>
    <r>
      <rPr>
        <sz val="10"/>
        <color indexed="8"/>
        <rFont val="Helvetica Neue"/>
      </rPr>
      <t xml:space="preserve">mv -i </t>
    </r>
    <r>
      <rPr>
        <sz val="10"/>
        <color indexed="8"/>
        <rFont val="Helvetica Neue"/>
      </rPr>
      <t>BGI/BGI1/QX2265_130123_I186_FCC1GJUACXX_L4_CHKPEI13010007_1.fq.gz</t>
    </r>
    <r>
      <rPr>
        <sz val="10"/>
        <color indexed="8"/>
        <rFont val="Helvetica Neue"/>
      </rPr>
      <t xml:space="preserve">          fq/BGI1−RET5-QX2265-8f72f−1.fq.gz</t>
    </r>
  </si>
  <si>
    <r>
      <rPr>
        <sz val="10"/>
        <color indexed="8"/>
        <rFont val="Helvetica Neue"/>
      </rPr>
      <t xml:space="preserve">mv -i </t>
    </r>
    <r>
      <rPr>
        <sz val="10"/>
        <color indexed="8"/>
        <rFont val="Helvetica Neue"/>
      </rPr>
      <t>BGI/BGI1/QX2265_130123_I186_FCC1GJUACXX_L4_CHKPEI13010007_2.fq.gz</t>
    </r>
    <r>
      <rPr>
        <sz val="10"/>
        <color indexed="8"/>
        <rFont val="Helvetica Neue"/>
      </rPr>
      <t xml:space="preserve">          fq/BGI1−RET5-QX2265-c09c7−2.fq.gz</t>
    </r>
  </si>
  <si>
    <t>RC301_130123</t>
  </si>
  <si>
    <t>RC301</t>
  </si>
  <si>
    <t>CTCGCGC</t>
  </si>
  <si>
    <t>BGI/BGI1/RC301_130123_I186_FCC1GJUACXX_L4_CHKPEI13010007_1.fq.gz</t>
  </si>
  <si>
    <t>BGI/BGI1/RC301_130123_I186_FCC1GJUACXX_L4_CHKPEI13010007_2.fq.gz</t>
  </si>
  <si>
    <t>103580b3ec02f6dedf928216c003a123</t>
  </si>
  <si>
    <t>c2f1c31329066c77f7034897d147b19d</t>
  </si>
  <si>
    <r>
      <rPr>
        <sz val="10"/>
        <color indexed="8"/>
        <rFont val="Helvetica Neue"/>
      </rPr>
      <t xml:space="preserve">mv -i </t>
    </r>
    <r>
      <rPr>
        <sz val="10"/>
        <color indexed="8"/>
        <rFont val="Helvetica Neue"/>
      </rPr>
      <t>BGI/BGI1/RC301_130123_I186_FCC1GJUACXX_L4_CHKPEI13010007_1.fq.gz</t>
    </r>
    <r>
      <rPr>
        <sz val="10"/>
        <color indexed="8"/>
        <rFont val="Helvetica Neue"/>
      </rPr>
      <t xml:space="preserve">          fq/BGI1−RET5-RC301-10358−1.fq.gz</t>
    </r>
  </si>
  <si>
    <r>
      <rPr>
        <sz val="10"/>
        <color indexed="8"/>
        <rFont val="Helvetica Neue"/>
      </rPr>
      <t xml:space="preserve">mv -i </t>
    </r>
    <r>
      <rPr>
        <sz val="10"/>
        <color indexed="8"/>
        <rFont val="Helvetica Neue"/>
      </rPr>
      <t>BGI/BGI1/RC301_130123_I186_FCC1GJUACXX_L4_CHKPEI13010007_2.fq.gz</t>
    </r>
    <r>
      <rPr>
        <sz val="10"/>
        <color indexed="8"/>
        <rFont val="Helvetica Neue"/>
      </rPr>
      <t xml:space="preserve">          fq/BGI1−RET5-RC301-c2f1c−2.fq.gz</t>
    </r>
  </si>
  <si>
    <t>WN2002_130123</t>
  </si>
  <si>
    <t>WN2002</t>
  </si>
  <si>
    <t>GCAGAAG</t>
  </si>
  <si>
    <t>BGI/BGI1/WN2002_130123_I186_FCC1GJUACXX_L4_CHKPEI13010007_1.fq.gz</t>
  </si>
  <si>
    <t>BGI/BGI1/WN2002_130123_I186_FCC1GJUACXX_L4_CHKPEI13010007_2.fq.gz</t>
  </si>
  <si>
    <t>cdfa3a113aeba09bf8b7fd2ede079be7</t>
  </si>
  <si>
    <t>90f5f71adf06653334a5cc876eca0b2d</t>
  </si>
  <si>
    <r>
      <rPr>
        <sz val="10"/>
        <color indexed="8"/>
        <rFont val="Helvetica Neue"/>
      </rPr>
      <t xml:space="preserve">mv -i </t>
    </r>
    <r>
      <rPr>
        <sz val="10"/>
        <color indexed="8"/>
        <rFont val="Helvetica Neue"/>
      </rPr>
      <t>BGI/BGI1/WN2002_130123_I186_FCC1GJUACXX_L4_CHKPEI13010007_1.fq.gz</t>
    </r>
    <r>
      <rPr>
        <sz val="10"/>
        <color indexed="8"/>
        <rFont val="Helvetica Neue"/>
      </rPr>
      <t xml:space="preserve">          fq/BGI1−RET5-WN2002-cdfa3−1.fq.gz</t>
    </r>
  </si>
  <si>
    <r>
      <rPr>
        <sz val="10"/>
        <color indexed="8"/>
        <rFont val="Helvetica Neue"/>
      </rPr>
      <t xml:space="preserve">mv -i </t>
    </r>
    <r>
      <rPr>
        <sz val="10"/>
        <color indexed="8"/>
        <rFont val="Helvetica Neue"/>
      </rPr>
      <t>BGI/BGI1/WN2002_130123_I186_FCC1GJUACXX_L4_CHKPEI13010007_2.fq.gz</t>
    </r>
    <r>
      <rPr>
        <sz val="10"/>
        <color indexed="8"/>
        <rFont val="Helvetica Neue"/>
      </rPr>
      <t xml:space="preserve">          fq/BGI1−RET5-WN2002-90f5f−2.fq.gz</t>
    </r>
  </si>
  <si>
    <t>WN2011_130123</t>
  </si>
  <si>
    <t>WN2011</t>
  </si>
  <si>
    <t>BGI/BGI1/WN2011_130123_I186_FCC1GJUACXX_L4_CHKPEI13010007_1.fq.gz</t>
  </si>
  <si>
    <t>BGI/BGI1/WN2011_130123_I186_FCC1GJUACXX_L4_CHKPEI13010007_2.fq.gz</t>
  </si>
  <si>
    <t>635b517829fde7e34dcfbac08bdaa980</t>
  </si>
  <si>
    <t>2ce895971c2812b555de16ee07222496</t>
  </si>
  <si>
    <r>
      <rPr>
        <sz val="10"/>
        <color indexed="8"/>
        <rFont val="Helvetica Neue"/>
      </rPr>
      <t xml:space="preserve">mv -i </t>
    </r>
    <r>
      <rPr>
        <sz val="10"/>
        <color indexed="8"/>
        <rFont val="Helvetica Neue"/>
      </rPr>
      <t>BGI/BGI1/WN2011_130123_I186_FCC1GJUACXX_L4_CHKPEI13010007_1.fq.gz</t>
    </r>
    <r>
      <rPr>
        <sz val="10"/>
        <color indexed="8"/>
        <rFont val="Helvetica Neue"/>
      </rPr>
      <t xml:space="preserve">          fq/BGI1−RET5-WN2011-635b5−1.fq.gz</t>
    </r>
  </si>
  <si>
    <r>
      <rPr>
        <sz val="10"/>
        <color indexed="8"/>
        <rFont val="Helvetica Neue"/>
      </rPr>
      <t xml:space="preserve">mv -i </t>
    </r>
    <r>
      <rPr>
        <sz val="10"/>
        <color indexed="8"/>
        <rFont val="Helvetica Neue"/>
      </rPr>
      <t>BGI/BGI1/WN2011_130123_I186_FCC1GJUACXX_L4_CHKPEI13010007_2.fq.gz</t>
    </r>
    <r>
      <rPr>
        <sz val="10"/>
        <color indexed="8"/>
        <rFont val="Helvetica Neue"/>
      </rPr>
      <t xml:space="preserve">          fq/BGI1−RET5-WN2011-2ce89−2.fq.gz</t>
    </r>
  </si>
  <si>
    <t>WN2018_130123</t>
  </si>
  <si>
    <t>WN2018</t>
  </si>
  <si>
    <t>BGI/BGI1/WN2018_130123_I186_FCC1GJUACXX_L4_CHKPEI13010007_1.fq.gz</t>
  </si>
  <si>
    <t>BGI/BGI1/WN2018_130123_I186_FCC1GJUACXX_L4_CHKPEI13010007_2.fq.gz</t>
  </si>
  <si>
    <t>1bd9de7916a6d5211fe12e0cb320beed</t>
  </si>
  <si>
    <t>5fe91611454026cc7212d5bf41cc1f90</t>
  </si>
  <si>
    <r>
      <rPr>
        <sz val="10"/>
        <color indexed="8"/>
        <rFont val="Helvetica Neue"/>
      </rPr>
      <t xml:space="preserve">mv -i </t>
    </r>
    <r>
      <rPr>
        <sz val="10"/>
        <color indexed="8"/>
        <rFont val="Helvetica Neue"/>
      </rPr>
      <t>BGI/BGI1/WN2018_130123_I186_FCC1GJUACXX_L4_CHKPEI13010007_1.fq.gz</t>
    </r>
    <r>
      <rPr>
        <sz val="10"/>
        <color indexed="8"/>
        <rFont val="Helvetica Neue"/>
      </rPr>
      <t xml:space="preserve">          fq/BGI1−RET5-WN2018-1bd9d−1.fq.gz</t>
    </r>
  </si>
  <si>
    <r>
      <rPr>
        <sz val="10"/>
        <color indexed="8"/>
        <rFont val="Helvetica Neue"/>
      </rPr>
      <t xml:space="preserve">mv -i </t>
    </r>
    <r>
      <rPr>
        <sz val="10"/>
        <color indexed="8"/>
        <rFont val="Helvetica Neue"/>
      </rPr>
      <t>BGI/BGI1/WN2018_130123_I186_FCC1GJUACXX_L4_CHKPEI13010007_2.fq.gz</t>
    </r>
    <r>
      <rPr>
        <sz val="10"/>
        <color indexed="8"/>
        <rFont val="Helvetica Neue"/>
      </rPr>
      <t xml:space="preserve">          fq/BGI1−RET5-WN2018-5fe91−2.fq.gz</t>
    </r>
  </si>
  <si>
    <t>CB4853_CGC_130123</t>
  </si>
  <si>
    <t>CB4853_CGC</t>
  </si>
  <si>
    <t>RET6</t>
  </si>
  <si>
    <t>BGI/BGI1/CB4853_CGC_130123_I186_FCC1GJUACXX_L6_CHKPEI13010008_1.fq.gz</t>
  </si>
  <si>
    <t>BGI/BGI1/CB4853_CGC_130123_I186_FCC1GJUACXX_L6_CHKPEI13010008_2.fq.gz</t>
  </si>
  <si>
    <t>81d2c5b848f18ec2c96eb6d463ad2d22</t>
  </si>
  <si>
    <t>bb3ea4035cb60a4c03c8006e3e9a2ccf</t>
  </si>
  <si>
    <r>
      <rPr>
        <sz val="10"/>
        <color indexed="8"/>
        <rFont val="Helvetica Neue"/>
      </rPr>
      <t xml:space="preserve">mv -i </t>
    </r>
    <r>
      <rPr>
        <sz val="10"/>
        <color indexed="8"/>
        <rFont val="Helvetica Neue"/>
      </rPr>
      <t>BGI/BGI1/CB4853_CGC_130123_I186_FCC1GJUACXX_L6_CHKPEI13010008_1.fq.gz</t>
    </r>
    <r>
      <rPr>
        <sz val="10"/>
        <color indexed="8"/>
        <rFont val="Helvetica Neue"/>
      </rPr>
      <t xml:space="preserve">          fq/BGI1−RET6-CB4853_CGC-81d2c−1.fq.gz</t>
    </r>
  </si>
  <si>
    <r>
      <rPr>
        <sz val="10"/>
        <color indexed="8"/>
        <rFont val="Helvetica Neue"/>
      </rPr>
      <t xml:space="preserve">mv -i </t>
    </r>
    <r>
      <rPr>
        <sz val="10"/>
        <color indexed="8"/>
        <rFont val="Helvetica Neue"/>
      </rPr>
      <t>BGI/BGI1/CB4853_CGC_130123_I186_FCC1GJUACXX_L6_CHKPEI13010008_2.fq.gz</t>
    </r>
    <r>
      <rPr>
        <sz val="10"/>
        <color indexed="8"/>
        <rFont val="Helvetica Neue"/>
      </rPr>
      <t xml:space="preserve">          fq/BGI1−RET6-CB4853_CGC-bb3ea−2.fq.gz</t>
    </r>
  </si>
  <si>
    <t>CB4857_UK_130123</t>
  </si>
  <si>
    <t>CB4857_UK</t>
  </si>
  <si>
    <t>BGI/BGI1/CB4857_UK_130123_I186_FCC1GJUACXX_L6_CHKPEI13010008_1.fq.gz</t>
  </si>
  <si>
    <t>BGI/BGI1/CB4857_UK_130123_I186_FCC1GJUACXX_L6_CHKPEI13010008_2.fq.gz</t>
  </si>
  <si>
    <t>0624031ff74b5e0fb82deece73b7018f</t>
  </si>
  <si>
    <t>0df87aacf48d183abb62b9d4290d4e79</t>
  </si>
  <si>
    <r>
      <rPr>
        <sz val="10"/>
        <color indexed="8"/>
        <rFont val="Helvetica Neue"/>
      </rPr>
      <t xml:space="preserve">mv -i </t>
    </r>
    <r>
      <rPr>
        <sz val="10"/>
        <color indexed="8"/>
        <rFont val="Helvetica Neue"/>
      </rPr>
      <t>BGI/BGI1/CB4857_UK_130123_I186_FCC1GJUACXX_L6_CHKPEI13010008_1.fq.gz</t>
    </r>
    <r>
      <rPr>
        <sz val="10"/>
        <color indexed="8"/>
        <rFont val="Helvetica Neue"/>
      </rPr>
      <t xml:space="preserve">          fq/BGI1−RET6-CB4857_UK-06240−1.fq.gz</t>
    </r>
  </si>
  <si>
    <r>
      <rPr>
        <sz val="10"/>
        <color indexed="8"/>
        <rFont val="Helvetica Neue"/>
      </rPr>
      <t xml:space="preserve">mv -i </t>
    </r>
    <r>
      <rPr>
        <sz val="10"/>
        <color indexed="8"/>
        <rFont val="Helvetica Neue"/>
      </rPr>
      <t>BGI/BGI1/CB4857_UK_130123_I186_FCC1GJUACXX_L6_CHKPEI13010008_2.fq.gz</t>
    </r>
    <r>
      <rPr>
        <sz val="10"/>
        <color indexed="8"/>
        <rFont val="Helvetica Neue"/>
      </rPr>
      <t xml:space="preserve">          fq/BGI1−RET6-CB4857_UK-0df87−2.fq.gz</t>
    </r>
  </si>
  <si>
    <t>CX11262_130123</t>
  </si>
  <si>
    <t>CX11262</t>
  </si>
  <si>
    <t>BGI/BGI1/CX11262_130123_I186_FCC1GJUACXX_L6_CHKPEI13010008_1.fq.gz</t>
  </si>
  <si>
    <t>BGI/BGI1/CX11262_130123_I186_FCC1GJUACXX_L6_CHKPEI13010008_2.fq.gz</t>
  </si>
  <si>
    <t>da04beb04c38cf1ebfd81e81e8106520</t>
  </si>
  <si>
    <t>a823b3992ba7493fb924ac1ddc30c019</t>
  </si>
  <si>
    <r>
      <rPr>
        <sz val="10"/>
        <color indexed="8"/>
        <rFont val="Helvetica Neue"/>
      </rPr>
      <t xml:space="preserve">mv -i </t>
    </r>
    <r>
      <rPr>
        <sz val="10"/>
        <color indexed="8"/>
        <rFont val="Helvetica Neue"/>
      </rPr>
      <t>BGI/BGI1/CX11262_130123_I186_FCC1GJUACXX_L6_CHKPEI13010008_1.fq.gz</t>
    </r>
    <r>
      <rPr>
        <sz val="10"/>
        <color indexed="8"/>
        <rFont val="Helvetica Neue"/>
      </rPr>
      <t xml:space="preserve">          fq/BGI1−RET6-CX11262-da04b−1.fq.gz</t>
    </r>
  </si>
  <si>
    <r>
      <rPr>
        <sz val="10"/>
        <color indexed="8"/>
        <rFont val="Helvetica Neue"/>
      </rPr>
      <t xml:space="preserve">mv -i </t>
    </r>
    <r>
      <rPr>
        <sz val="10"/>
        <color indexed="8"/>
        <rFont val="Helvetica Neue"/>
      </rPr>
      <t>BGI/BGI1/CX11262_130123_I186_FCC1GJUACXX_L6_CHKPEI13010008_2.fq.gz</t>
    </r>
    <r>
      <rPr>
        <sz val="10"/>
        <color indexed="8"/>
        <rFont val="Helvetica Neue"/>
      </rPr>
      <t xml:space="preserve">          fq/BGI1−RET6-CX11262-a823b−2.fq.gz</t>
    </r>
  </si>
  <si>
    <t>ED3012_130123</t>
  </si>
  <si>
    <t>ED3012</t>
  </si>
  <si>
    <t>BGI/BGI1/ED3012_130123_I186_FCC1GJUACXX_L6_CHKPEI13010008_1.fq.gz</t>
  </si>
  <si>
    <t>BGI/BGI1/ED3012_130123_I186_FCC1GJUACXX_L6_CHKPEI13010008_2.fq.gz</t>
  </si>
  <si>
    <t>7c57a3caa0e9afb57e19d6b5e7ea173d</t>
  </si>
  <si>
    <t>8c969da3d7629e2d57fc16183c22fa48</t>
  </si>
  <si>
    <r>
      <rPr>
        <sz val="10"/>
        <color indexed="8"/>
        <rFont val="Helvetica Neue"/>
      </rPr>
      <t xml:space="preserve">mv -i </t>
    </r>
    <r>
      <rPr>
        <sz val="10"/>
        <color indexed="8"/>
        <rFont val="Helvetica Neue"/>
      </rPr>
      <t>BGI/BGI1/ED3012_130123_I186_FCC1GJUACXX_L6_CHKPEI13010008_1.fq.gz</t>
    </r>
    <r>
      <rPr>
        <sz val="10"/>
        <color indexed="8"/>
        <rFont val="Helvetica Neue"/>
      </rPr>
      <t xml:space="preserve">          fq/BGI1−RET6-ED3012-7c57a−1.fq.gz</t>
    </r>
  </si>
  <si>
    <r>
      <rPr>
        <sz val="10"/>
        <color indexed="8"/>
        <rFont val="Helvetica Neue"/>
      </rPr>
      <t xml:space="preserve">mv -i </t>
    </r>
    <r>
      <rPr>
        <sz val="10"/>
        <color indexed="8"/>
        <rFont val="Helvetica Neue"/>
      </rPr>
      <t>BGI/BGI1/ED3012_130123_I186_FCC1GJUACXX_L6_CHKPEI13010008_2.fq.gz</t>
    </r>
    <r>
      <rPr>
        <sz val="10"/>
        <color indexed="8"/>
        <rFont val="Helvetica Neue"/>
      </rPr>
      <t xml:space="preserve">          fq/BGI1−RET6-ED3012-8c969−2.fq.gz</t>
    </r>
  </si>
  <si>
    <t>EG4349_130123</t>
  </si>
  <si>
    <t>EG4349</t>
  </si>
  <si>
    <t>BGI/BGI1/EG4349_130123_I186_FCC1GJUACXX_L6_CHKPEI13010008_1.fq.gz</t>
  </si>
  <si>
    <t>BGI/BGI1/EG4349_130123_I186_FCC1GJUACXX_L6_CHKPEI13010008_2.fq.gz</t>
  </si>
  <si>
    <t>3309ee828cb0b7aa4aed685e85ebc80b</t>
  </si>
  <si>
    <t>dffc230d33c9369802faa31427856dde</t>
  </si>
  <si>
    <r>
      <rPr>
        <sz val="10"/>
        <color indexed="8"/>
        <rFont val="Helvetica Neue"/>
      </rPr>
      <t xml:space="preserve">mv -i </t>
    </r>
    <r>
      <rPr>
        <sz val="10"/>
        <color indexed="8"/>
        <rFont val="Helvetica Neue"/>
      </rPr>
      <t>BGI/BGI1/EG4349_130123_I186_FCC1GJUACXX_L6_CHKPEI13010008_1.fq.gz</t>
    </r>
    <r>
      <rPr>
        <sz val="10"/>
        <color indexed="8"/>
        <rFont val="Helvetica Neue"/>
      </rPr>
      <t xml:space="preserve">          fq/BGI1−RET6-EG4349-3309e−1.fq.gz</t>
    </r>
  </si>
  <si>
    <r>
      <rPr>
        <sz val="10"/>
        <color indexed="8"/>
        <rFont val="Helvetica Neue"/>
      </rPr>
      <t xml:space="preserve">mv -i </t>
    </r>
    <r>
      <rPr>
        <sz val="10"/>
        <color indexed="8"/>
        <rFont val="Helvetica Neue"/>
      </rPr>
      <t>BGI/BGI1/EG4349_130123_I186_FCC1GJUACXX_L6_CHKPEI13010008_2.fq.gz</t>
    </r>
    <r>
      <rPr>
        <sz val="10"/>
        <color indexed="8"/>
        <rFont val="Helvetica Neue"/>
      </rPr>
      <t xml:space="preserve">          fq/BGI1−RET6-EG4349-dffc2−2.fq.gz</t>
    </r>
  </si>
  <si>
    <t>GXW1_130123</t>
  </si>
  <si>
    <t>GXW1</t>
  </si>
  <si>
    <t>BGI/BGI1/GXW1_130123_I186_FCC1GJUACXX_L6_CHKPEI13010008_1.fq.gz</t>
  </si>
  <si>
    <t>BGI/BGI1/GXW1_130123_I186_FCC1GJUACXX_L6_CHKPEI13010008_2.fq.gz</t>
  </si>
  <si>
    <t>5c89a215a7023ce18696c31bcfecd4f1</t>
  </si>
  <si>
    <t>a47bd5cece94b0aae29108af7df6d59c</t>
  </si>
  <si>
    <r>
      <rPr>
        <sz val="10"/>
        <color indexed="8"/>
        <rFont val="Helvetica Neue"/>
      </rPr>
      <t xml:space="preserve">mv -i </t>
    </r>
    <r>
      <rPr>
        <sz val="10"/>
        <color indexed="8"/>
        <rFont val="Helvetica Neue"/>
      </rPr>
      <t>BGI/BGI1/GXW1_130123_I186_FCC1GJUACXX_L6_CHKPEI13010008_1.fq.gz</t>
    </r>
    <r>
      <rPr>
        <sz val="10"/>
        <color indexed="8"/>
        <rFont val="Helvetica Neue"/>
      </rPr>
      <t xml:space="preserve">          fq/BGI1−RET6-GXW1-5c89a−1.fq.gz</t>
    </r>
  </si>
  <si>
    <r>
      <rPr>
        <sz val="10"/>
        <color indexed="8"/>
        <rFont val="Helvetica Neue"/>
      </rPr>
      <t xml:space="preserve">mv -i </t>
    </r>
    <r>
      <rPr>
        <sz val="10"/>
        <color indexed="8"/>
        <rFont val="Helvetica Neue"/>
      </rPr>
      <t>BGI/BGI1/GXW1_130123_I186_FCC1GJUACXX_L6_CHKPEI13010008_2.fq.gz</t>
    </r>
    <r>
      <rPr>
        <sz val="10"/>
        <color indexed="8"/>
        <rFont val="Helvetica Neue"/>
      </rPr>
      <t xml:space="preserve">          fq/BGI1−RET6-GXW1-a47bd−2.fq.gz</t>
    </r>
  </si>
  <si>
    <t>JU1212_130123</t>
  </si>
  <si>
    <t>JU1212</t>
  </si>
  <si>
    <t>BGI/BGI1/JU1212_130123_I186_FCC1GJUACXX_L6_CHKPEI13010008_1.fq.gz</t>
  </si>
  <si>
    <t>BGI/BGI1/JU1212_130123_I186_FCC1GJUACXX_L6_CHKPEI13010008_2.fq.gz</t>
  </si>
  <si>
    <t>089fee77b8e8242739b1877497fc54ae</t>
  </si>
  <si>
    <t>0e27e09023578478031f1fefbb435cef</t>
  </si>
  <si>
    <r>
      <rPr>
        <sz val="10"/>
        <color indexed="8"/>
        <rFont val="Helvetica Neue"/>
      </rPr>
      <t xml:space="preserve">mv -i </t>
    </r>
    <r>
      <rPr>
        <sz val="10"/>
        <color indexed="8"/>
        <rFont val="Helvetica Neue"/>
      </rPr>
      <t>BGI/BGI1/JU1212_130123_I186_FCC1GJUACXX_L6_CHKPEI13010008_1.fq.gz</t>
    </r>
    <r>
      <rPr>
        <sz val="10"/>
        <color indexed="8"/>
        <rFont val="Helvetica Neue"/>
      </rPr>
      <t xml:space="preserve">          fq/BGI1−RET6-JU1212-089fe−1.fq.gz</t>
    </r>
  </si>
  <si>
    <r>
      <rPr>
        <sz val="10"/>
        <color indexed="8"/>
        <rFont val="Helvetica Neue"/>
      </rPr>
      <t xml:space="preserve">mv -i </t>
    </r>
    <r>
      <rPr>
        <sz val="10"/>
        <color indexed="8"/>
        <rFont val="Helvetica Neue"/>
      </rPr>
      <t>BGI/BGI1/JU1212_130123_I186_FCC1GJUACXX_L6_CHKPEI13010008_2.fq.gz</t>
    </r>
    <r>
      <rPr>
        <sz val="10"/>
        <color indexed="8"/>
        <rFont val="Helvetica Neue"/>
      </rPr>
      <t xml:space="preserve">          fq/BGI1−RET6-JU1212-0e27e−2.fq.gz</t>
    </r>
  </si>
  <si>
    <t>JU1395_130123</t>
  </si>
  <si>
    <t>JU1395</t>
  </si>
  <si>
    <t>BGI/BGI1/JU1395_130123_I186_FCC1GJUACXX_L6_CHKPEI13010008_1.fq.gz</t>
  </si>
  <si>
    <t>BGI/BGI1/JU1395_130123_I186_FCC1GJUACXX_L6_CHKPEI13010008_2.fq.gz</t>
  </si>
  <si>
    <t>f1d88ea676fd3f904de77080f52fa4aa</t>
  </si>
  <si>
    <t>1f256b9a88f7a8dce2d6e9ac4549dd8a</t>
  </si>
  <si>
    <r>
      <rPr>
        <sz val="10"/>
        <color indexed="8"/>
        <rFont val="Helvetica Neue"/>
      </rPr>
      <t xml:space="preserve">mv -i </t>
    </r>
    <r>
      <rPr>
        <sz val="10"/>
        <color indexed="8"/>
        <rFont val="Helvetica Neue"/>
      </rPr>
      <t>BGI/BGI1/JU1395_130123_I186_FCC1GJUACXX_L6_CHKPEI13010008_1.fq.gz</t>
    </r>
    <r>
      <rPr>
        <sz val="10"/>
        <color indexed="8"/>
        <rFont val="Helvetica Neue"/>
      </rPr>
      <t xml:space="preserve">          fq/BGI1−RET6-JU1395-f1d88−1.fq.gz</t>
    </r>
  </si>
  <si>
    <r>
      <rPr>
        <sz val="10"/>
        <color indexed="8"/>
        <rFont val="Helvetica Neue"/>
      </rPr>
      <t xml:space="preserve">mv -i </t>
    </r>
    <r>
      <rPr>
        <sz val="10"/>
        <color indexed="8"/>
        <rFont val="Helvetica Neue"/>
      </rPr>
      <t>BGI/BGI1/JU1395_130123_I186_FCC1GJUACXX_L6_CHKPEI13010008_2.fq.gz</t>
    </r>
    <r>
      <rPr>
        <sz val="10"/>
        <color indexed="8"/>
        <rFont val="Helvetica Neue"/>
      </rPr>
      <t xml:space="preserve">          fq/BGI1−RET6-JU1395-1f256−2.fq.gz</t>
    </r>
  </si>
  <si>
    <t>JU1440_130123</t>
  </si>
  <si>
    <t>JU1440</t>
  </si>
  <si>
    <t>BGI/BGI1/JU1440_130123_I186_FCC1GJUACXX_L6_CHKPEI13010008_1.fq.gz</t>
  </si>
  <si>
    <t>BGI/BGI1/JU1440_130123_I186_FCC1GJUACXX_L6_CHKPEI13010008_2.fq.gz</t>
  </si>
  <si>
    <t>0fd92fabf37e2e6b322bdbb089c3d6f0</t>
  </si>
  <si>
    <t>9a1a636d9c65c9535cf9b5284c6f29df</t>
  </si>
  <si>
    <r>
      <rPr>
        <sz val="10"/>
        <color indexed="8"/>
        <rFont val="Helvetica Neue"/>
      </rPr>
      <t xml:space="preserve">mv -i </t>
    </r>
    <r>
      <rPr>
        <sz val="10"/>
        <color indexed="8"/>
        <rFont val="Helvetica Neue"/>
      </rPr>
      <t>BGI/BGI1/JU1440_130123_I186_FCC1GJUACXX_L6_CHKPEI13010008_1.fq.gz</t>
    </r>
    <r>
      <rPr>
        <sz val="10"/>
        <color indexed="8"/>
        <rFont val="Helvetica Neue"/>
      </rPr>
      <t xml:space="preserve">          fq/BGI1−RET6-JU1440-0fd92−1.fq.gz</t>
    </r>
  </si>
  <si>
    <r>
      <rPr>
        <sz val="10"/>
        <color indexed="8"/>
        <rFont val="Helvetica Neue"/>
      </rPr>
      <t xml:space="preserve">mv -i </t>
    </r>
    <r>
      <rPr>
        <sz val="10"/>
        <color indexed="8"/>
        <rFont val="Helvetica Neue"/>
      </rPr>
      <t>BGI/BGI1/JU1440_130123_I186_FCC1GJUACXX_L6_CHKPEI13010008_2.fq.gz</t>
    </r>
    <r>
      <rPr>
        <sz val="10"/>
        <color indexed="8"/>
        <rFont val="Helvetica Neue"/>
      </rPr>
      <t xml:space="preserve">          fq/BGI1−RET6-JU1440-9a1a6−2.fq.gz</t>
    </r>
  </si>
  <si>
    <t>JU1581_130123</t>
  </si>
  <si>
    <t>JU1581</t>
  </si>
  <si>
    <t>BGI/BGI1/JU1581_130123_I186_FCC1GJUACXX_L6_CHKPEI13010008_1.fq.gz</t>
  </si>
  <si>
    <t>BGI/BGI1/JU1581_130123_I186_FCC1GJUACXX_L6_CHKPEI13010008_2.fq.gz</t>
  </si>
  <si>
    <t>12849cc08fc10c8e4ff5d562a40e8131</t>
  </si>
  <si>
    <t>0cde1dc417d9dff6491e35345f30caea</t>
  </si>
  <si>
    <r>
      <rPr>
        <sz val="10"/>
        <color indexed="8"/>
        <rFont val="Helvetica Neue"/>
      </rPr>
      <t xml:space="preserve">mv -i </t>
    </r>
    <r>
      <rPr>
        <sz val="10"/>
        <color indexed="8"/>
        <rFont val="Helvetica Neue"/>
      </rPr>
      <t>BGI/BGI1/JU1581_130123_I186_FCC1GJUACXX_L6_CHKPEI13010008_1.fq.gz</t>
    </r>
    <r>
      <rPr>
        <sz val="10"/>
        <color indexed="8"/>
        <rFont val="Helvetica Neue"/>
      </rPr>
      <t xml:space="preserve">          fq/BGI1−RET6-JU1581-12849−1.fq.gz</t>
    </r>
  </si>
  <si>
    <r>
      <rPr>
        <sz val="10"/>
        <color indexed="8"/>
        <rFont val="Helvetica Neue"/>
      </rPr>
      <t xml:space="preserve">mv -i </t>
    </r>
    <r>
      <rPr>
        <sz val="10"/>
        <color indexed="8"/>
        <rFont val="Helvetica Neue"/>
      </rPr>
      <t>BGI/BGI1/JU1581_130123_I186_FCC1GJUACXX_L6_CHKPEI13010008_2.fq.gz</t>
    </r>
    <r>
      <rPr>
        <sz val="10"/>
        <color indexed="8"/>
        <rFont val="Helvetica Neue"/>
      </rPr>
      <t xml:space="preserve">          fq/BGI1−RET6-JU1581-0cde1−2.fq.gz</t>
    </r>
  </si>
  <si>
    <t>JU2001_130123</t>
  </si>
  <si>
    <t>JU2001</t>
  </si>
  <si>
    <t>BGI/BGI1/JU2001_130123_I186_FCC1GJUACXX_L6_CHKPEI13010008_1.fq.gz</t>
  </si>
  <si>
    <t>BGI/BGI1/JU2001_130123_I186_FCC1GJUACXX_L6_CHKPEI13010008_2.fq.gz</t>
  </si>
  <si>
    <t>8a4332142db57c1bd557286b25563722</t>
  </si>
  <si>
    <t>6fc97ad8bd478f027e68263f400462ab</t>
  </si>
  <si>
    <r>
      <rPr>
        <sz val="10"/>
        <color indexed="8"/>
        <rFont val="Helvetica Neue"/>
      </rPr>
      <t xml:space="preserve">mv -i </t>
    </r>
    <r>
      <rPr>
        <sz val="10"/>
        <color indexed="8"/>
        <rFont val="Helvetica Neue"/>
      </rPr>
      <t>BGI/BGI1/JU2001_130123_I186_FCC1GJUACXX_L6_CHKPEI13010008_1.fq.gz</t>
    </r>
    <r>
      <rPr>
        <sz val="10"/>
        <color indexed="8"/>
        <rFont val="Helvetica Neue"/>
      </rPr>
      <t xml:space="preserve">          fq/BGI1−RET6-JU2001-8a433−1.fq.gz</t>
    </r>
  </si>
  <si>
    <r>
      <rPr>
        <sz val="10"/>
        <color indexed="8"/>
        <rFont val="Helvetica Neue"/>
      </rPr>
      <t xml:space="preserve">mv -i </t>
    </r>
    <r>
      <rPr>
        <sz val="10"/>
        <color indexed="8"/>
        <rFont val="Helvetica Neue"/>
      </rPr>
      <t>BGI/BGI1/JU2001_130123_I186_FCC1GJUACXX_L6_CHKPEI13010008_2.fq.gz</t>
    </r>
    <r>
      <rPr>
        <sz val="10"/>
        <color indexed="8"/>
        <rFont val="Helvetica Neue"/>
      </rPr>
      <t xml:space="preserve">          fq/BGI1−RET6-JU2001-6fc97−2.fq.gz</t>
    </r>
  </si>
  <si>
    <t>JU393_130123</t>
  </si>
  <si>
    <t>JU393</t>
  </si>
  <si>
    <t>BGI/BGI1/JU393_130123_I186_FCC1GJUACXX_L6_CHKPEI13010008_1.fq.gz</t>
  </si>
  <si>
    <t>BGI/BGI1/JU393_130123_I186_FCC1GJUACXX_L6_CHKPEI13010008_2.fq.gz</t>
  </si>
  <si>
    <t>c023d2703b1b324bff79ad1723742c9a</t>
  </si>
  <si>
    <t>5356533f8b920bb82b39651b8072e664</t>
  </si>
  <si>
    <r>
      <rPr>
        <sz val="10"/>
        <color indexed="8"/>
        <rFont val="Helvetica Neue"/>
      </rPr>
      <t xml:space="preserve">mv -i </t>
    </r>
    <r>
      <rPr>
        <sz val="10"/>
        <color indexed="8"/>
        <rFont val="Helvetica Neue"/>
      </rPr>
      <t>BGI/BGI1/JU393_130123_I186_FCC1GJUACXX_L6_CHKPEI13010008_1.fq.gz</t>
    </r>
    <r>
      <rPr>
        <sz val="10"/>
        <color indexed="8"/>
        <rFont val="Helvetica Neue"/>
      </rPr>
      <t xml:space="preserve">          fq/BGI1−RET6-JU393-c023d−1.fq.gz</t>
    </r>
  </si>
  <si>
    <r>
      <rPr>
        <sz val="10"/>
        <color indexed="8"/>
        <rFont val="Helvetica Neue"/>
      </rPr>
      <t xml:space="preserve">mv -i </t>
    </r>
    <r>
      <rPr>
        <sz val="10"/>
        <color indexed="8"/>
        <rFont val="Helvetica Neue"/>
      </rPr>
      <t>BGI/BGI1/JU393_130123_I186_FCC1GJUACXX_L6_CHKPEI13010008_2.fq.gz</t>
    </r>
    <r>
      <rPr>
        <sz val="10"/>
        <color indexed="8"/>
        <rFont val="Helvetica Neue"/>
      </rPr>
      <t xml:space="preserve">          fq/BGI1−RET6-JU393-53565−2.fq.gz</t>
    </r>
  </si>
  <si>
    <t>JU406_130123</t>
  </si>
  <si>
    <t>JU406</t>
  </si>
  <si>
    <t>BGI/BGI1/JU406_130123_I186_FCC1GJUACXX_L6_CHKPEI13010008_1.fq.gz</t>
  </si>
  <si>
    <t>BGI/BGI1/JU406_130123_I186_FCC1GJUACXX_L6_CHKPEI13010008_2.fq.gz</t>
  </si>
  <si>
    <t>6ea238c299d762399db18bdd305607e1</t>
  </si>
  <si>
    <t>a7b1653119de0f40b1446ba48c49a8fe</t>
  </si>
  <si>
    <r>
      <rPr>
        <sz val="10"/>
        <color indexed="8"/>
        <rFont val="Helvetica Neue"/>
      </rPr>
      <t xml:space="preserve">mv -i </t>
    </r>
    <r>
      <rPr>
        <sz val="10"/>
        <color indexed="8"/>
        <rFont val="Helvetica Neue"/>
      </rPr>
      <t>BGI/BGI1/JU406_130123_I186_FCC1GJUACXX_L6_CHKPEI13010008_1.fq.gz</t>
    </r>
    <r>
      <rPr>
        <sz val="10"/>
        <color indexed="8"/>
        <rFont val="Helvetica Neue"/>
      </rPr>
      <t xml:space="preserve">          fq/BGI1−RET6-JU406-6ea23−1.fq.gz</t>
    </r>
  </si>
  <si>
    <r>
      <rPr>
        <sz val="10"/>
        <color indexed="8"/>
        <rFont val="Helvetica Neue"/>
      </rPr>
      <t xml:space="preserve">mv -i </t>
    </r>
    <r>
      <rPr>
        <sz val="10"/>
        <color indexed="8"/>
        <rFont val="Helvetica Neue"/>
      </rPr>
      <t>BGI/BGI1/JU406_130123_I186_FCC1GJUACXX_L6_CHKPEI13010008_2.fq.gz</t>
    </r>
    <r>
      <rPr>
        <sz val="10"/>
        <color indexed="8"/>
        <rFont val="Helvetica Neue"/>
      </rPr>
      <t xml:space="preserve">          fq/BGI1−RET6-JU406-a7b16−2.fq.gz</t>
    </r>
  </si>
  <si>
    <t>JU792_130123</t>
  </si>
  <si>
    <t>JU792</t>
  </si>
  <si>
    <t>BGI/BGI1/JU792_130123_I186_FCC1GJUACXX_L6_CHKPEI13010008_1.fq.gz</t>
  </si>
  <si>
    <t>BGI/BGI1/JU792_130123_I186_FCC1GJUACXX_L6_CHKPEI13010008_2.fq.gz</t>
  </si>
  <si>
    <t>3308dc2f92af926c4f0e8b7b85786842</t>
  </si>
  <si>
    <t>c17fd9e115b05a082076b209f3746069</t>
  </si>
  <si>
    <r>
      <rPr>
        <sz val="10"/>
        <color indexed="8"/>
        <rFont val="Helvetica Neue"/>
      </rPr>
      <t xml:space="preserve">mv -i </t>
    </r>
    <r>
      <rPr>
        <sz val="10"/>
        <color indexed="8"/>
        <rFont val="Helvetica Neue"/>
      </rPr>
      <t>BGI/BGI1/JU792_130123_I186_FCC1GJUACXX_L6_CHKPEI13010008_1.fq.gz</t>
    </r>
    <r>
      <rPr>
        <sz val="10"/>
        <color indexed="8"/>
        <rFont val="Helvetica Neue"/>
      </rPr>
      <t xml:space="preserve">          fq/BGI1−RET6-JU792-3308d−1.fq.gz</t>
    </r>
  </si>
  <si>
    <r>
      <rPr>
        <sz val="10"/>
        <color indexed="8"/>
        <rFont val="Helvetica Neue"/>
      </rPr>
      <t xml:space="preserve">mv -i </t>
    </r>
    <r>
      <rPr>
        <sz val="10"/>
        <color indexed="8"/>
        <rFont val="Helvetica Neue"/>
      </rPr>
      <t>BGI/BGI1/JU792_130123_I186_FCC1GJUACXX_L6_CHKPEI13010008_2.fq.gz</t>
    </r>
    <r>
      <rPr>
        <sz val="10"/>
        <color indexed="8"/>
        <rFont val="Helvetica Neue"/>
      </rPr>
      <t xml:space="preserve">          fq/BGI1−RET6-JU792-c17fd−2.fq.gz</t>
    </r>
  </si>
  <si>
    <t>N2_HRH_130123</t>
  </si>
  <si>
    <t>N2_HRH</t>
  </si>
  <si>
    <t>BGI/BGI1/N2_HRH_130123_I186_FCC1GJUACXX_L6_CHKPEI13010008_1.fq.gz</t>
  </si>
  <si>
    <t>BGI/BGI1/N2_HRH_130123_I186_FCC1GJUACXX_L6_CHKPEI13010008_2.fq.gz</t>
  </si>
  <si>
    <t>664e9a740cb61cf455863780f598365a</t>
  </si>
  <si>
    <t>422d85eae176b31dd875a851ee52c4d3</t>
  </si>
  <si>
    <r>
      <rPr>
        <sz val="10"/>
        <color indexed="8"/>
        <rFont val="Helvetica Neue"/>
      </rPr>
      <t xml:space="preserve">mv -i </t>
    </r>
    <r>
      <rPr>
        <sz val="10"/>
        <color indexed="8"/>
        <rFont val="Helvetica Neue"/>
      </rPr>
      <t>BGI/BGI1/N2_HRH_130123_I186_FCC1GJUACXX_L6_CHKPEI13010008_1.fq.gz</t>
    </r>
    <r>
      <rPr>
        <sz val="10"/>
        <color indexed="8"/>
        <rFont val="Helvetica Neue"/>
      </rPr>
      <t xml:space="preserve">          fq/BGI1−RET6-N2_HRH-664e9−1.fq.gz</t>
    </r>
  </si>
  <si>
    <r>
      <rPr>
        <sz val="10"/>
        <color indexed="8"/>
        <rFont val="Helvetica Neue"/>
      </rPr>
      <t xml:space="preserve">mv -i </t>
    </r>
    <r>
      <rPr>
        <sz val="10"/>
        <color indexed="8"/>
        <rFont val="Helvetica Neue"/>
      </rPr>
      <t>BGI/BGI1/N2_HRH_130123_I186_FCC1GJUACXX_L6_CHKPEI13010008_2.fq.gz</t>
    </r>
    <r>
      <rPr>
        <sz val="10"/>
        <color indexed="8"/>
        <rFont val="Helvetica Neue"/>
      </rPr>
      <t xml:space="preserve">          fq/BGI1−RET6-N2_HRH-422d8−2.fq.gz</t>
    </r>
  </si>
  <si>
    <t>NIC199_130123</t>
  </si>
  <si>
    <t>NIC199</t>
  </si>
  <si>
    <t>BGI/BGI1/NIC199_130123_I186_FCC1GJUACXX_L6_CHKPEI13010008_1.fq.gz</t>
  </si>
  <si>
    <t>BGI/BGI1/NIC199_130123_I186_FCC1GJUACXX_L6_CHKPEI13010008_2.fq.gz</t>
  </si>
  <si>
    <t>376c72f596f3e95b49d3580c4578edd7</t>
  </si>
  <si>
    <t>3bdee0d28849d0d64891ba5160f53982</t>
  </si>
  <si>
    <r>
      <rPr>
        <sz val="10"/>
        <color indexed="8"/>
        <rFont val="Helvetica Neue"/>
      </rPr>
      <t xml:space="preserve">mv -i </t>
    </r>
    <r>
      <rPr>
        <sz val="10"/>
        <color indexed="8"/>
        <rFont val="Helvetica Neue"/>
      </rPr>
      <t>BGI/BGI1/NIC199_130123_I186_FCC1GJUACXX_L6_CHKPEI13010008_1.fq.gz</t>
    </r>
    <r>
      <rPr>
        <sz val="10"/>
        <color indexed="8"/>
        <rFont val="Helvetica Neue"/>
      </rPr>
      <t xml:space="preserve">          fq/BGI1−RET6-NIC199-376c7−1.fq.gz</t>
    </r>
  </si>
  <si>
    <r>
      <rPr>
        <sz val="10"/>
        <color indexed="8"/>
        <rFont val="Helvetica Neue"/>
      </rPr>
      <t xml:space="preserve">mv -i </t>
    </r>
    <r>
      <rPr>
        <sz val="10"/>
        <color indexed="8"/>
        <rFont val="Helvetica Neue"/>
      </rPr>
      <t>BGI/BGI1/NIC199_130123_I186_FCC1GJUACXX_L6_CHKPEI13010008_2.fq.gz</t>
    </r>
    <r>
      <rPr>
        <sz val="10"/>
        <color indexed="8"/>
        <rFont val="Helvetica Neue"/>
      </rPr>
      <t xml:space="preserve">          fq/BGI1−RET6-NIC199-3bdee−2.fq.gz</t>
    </r>
  </si>
  <si>
    <t>NIC236_130123</t>
  </si>
  <si>
    <t>NIC236</t>
  </si>
  <si>
    <t>BGI/BGI1/NIC236_130123_I186_FCC1GJUACXX_L6_CHKPEI13010008_1.fq.gz</t>
  </si>
  <si>
    <t>BGI/BGI1/NIC236_130123_I186_FCC1GJUACXX_L6_CHKPEI13010008_2.fq.gz</t>
  </si>
  <si>
    <t>168a2d14a01566ce5c0ea9317ca17851</t>
  </si>
  <si>
    <t>9ec2140245601ef9196d51a4d23b8a5d</t>
  </si>
  <si>
    <r>
      <rPr>
        <sz val="10"/>
        <color indexed="8"/>
        <rFont val="Helvetica Neue"/>
      </rPr>
      <t xml:space="preserve">mv -i </t>
    </r>
    <r>
      <rPr>
        <sz val="10"/>
        <color indexed="8"/>
        <rFont val="Helvetica Neue"/>
      </rPr>
      <t>BGI/BGI1/NIC236_130123_I186_FCC1GJUACXX_L6_CHKPEI13010008_1.fq.gz</t>
    </r>
    <r>
      <rPr>
        <sz val="10"/>
        <color indexed="8"/>
        <rFont val="Helvetica Neue"/>
      </rPr>
      <t xml:space="preserve">          fq/BGI1−RET6-NIC236-168a2−1.fq.gz</t>
    </r>
  </si>
  <si>
    <r>
      <rPr>
        <sz val="10"/>
        <color indexed="8"/>
        <rFont val="Helvetica Neue"/>
      </rPr>
      <t xml:space="preserve">mv -i </t>
    </r>
    <r>
      <rPr>
        <sz val="10"/>
        <color indexed="8"/>
        <rFont val="Helvetica Neue"/>
      </rPr>
      <t>BGI/BGI1/NIC236_130123_I186_FCC1GJUACXX_L6_CHKPEI13010008_2.fq.gz</t>
    </r>
    <r>
      <rPr>
        <sz val="10"/>
        <color indexed="8"/>
        <rFont val="Helvetica Neue"/>
      </rPr>
      <t xml:space="preserve">          fq/BGI1−RET6-NIC236-9ec21−2.fq.gz</t>
    </r>
  </si>
  <si>
    <t>PB303_130123</t>
  </si>
  <si>
    <t>PB303</t>
  </si>
  <si>
    <t>BGI/BGI1/PB303_130123_I186_FCC1GJUACXX_L6_CHKPEI13010008_1.fq.gz</t>
  </si>
  <si>
    <t>BGI/BGI1/PB303_130123_I186_FCC1GJUACXX_L6_CHKPEI13010008_2.fq.gz</t>
  </si>
  <si>
    <t>27ab475a0d9da0cead7f5657da377dfd</t>
  </si>
  <si>
    <t>11376168b66a62b3d0ff65847880e166</t>
  </si>
  <si>
    <r>
      <rPr>
        <sz val="10"/>
        <color indexed="8"/>
        <rFont val="Helvetica Neue"/>
      </rPr>
      <t xml:space="preserve">mv -i </t>
    </r>
    <r>
      <rPr>
        <sz val="10"/>
        <color indexed="8"/>
        <rFont val="Helvetica Neue"/>
      </rPr>
      <t>BGI/BGI1/PB303_130123_I186_FCC1GJUACXX_L6_CHKPEI13010008_1.fq.gz</t>
    </r>
    <r>
      <rPr>
        <sz val="10"/>
        <color indexed="8"/>
        <rFont val="Helvetica Neue"/>
      </rPr>
      <t xml:space="preserve">          fq/BGI1−RET6-PB303-27ab4−1.fq.gz</t>
    </r>
  </si>
  <si>
    <r>
      <rPr>
        <sz val="10"/>
        <color indexed="8"/>
        <rFont val="Helvetica Neue"/>
      </rPr>
      <t xml:space="preserve">mv -i </t>
    </r>
    <r>
      <rPr>
        <sz val="10"/>
        <color indexed="8"/>
        <rFont val="Helvetica Neue"/>
      </rPr>
      <t>BGI/BGI1/PB303_130123_I186_FCC1GJUACXX_L6_CHKPEI13010008_2.fq.gz</t>
    </r>
    <r>
      <rPr>
        <sz val="10"/>
        <color indexed="8"/>
        <rFont val="Helvetica Neue"/>
      </rPr>
      <t xml:space="preserve">          fq/BGI1−RET6-PB303-11376−2.fq.gz</t>
    </r>
  </si>
  <si>
    <t>PX179_130123</t>
  </si>
  <si>
    <t>PX179</t>
  </si>
  <si>
    <t>BGI/BGI1/PX179_130123_I186_FCC1GJUACXX_L6_CHKPEI13010008_1.fq.gz</t>
  </si>
  <si>
    <t>BGI/BGI1/PX179_130123_I186_FCC1GJUACXX_L6_CHKPEI13010008_2.fq.gz</t>
  </si>
  <si>
    <t>8248e6a421603dcd90df40195a87fa2a</t>
  </si>
  <si>
    <t>f3ad9d287a8fcecee6c2e05f75653f89</t>
  </si>
  <si>
    <r>
      <rPr>
        <sz val="10"/>
        <color indexed="8"/>
        <rFont val="Helvetica Neue"/>
      </rPr>
      <t xml:space="preserve">mv -i </t>
    </r>
    <r>
      <rPr>
        <sz val="10"/>
        <color indexed="8"/>
        <rFont val="Helvetica Neue"/>
      </rPr>
      <t>BGI/BGI1/PX179_130123_I186_FCC1GJUACXX_L6_CHKPEI13010008_1.fq.gz</t>
    </r>
    <r>
      <rPr>
        <sz val="10"/>
        <color indexed="8"/>
        <rFont val="Helvetica Neue"/>
      </rPr>
      <t xml:space="preserve">          fq/BGI1−RET6-PX179-8248e−1.fq.gz</t>
    </r>
  </si>
  <si>
    <r>
      <rPr>
        <sz val="10"/>
        <color indexed="8"/>
        <rFont val="Helvetica Neue"/>
      </rPr>
      <t xml:space="preserve">mv -i </t>
    </r>
    <r>
      <rPr>
        <sz val="10"/>
        <color indexed="8"/>
        <rFont val="Helvetica Neue"/>
      </rPr>
      <t>BGI/BGI1/PX179_130123_I186_FCC1GJUACXX_L6_CHKPEI13010008_2.fq.gz</t>
    </r>
    <r>
      <rPr>
        <sz val="10"/>
        <color indexed="8"/>
        <rFont val="Helvetica Neue"/>
      </rPr>
      <t xml:space="preserve">          fq/BGI1−RET6-PX179-f3ad9−2.fq.gz</t>
    </r>
  </si>
  <si>
    <t>QG538_130123</t>
  </si>
  <si>
    <t>QG538</t>
  </si>
  <si>
    <t>BGI/BGI1/QG538_130123_I186_FCC1GJUACXX_L6_CHKPEI13010008_1.fq.gz</t>
  </si>
  <si>
    <t>BGI/BGI1/QG538_130123_I186_FCC1GJUACXX_L6_CHKPEI13010008_2.fq.gz</t>
  </si>
  <si>
    <t>343292057b5b7bf7fc5cfe6fd9b97105</t>
  </si>
  <si>
    <t>97844bf1c840c95462ad7b5be57e340b</t>
  </si>
  <si>
    <r>
      <rPr>
        <sz val="10"/>
        <color indexed="8"/>
        <rFont val="Helvetica Neue"/>
      </rPr>
      <t xml:space="preserve">mv -i </t>
    </r>
    <r>
      <rPr>
        <sz val="10"/>
        <color indexed="8"/>
        <rFont val="Helvetica Neue"/>
      </rPr>
      <t>BGI/BGI1/QG538_130123_I186_FCC1GJUACXX_L6_CHKPEI13010008_1.fq.gz</t>
    </r>
    <r>
      <rPr>
        <sz val="10"/>
        <color indexed="8"/>
        <rFont val="Helvetica Neue"/>
      </rPr>
      <t xml:space="preserve">          fq/BGI1−RET6-QG538-34329−1.fq.gz</t>
    </r>
  </si>
  <si>
    <r>
      <rPr>
        <sz val="10"/>
        <color indexed="8"/>
        <rFont val="Helvetica Neue"/>
      </rPr>
      <t xml:space="preserve">mv -i </t>
    </r>
    <r>
      <rPr>
        <sz val="10"/>
        <color indexed="8"/>
        <rFont val="Helvetica Neue"/>
      </rPr>
      <t>BGI/BGI1/QG538_130123_I186_FCC1GJUACXX_L6_CHKPEI13010008_2.fq.gz</t>
    </r>
    <r>
      <rPr>
        <sz val="10"/>
        <color indexed="8"/>
        <rFont val="Helvetica Neue"/>
      </rPr>
      <t xml:space="preserve">          fq/BGI1−RET6-QG538-97844−2.fq.gz</t>
    </r>
  </si>
  <si>
    <t>QX1214_130123</t>
  </si>
  <si>
    <t>QX1214</t>
  </si>
  <si>
    <t>BGI/BGI1/QX1214_130123_I186_FCC1GJUACXX_L6_CHKPEI13010008_1.fq.gz</t>
  </si>
  <si>
    <t>BGI/BGI1/QX1214_130123_I186_FCC1GJUACXX_L6_CHKPEI13010008_2.fq.gz</t>
  </si>
  <si>
    <t>ceb94f4f8e55ed03496120c78d1cafad</t>
  </si>
  <si>
    <t>cb50ec32c51e71d344e29ccf2f80c89c</t>
  </si>
  <si>
    <r>
      <rPr>
        <sz val="10"/>
        <color indexed="8"/>
        <rFont val="Helvetica Neue"/>
      </rPr>
      <t xml:space="preserve">mv -i </t>
    </r>
    <r>
      <rPr>
        <sz val="10"/>
        <color indexed="8"/>
        <rFont val="Helvetica Neue"/>
      </rPr>
      <t>BGI/BGI1/QX1214_130123_I186_FCC1GJUACXX_L6_CHKPEI13010008_1.fq.gz</t>
    </r>
    <r>
      <rPr>
        <sz val="10"/>
        <color indexed="8"/>
        <rFont val="Helvetica Neue"/>
      </rPr>
      <t xml:space="preserve">          fq/BGI1−RET6-QX1214-ceb94−1.fq.gz</t>
    </r>
  </si>
  <si>
    <r>
      <rPr>
        <sz val="10"/>
        <color indexed="8"/>
        <rFont val="Helvetica Neue"/>
      </rPr>
      <t xml:space="preserve">mv -i </t>
    </r>
    <r>
      <rPr>
        <sz val="10"/>
        <color indexed="8"/>
        <rFont val="Helvetica Neue"/>
      </rPr>
      <t>BGI/BGI1/QX1214_130123_I186_FCC1GJUACXX_L6_CHKPEI13010008_2.fq.gz</t>
    </r>
    <r>
      <rPr>
        <sz val="10"/>
        <color indexed="8"/>
        <rFont val="Helvetica Neue"/>
      </rPr>
      <t xml:space="preserve">          fq/BGI1−RET6-QX1214-cb50e−2.fq.gz</t>
    </r>
  </si>
  <si>
    <r>
      <rPr>
        <sz val="10"/>
        <color indexed="8"/>
        <rFont val="Helvetica Neue"/>
      </rPr>
      <t>QX2266</t>
    </r>
    <r>
      <rPr>
        <sz val="10"/>
        <color indexed="8"/>
        <rFont val="Helvetica Neue"/>
      </rPr>
      <t>_130123</t>
    </r>
  </si>
  <si>
    <t>QX2266</t>
  </si>
  <si>
    <t>BGI/BGI1/QX2266_130123_I186_FCC1GJUACXX_L6_CHKPEI13010008_1.fq.gz</t>
  </si>
  <si>
    <t>BGI/BGI1/QX2266_130123_I186_FCC1GJUACXX_L6_CHKPEI13010008_2.fq.gz</t>
  </si>
  <si>
    <t>6bacd568f67b6079248ae91feea42e68</t>
  </si>
  <si>
    <t>d419f24e614830234d49e8d0f7dabcb4</t>
  </si>
  <si>
    <r>
      <rPr>
        <sz val="10"/>
        <color indexed="8"/>
        <rFont val="Helvetica Neue"/>
      </rPr>
      <t xml:space="preserve">mv -i </t>
    </r>
    <r>
      <rPr>
        <sz val="10"/>
        <color indexed="8"/>
        <rFont val="Helvetica Neue"/>
      </rPr>
      <t>BGI/BGI1/QX2266_130123_I186_FCC1GJUACXX_L6_CHKPEI13010008_1.fq.gz</t>
    </r>
    <r>
      <rPr>
        <sz val="10"/>
        <color indexed="8"/>
        <rFont val="Helvetica Neue"/>
      </rPr>
      <t xml:space="preserve">          fq/BGI1−RET6-QX2266-6bacd−1.fq.gz</t>
    </r>
  </si>
  <si>
    <r>
      <rPr>
        <sz val="10"/>
        <color indexed="8"/>
        <rFont val="Helvetica Neue"/>
      </rPr>
      <t xml:space="preserve">mv -i </t>
    </r>
    <r>
      <rPr>
        <sz val="10"/>
        <color indexed="8"/>
        <rFont val="Helvetica Neue"/>
      </rPr>
      <t>BGI/BGI1/QX2266_130123_I186_FCC1GJUACXX_L6_CHKPEI13010008_2.fq.gz</t>
    </r>
    <r>
      <rPr>
        <sz val="10"/>
        <color indexed="8"/>
        <rFont val="Helvetica Neue"/>
      </rPr>
      <t xml:space="preserve">          fq/BGI1−RET6-QX2266-d419f−2.fq.gz</t>
    </r>
  </si>
  <si>
    <t>WN2001_130123</t>
  </si>
  <si>
    <t>WN2001</t>
  </si>
  <si>
    <t>BGI/BGI1/WN2001_130123_I186_FCC1GJUACXX_L6_CHKPEI13010008_1.fq.gz</t>
  </si>
  <si>
    <t>BGI/BGI1/WN2001_130123_I186_FCC1GJUACXX_L6_CHKPEI13010008_2.fq.gz</t>
  </si>
  <si>
    <t>5889da4e2a0a862d37da129be0f6eced</t>
  </si>
  <si>
    <t>05462b914ac27f82986ff3f000243899</t>
  </si>
  <si>
    <r>
      <rPr>
        <sz val="10"/>
        <color indexed="8"/>
        <rFont val="Helvetica Neue"/>
      </rPr>
      <t xml:space="preserve">mv -i </t>
    </r>
    <r>
      <rPr>
        <sz val="10"/>
        <color indexed="8"/>
        <rFont val="Helvetica Neue"/>
      </rPr>
      <t>BGI/BGI1/WN2001_130123_I186_FCC1GJUACXX_L6_CHKPEI13010008_1.fq.gz</t>
    </r>
    <r>
      <rPr>
        <sz val="10"/>
        <color indexed="8"/>
        <rFont val="Helvetica Neue"/>
      </rPr>
      <t xml:space="preserve">          fq/BGI1−RET6-WN2001-5889d−1.fq.gz</t>
    </r>
  </si>
  <si>
    <r>
      <rPr>
        <sz val="10"/>
        <color indexed="8"/>
        <rFont val="Helvetica Neue"/>
      </rPr>
      <t xml:space="preserve">mv -i </t>
    </r>
    <r>
      <rPr>
        <sz val="10"/>
        <color indexed="8"/>
        <rFont val="Helvetica Neue"/>
      </rPr>
      <t>BGI/BGI1/WN2001_130123_I186_FCC1GJUACXX_L6_CHKPEI13010008_2.fq.gz</t>
    </r>
    <r>
      <rPr>
        <sz val="10"/>
        <color indexed="8"/>
        <rFont val="Helvetica Neue"/>
      </rPr>
      <t xml:space="preserve">          fq/BGI1−RET6-WN2001-05462−2.fq.gz</t>
    </r>
  </si>
  <si>
    <t>WN2017_130123</t>
  </si>
  <si>
    <t>WN2017</t>
  </si>
  <si>
    <t>BGI/BGI1/WN2017_130123_I186_FCC1GJUACXX_L6_CHKPEI13010008_1.fq.gz</t>
  </si>
  <si>
    <t>BGI/BGI1/WN2017_130123_I186_FCC1GJUACXX_L6_CHKPEI13010008_2.fq.gz</t>
  </si>
  <si>
    <t>ce5fb586c225c7befce37e42a061b927</t>
  </si>
  <si>
    <t>40da6f4f609a43ba4d6702d783e25ba7</t>
  </si>
  <si>
    <r>
      <rPr>
        <sz val="10"/>
        <color indexed="8"/>
        <rFont val="Helvetica Neue"/>
      </rPr>
      <t xml:space="preserve">mv -i </t>
    </r>
    <r>
      <rPr>
        <sz val="10"/>
        <color indexed="8"/>
        <rFont val="Helvetica Neue"/>
      </rPr>
      <t>BGI/BGI1/WN2017_130123_I186_FCC1GJUACXX_L6_CHKPEI13010008_1.fq.gz</t>
    </r>
    <r>
      <rPr>
        <sz val="10"/>
        <color indexed="8"/>
        <rFont val="Helvetica Neue"/>
      </rPr>
      <t xml:space="preserve">          fq/BGI1−RET6-WN2017-ce5fb−1.fq.gz</t>
    </r>
  </si>
  <si>
    <r>
      <rPr>
        <sz val="10"/>
        <color indexed="8"/>
        <rFont val="Helvetica Neue"/>
      </rPr>
      <t xml:space="preserve">mv -i </t>
    </r>
    <r>
      <rPr>
        <sz val="10"/>
        <color indexed="8"/>
        <rFont val="Helvetica Neue"/>
      </rPr>
      <t>BGI/BGI1/WN2017_130123_I186_FCC1GJUACXX_L6_CHKPEI13010008_2.fq.gz</t>
    </r>
    <r>
      <rPr>
        <sz val="10"/>
        <color indexed="8"/>
        <rFont val="Helvetica Neue"/>
      </rPr>
      <t xml:space="preserve">          fq/BGI1−RET6-WN2017-40da6−2.fq.gz</t>
    </r>
  </si>
  <si>
    <t>CB4854_130123</t>
  </si>
  <si>
    <t>CB4854</t>
  </si>
  <si>
    <t>RET7</t>
  </si>
  <si>
    <t>BGI/BGI1/CB4854_130123_I186_FCC1GJUACXX_L7_CHKPEI13010009_1.fq.gz</t>
  </si>
  <si>
    <t>BGI/BGI1/CB4854_130123_I186_FCC1GJUACXX_L7_CHKPEI13010009_2.fq.gz</t>
  </si>
  <si>
    <t>cc1ab3f83027dd819afd7aca32b8afd8</t>
  </si>
  <si>
    <t>9f1f97586162c2b1bad9b27f4ed8eaf9</t>
  </si>
  <si>
    <r>
      <rPr>
        <sz val="10"/>
        <color indexed="8"/>
        <rFont val="Helvetica Neue"/>
      </rPr>
      <t xml:space="preserve">mv -i </t>
    </r>
    <r>
      <rPr>
        <sz val="10"/>
        <color indexed="8"/>
        <rFont val="Helvetica Neue"/>
      </rPr>
      <t>BGI/BGI1/CB4854_130123_I186_FCC1GJUACXX_L7_CHKPEI13010009_1.fq.gz</t>
    </r>
    <r>
      <rPr>
        <sz val="10"/>
        <color indexed="8"/>
        <rFont val="Helvetica Neue"/>
      </rPr>
      <t xml:space="preserve">          fq/BGI1−RET7-CB4854-cc1ab−1.fq.gz</t>
    </r>
  </si>
  <si>
    <r>
      <rPr>
        <sz val="10"/>
        <color indexed="8"/>
        <rFont val="Helvetica Neue"/>
      </rPr>
      <t xml:space="preserve">mv -i </t>
    </r>
    <r>
      <rPr>
        <sz val="10"/>
        <color indexed="8"/>
        <rFont val="Helvetica Neue"/>
      </rPr>
      <t>BGI/BGI1/CB4854_130123_I186_FCC1GJUACXX_L7_CHKPEI13010009_2.fq.gz</t>
    </r>
    <r>
      <rPr>
        <sz val="10"/>
        <color indexed="8"/>
        <rFont val="Helvetica Neue"/>
      </rPr>
      <t xml:space="preserve">          fq/BGI1−RET7-CB4854-9f1f9−2.fq.gz</t>
    </r>
  </si>
  <si>
    <t>CB4932_130123</t>
  </si>
  <si>
    <t>CB4932</t>
  </si>
  <si>
    <t>BGI/BGI1/CB4932_130123_I186_FCC1GJUACXX_L7_CHKPEI13010009_1.fq.gz</t>
  </si>
  <si>
    <t>BGI/BGI1/CB4932_130123_I186_FCC1GJUACXX_L7_CHKPEI13010009_2.fq.gz</t>
  </si>
  <si>
    <t>f9c17e198bb45601c62d813dda8dbc69</t>
  </si>
  <si>
    <t>1f7e82f88cb566b480e3dd5b3c31265d</t>
  </si>
  <si>
    <r>
      <rPr>
        <sz val="10"/>
        <color indexed="8"/>
        <rFont val="Helvetica Neue"/>
      </rPr>
      <t xml:space="preserve">mv -i </t>
    </r>
    <r>
      <rPr>
        <sz val="10"/>
        <color indexed="8"/>
        <rFont val="Helvetica Neue"/>
      </rPr>
      <t>BGI/BGI1/CB4932_130123_I186_FCC1GJUACXX_L7_CHKPEI13010009_1.fq.gz</t>
    </r>
    <r>
      <rPr>
        <sz val="10"/>
        <color indexed="8"/>
        <rFont val="Helvetica Neue"/>
      </rPr>
      <t xml:space="preserve">          fq/BGI1−RET7-CB4932-f9c17−1.fq.gz</t>
    </r>
  </si>
  <si>
    <r>
      <rPr>
        <sz val="10"/>
        <color indexed="8"/>
        <rFont val="Helvetica Neue"/>
      </rPr>
      <t xml:space="preserve">mv -i </t>
    </r>
    <r>
      <rPr>
        <sz val="10"/>
        <color indexed="8"/>
        <rFont val="Helvetica Neue"/>
      </rPr>
      <t>BGI/BGI1/CB4932_130123_I186_FCC1GJUACXX_L7_CHKPEI13010009_2.fq.gz</t>
    </r>
    <r>
      <rPr>
        <sz val="10"/>
        <color indexed="8"/>
        <rFont val="Helvetica Neue"/>
      </rPr>
      <t xml:space="preserve">          fq/BGI1−RET7-CB4932-1f7e8−2.fq.gz</t>
    </r>
  </si>
  <si>
    <t>CX11271_130123</t>
  </si>
  <si>
    <t>CX11271</t>
  </si>
  <si>
    <t>BGI/BGI1/CX11271_130123_I186_FCC1GJUACXX_L7_CHKPEI13010009_1.fq.gz</t>
  </si>
  <si>
    <t>BGI/BGI1/CX11271_130123_I186_FCC1GJUACXX_L7_CHKPEI13010009_2.fq.gz</t>
  </si>
  <si>
    <t>adc8105fcf61744ea20aeaf904573fed</t>
  </si>
  <si>
    <t>3e579efa90d174a6b90ad9a5f82cedbc</t>
  </si>
  <si>
    <r>
      <rPr>
        <sz val="10"/>
        <color indexed="8"/>
        <rFont val="Helvetica Neue"/>
      </rPr>
      <t xml:space="preserve">mv -i </t>
    </r>
    <r>
      <rPr>
        <sz val="10"/>
        <color indexed="8"/>
        <rFont val="Helvetica Neue"/>
      </rPr>
      <t>BGI/BGI1/CX11271_130123_I186_FCC1GJUACXX_L7_CHKPEI13010009_1.fq.gz</t>
    </r>
    <r>
      <rPr>
        <sz val="10"/>
        <color indexed="8"/>
        <rFont val="Helvetica Neue"/>
      </rPr>
      <t xml:space="preserve">          fq/BGI1−RET7-CX11271-adc81−1.fq.gz</t>
    </r>
  </si>
  <si>
    <r>
      <rPr>
        <sz val="10"/>
        <color indexed="8"/>
        <rFont val="Helvetica Neue"/>
      </rPr>
      <t xml:space="preserve">mv -i </t>
    </r>
    <r>
      <rPr>
        <sz val="10"/>
        <color indexed="8"/>
        <rFont val="Helvetica Neue"/>
      </rPr>
      <t>BGI/BGI1/CX11271_130123_I186_FCC1GJUACXX_L7_CHKPEI13010009_2.fq.gz</t>
    </r>
    <r>
      <rPr>
        <sz val="10"/>
        <color indexed="8"/>
        <rFont val="Helvetica Neue"/>
      </rPr>
      <t xml:space="preserve">          fq/BGI1−RET7-CX11271-3e579−2.fq.gz</t>
    </r>
  </si>
  <si>
    <t>ED3040_130123</t>
  </si>
  <si>
    <t>ED3040</t>
  </si>
  <si>
    <t>BGI/BGI1/ED3040_130123_I186_FCC1GJUACXX_L7_CHKPEI13010009_1.fq.gz</t>
  </si>
  <si>
    <t>BGI/BGI1/ED3040_130123_I186_FCC1GJUACXX_L7_CHKPEI13010009_2.fq.gz</t>
  </si>
  <si>
    <t>7228f631dc3e93e2c88113a63e6c2614</t>
  </si>
  <si>
    <t>1d1fa119392f730b9cce5344542207bd</t>
  </si>
  <si>
    <r>
      <rPr>
        <sz val="10"/>
        <color indexed="8"/>
        <rFont val="Helvetica Neue"/>
      </rPr>
      <t xml:space="preserve">mv -i </t>
    </r>
    <r>
      <rPr>
        <sz val="10"/>
        <color indexed="8"/>
        <rFont val="Helvetica Neue"/>
      </rPr>
      <t>BGI/BGI1/ED3040_130123_I186_FCC1GJUACXX_L7_CHKPEI13010009_1.fq.gz</t>
    </r>
    <r>
      <rPr>
        <sz val="10"/>
        <color indexed="8"/>
        <rFont val="Helvetica Neue"/>
      </rPr>
      <t xml:space="preserve">          fq/BGI1−RET7-ED3040-7228f−1.fq.gz</t>
    </r>
  </si>
  <si>
    <r>
      <rPr>
        <sz val="10"/>
        <color indexed="8"/>
        <rFont val="Helvetica Neue"/>
      </rPr>
      <t xml:space="preserve">mv -i </t>
    </r>
    <r>
      <rPr>
        <sz val="10"/>
        <color indexed="8"/>
        <rFont val="Helvetica Neue"/>
      </rPr>
      <t>BGI/BGI1/ED3040_130123_I186_FCC1GJUACXX_L7_CHKPEI13010009_2.fq.gz</t>
    </r>
    <r>
      <rPr>
        <sz val="10"/>
        <color indexed="8"/>
        <rFont val="Helvetica Neue"/>
      </rPr>
      <t xml:space="preserve">          fq/BGI1−RET7-ED3040-1d1fa−2.fq.gz</t>
    </r>
  </si>
  <si>
    <t>ED3077_130123</t>
  </si>
  <si>
    <t>ED3077</t>
  </si>
  <si>
    <t>BGI/BGI1/ED3077_130123_I186_FCC1GJUACXX_L7_CHKPEI13010009_1.fq.gz</t>
  </si>
  <si>
    <t>BGI/BGI1/ED3077_130123_I186_FCC1GJUACXX_L7_CHKPEI13010009_2.fq.gz</t>
  </si>
  <si>
    <t>876f0f24cea73c1160865f26230e6354</t>
  </si>
  <si>
    <t>79af4c1f85740cfac98d0465100f635c</t>
  </si>
  <si>
    <r>
      <rPr>
        <sz val="10"/>
        <color indexed="8"/>
        <rFont val="Helvetica Neue"/>
      </rPr>
      <t xml:space="preserve">mv -i </t>
    </r>
    <r>
      <rPr>
        <sz val="10"/>
        <color indexed="8"/>
        <rFont val="Helvetica Neue"/>
      </rPr>
      <t>BGI/BGI1/ED3077_130123_I186_FCC1GJUACXX_L7_CHKPEI13010009_1.fq.gz</t>
    </r>
    <r>
      <rPr>
        <sz val="10"/>
        <color indexed="8"/>
        <rFont val="Helvetica Neue"/>
      </rPr>
      <t xml:space="preserve">          fq/BGI1−RET7-ED3077-876f0−1.fq.gz</t>
    </r>
  </si>
  <si>
    <r>
      <rPr>
        <sz val="10"/>
        <color indexed="8"/>
        <rFont val="Helvetica Neue"/>
      </rPr>
      <t xml:space="preserve">mv -i </t>
    </r>
    <r>
      <rPr>
        <sz val="10"/>
        <color indexed="8"/>
        <rFont val="Helvetica Neue"/>
      </rPr>
      <t>BGI/BGI1/ED3077_130123_I186_FCC1GJUACXX_L7_CHKPEI13010009_2.fq.gz</t>
    </r>
    <r>
      <rPr>
        <sz val="10"/>
        <color indexed="8"/>
        <rFont val="Helvetica Neue"/>
      </rPr>
      <t xml:space="preserve">          fq/BGI1−RET7-ED3077-79af4−2.fq.gz</t>
    </r>
  </si>
  <si>
    <t>EG4946_130123</t>
  </si>
  <si>
    <t>EG4946</t>
  </si>
  <si>
    <t>BGI/BGI1/EG4946_130123_I186_FCC1GJUACXX_L7_CHKPEI13010009_1.fq.gz</t>
  </si>
  <si>
    <t>BGI/BGI1/EG4946_130123_I186_FCC1GJUACXX_L7_CHKPEI13010009_2.fq.gz</t>
  </si>
  <si>
    <t>2287de1d6227241c8b4e3375f822013c</t>
  </si>
  <si>
    <t>85c1af7f83349dfeb2fab698610687f5</t>
  </si>
  <si>
    <r>
      <rPr>
        <sz val="10"/>
        <color indexed="8"/>
        <rFont val="Helvetica Neue"/>
      </rPr>
      <t xml:space="preserve">mv -i </t>
    </r>
    <r>
      <rPr>
        <sz val="10"/>
        <color indexed="8"/>
        <rFont val="Helvetica Neue"/>
      </rPr>
      <t>BGI/BGI1/EG4946_130123_I186_FCC1GJUACXX_L7_CHKPEI13010009_1.fq.gz</t>
    </r>
    <r>
      <rPr>
        <sz val="10"/>
        <color indexed="8"/>
        <rFont val="Helvetica Neue"/>
      </rPr>
      <t xml:space="preserve">          fq/BGI1−RET7-EG4946-2287d−1.fq.gz</t>
    </r>
  </si>
  <si>
    <r>
      <rPr>
        <sz val="10"/>
        <color indexed="8"/>
        <rFont val="Helvetica Neue"/>
      </rPr>
      <t xml:space="preserve">mv -i </t>
    </r>
    <r>
      <rPr>
        <sz val="10"/>
        <color indexed="8"/>
        <rFont val="Helvetica Neue"/>
      </rPr>
      <t>BGI/BGI1/EG4946_130123_I186_FCC1GJUACXX_L7_CHKPEI13010009_2.fq.gz</t>
    </r>
    <r>
      <rPr>
        <sz val="10"/>
        <color indexed="8"/>
        <rFont val="Helvetica Neue"/>
      </rPr>
      <t xml:space="preserve">          fq/BGI1−RET7-EG4946-85c1a−2.fq.gz</t>
    </r>
  </si>
  <si>
    <t>JU1530_130123</t>
  </si>
  <si>
    <t>JU1530</t>
  </si>
  <si>
    <t>BGI/BGI1/JU1530_130123_I186_FCC1GJUACXX_L7_CHKPEI13010009_1.fq.gz</t>
  </si>
  <si>
    <t>BGI/BGI1/JU1530_130123_I186_FCC1GJUACXX_L7_CHKPEI13010009_2.fq.gz</t>
  </si>
  <si>
    <t>42dfa7959a731381f62c71774c712641</t>
  </si>
  <si>
    <t>4be8c23e679bd235d0f78b4ba9eafef0</t>
  </si>
  <si>
    <r>
      <rPr>
        <sz val="10"/>
        <color indexed="8"/>
        <rFont val="Helvetica Neue"/>
      </rPr>
      <t xml:space="preserve">mv -i </t>
    </r>
    <r>
      <rPr>
        <sz val="10"/>
        <color indexed="8"/>
        <rFont val="Helvetica Neue"/>
      </rPr>
      <t>BGI/BGI1/JU1530_130123_I186_FCC1GJUACXX_L7_CHKPEI13010009_1.fq.gz</t>
    </r>
    <r>
      <rPr>
        <sz val="10"/>
        <color indexed="8"/>
        <rFont val="Helvetica Neue"/>
      </rPr>
      <t xml:space="preserve">          fq/BGI1−RET7-JU1530-42dfa−1.fq.gz</t>
    </r>
  </si>
  <si>
    <r>
      <rPr>
        <sz val="10"/>
        <color indexed="8"/>
        <rFont val="Helvetica Neue"/>
      </rPr>
      <t xml:space="preserve">mv -i </t>
    </r>
    <r>
      <rPr>
        <sz val="10"/>
        <color indexed="8"/>
        <rFont val="Helvetica Neue"/>
      </rPr>
      <t>BGI/BGI1/JU1530_130123_I186_FCC1GJUACXX_L7_CHKPEI13010009_2.fq.gz</t>
    </r>
    <r>
      <rPr>
        <sz val="10"/>
        <color indexed="8"/>
        <rFont val="Helvetica Neue"/>
      </rPr>
      <t xml:space="preserve">          fq/BGI1−RET7-JU1530-4be8c−2.fq.gz</t>
    </r>
  </si>
  <si>
    <t>JU1652_130123</t>
  </si>
  <si>
    <t>JU1652</t>
  </si>
  <si>
    <t>BGI/BGI1/JU1652_130123_I186_FCC1GJUACXX_L7_CHKPEI13010009_1.fq.gz</t>
  </si>
  <si>
    <t>BGI/BGI1/JU1652_130123_I186_FCC1GJUACXX_L7_CHKPEI13010009_2.fq.gz</t>
  </si>
  <si>
    <t>9c6f716e1a295c0e84e574a9f92b0b85</t>
  </si>
  <si>
    <t>8f8fe93678f8ea81c79eab56b69e3ec3</t>
  </si>
  <si>
    <r>
      <rPr>
        <sz val="10"/>
        <color indexed="8"/>
        <rFont val="Helvetica Neue"/>
      </rPr>
      <t xml:space="preserve">mv -i </t>
    </r>
    <r>
      <rPr>
        <sz val="10"/>
        <color indexed="8"/>
        <rFont val="Helvetica Neue"/>
      </rPr>
      <t>BGI/BGI1/JU1652_130123_I186_FCC1GJUACXX_L7_CHKPEI13010009_1.fq.gz</t>
    </r>
    <r>
      <rPr>
        <sz val="10"/>
        <color indexed="8"/>
        <rFont val="Helvetica Neue"/>
      </rPr>
      <t xml:space="preserve">          fq/BGI1−RET7-JU1652-9c6f7−1.fq.gz</t>
    </r>
  </si>
  <si>
    <r>
      <rPr>
        <sz val="10"/>
        <color indexed="8"/>
        <rFont val="Helvetica Neue"/>
      </rPr>
      <t xml:space="preserve">mv -i </t>
    </r>
    <r>
      <rPr>
        <sz val="10"/>
        <color indexed="8"/>
        <rFont val="Helvetica Neue"/>
      </rPr>
      <t>BGI/BGI1/JU1652_130123_I186_FCC1GJUACXX_L7_CHKPEI13010009_2.fq.gz</t>
    </r>
    <r>
      <rPr>
        <sz val="10"/>
        <color indexed="8"/>
        <rFont val="Helvetica Neue"/>
      </rPr>
      <t xml:space="preserve">          fq/BGI1−RET7-JU1652-8f8fe−2.fq.gz</t>
    </r>
  </si>
  <si>
    <t>JU323_130123</t>
  </si>
  <si>
    <t>JU323</t>
  </si>
  <si>
    <t>BGI/BGI1/JU323_130123_I186_FCC1GJUACXX_L7_CHKPEI13010009_1.fq.gz</t>
  </si>
  <si>
    <t>BGI/BGI1/JU323_130123_I186_FCC1GJUACXX_L7_CHKPEI13010009_2.fq.gz</t>
  </si>
  <si>
    <t>1bd2f62336b92695cefd249e8f1f2080</t>
  </si>
  <si>
    <t>a2b542cd4a9c3814fba457463b651ed5</t>
  </si>
  <si>
    <r>
      <rPr>
        <sz val="10"/>
        <color indexed="8"/>
        <rFont val="Helvetica Neue"/>
      </rPr>
      <t xml:space="preserve">mv -i </t>
    </r>
    <r>
      <rPr>
        <sz val="10"/>
        <color indexed="8"/>
        <rFont val="Helvetica Neue"/>
      </rPr>
      <t>BGI/BGI1/JU323_130123_I186_FCC1GJUACXX_L7_CHKPEI13010009_1.fq.gz</t>
    </r>
    <r>
      <rPr>
        <sz val="10"/>
        <color indexed="8"/>
        <rFont val="Helvetica Neue"/>
      </rPr>
      <t xml:space="preserve">          fq/BGI1−RET7-JU323-1bd2f−1.fq.gz</t>
    </r>
  </si>
  <si>
    <r>
      <rPr>
        <sz val="10"/>
        <color indexed="8"/>
        <rFont val="Helvetica Neue"/>
      </rPr>
      <t xml:space="preserve">mv -i </t>
    </r>
    <r>
      <rPr>
        <sz val="10"/>
        <color indexed="8"/>
        <rFont val="Helvetica Neue"/>
      </rPr>
      <t>BGI/BGI1/JU323_130123_I186_FCC1GJUACXX_L7_CHKPEI13010009_2.fq.gz</t>
    </r>
    <r>
      <rPr>
        <sz val="10"/>
        <color indexed="8"/>
        <rFont val="Helvetica Neue"/>
      </rPr>
      <t xml:space="preserve">          fq/BGI1−RET7-JU323-a2b54−2.fq.gz</t>
    </r>
  </si>
  <si>
    <t>JU367_130123</t>
  </si>
  <si>
    <t>JU367</t>
  </si>
  <si>
    <t>BGI/BGI1/JU367_130123_I186_FCC1GJUACXX_L7_CHKPEI13010009_1.fq.gz</t>
  </si>
  <si>
    <t>BGI/BGI1/JU367_130123_I186_FCC1GJUACXX_L7_CHKPEI13010009_2.fq.gz</t>
  </si>
  <si>
    <t>6fbb1646147bc859b21f4fc6a375c5e4</t>
  </si>
  <si>
    <t>4600e47f16164950bbb6f4547792b06b</t>
  </si>
  <si>
    <r>
      <rPr>
        <sz val="10"/>
        <color indexed="8"/>
        <rFont val="Helvetica Neue"/>
      </rPr>
      <t xml:space="preserve">mv -i </t>
    </r>
    <r>
      <rPr>
        <sz val="10"/>
        <color indexed="8"/>
        <rFont val="Helvetica Neue"/>
      </rPr>
      <t>BGI/BGI1/JU367_130123_I186_FCC1GJUACXX_L7_CHKPEI13010009_1.fq.gz</t>
    </r>
    <r>
      <rPr>
        <sz val="10"/>
        <color indexed="8"/>
        <rFont val="Helvetica Neue"/>
      </rPr>
      <t xml:space="preserve">          fq/BGI1−RET7-JU367-6fbb1−1.fq.gz</t>
    </r>
  </si>
  <si>
    <r>
      <rPr>
        <sz val="10"/>
        <color indexed="8"/>
        <rFont val="Helvetica Neue"/>
      </rPr>
      <t xml:space="preserve">mv -i </t>
    </r>
    <r>
      <rPr>
        <sz val="10"/>
        <color indexed="8"/>
        <rFont val="Helvetica Neue"/>
      </rPr>
      <t>BGI/BGI1/JU367_130123_I186_FCC1GJUACXX_L7_CHKPEI13010009_2.fq.gz</t>
    </r>
    <r>
      <rPr>
        <sz val="10"/>
        <color indexed="8"/>
        <rFont val="Helvetica Neue"/>
      </rPr>
      <t xml:space="preserve">          fq/BGI1−RET7-JU367-4600e−2.fq.gz</t>
    </r>
  </si>
  <si>
    <t>JU561_130123</t>
  </si>
  <si>
    <t>JU561</t>
  </si>
  <si>
    <t>BGI/BGI1/JU561_130123_I186_FCC1GJUACXX_L7_CHKPEI13010009_1.fq.gz</t>
  </si>
  <si>
    <t>BGI/BGI1/JU561_130123_I186_FCC1GJUACXX_L7_CHKPEI13010009_2.fq.gz</t>
  </si>
  <si>
    <t>19dca116f545183e07d912a87c0529cf</t>
  </si>
  <si>
    <t>6d7778f1465c4cffaae2169ff09b29cd</t>
  </si>
  <si>
    <r>
      <rPr>
        <sz val="10"/>
        <color indexed="8"/>
        <rFont val="Helvetica Neue"/>
      </rPr>
      <t xml:space="preserve">mv -i </t>
    </r>
    <r>
      <rPr>
        <sz val="10"/>
        <color indexed="8"/>
        <rFont val="Helvetica Neue"/>
      </rPr>
      <t>BGI/BGI1/JU561_130123_I186_FCC1GJUACXX_L7_CHKPEI13010009_1.fq.gz</t>
    </r>
    <r>
      <rPr>
        <sz val="10"/>
        <color indexed="8"/>
        <rFont val="Helvetica Neue"/>
      </rPr>
      <t xml:space="preserve">          fq/BGI1−RET7-JU561-19dca−1.fq.gz</t>
    </r>
  </si>
  <si>
    <r>
      <rPr>
        <sz val="10"/>
        <color indexed="8"/>
        <rFont val="Helvetica Neue"/>
      </rPr>
      <t xml:space="preserve">mv -i </t>
    </r>
    <r>
      <rPr>
        <sz val="10"/>
        <color indexed="8"/>
        <rFont val="Helvetica Neue"/>
      </rPr>
      <t>BGI/BGI1/JU561_130123_I186_FCC1GJUACXX_L7_CHKPEI13010009_2.fq.gz</t>
    </r>
    <r>
      <rPr>
        <sz val="10"/>
        <color indexed="8"/>
        <rFont val="Helvetica Neue"/>
      </rPr>
      <t xml:space="preserve">          fq/BGI1−RET7-JU561-6d777−2.fq.gz</t>
    </r>
  </si>
  <si>
    <t>JU774_130123</t>
  </si>
  <si>
    <t>JU774</t>
  </si>
  <si>
    <t>BGI/BGI1/JU774_130123_I186_FCC1GJUACXX_L7_CHKPEI13010009_1.fq.gz</t>
  </si>
  <si>
    <t>BGI/BGI1/JU774_130123_I186_FCC1GJUACXX_L7_CHKPEI13010009_2.fq.gz</t>
  </si>
  <si>
    <t>83ec4e4e3bffd58ac706b797d377436b</t>
  </si>
  <si>
    <t>27e30d9211401738ec680b5386786326</t>
  </si>
  <si>
    <r>
      <rPr>
        <sz val="10"/>
        <color indexed="8"/>
        <rFont val="Helvetica Neue"/>
      </rPr>
      <t xml:space="preserve">mv -i </t>
    </r>
    <r>
      <rPr>
        <sz val="10"/>
        <color indexed="8"/>
        <rFont val="Helvetica Neue"/>
      </rPr>
      <t>BGI/BGI1/JU774_130123_I186_FCC1GJUACXX_L7_CHKPEI13010009_1.fq.gz</t>
    </r>
    <r>
      <rPr>
        <sz val="10"/>
        <color indexed="8"/>
        <rFont val="Helvetica Neue"/>
      </rPr>
      <t xml:space="preserve">          fq/BGI1−RET7-JU774-83ec4−1.fq.gz</t>
    </r>
  </si>
  <si>
    <r>
      <rPr>
        <sz val="10"/>
        <color indexed="8"/>
        <rFont val="Helvetica Neue"/>
      </rPr>
      <t xml:space="preserve">mv -i </t>
    </r>
    <r>
      <rPr>
        <sz val="10"/>
        <color indexed="8"/>
        <rFont val="Helvetica Neue"/>
      </rPr>
      <t>BGI/BGI1/JU774_130123_I186_FCC1GJUACXX_L7_CHKPEI13010009_2.fq.gz</t>
    </r>
    <r>
      <rPr>
        <sz val="10"/>
        <color indexed="8"/>
        <rFont val="Helvetica Neue"/>
      </rPr>
      <t xml:space="preserve">          fq/BGI1−RET7-JU774-27e30−2.fq.gz</t>
    </r>
  </si>
  <si>
    <t>JU847_130123</t>
  </si>
  <si>
    <t>JU847</t>
  </si>
  <si>
    <t>BGI/BGI1/JU847_130123_I186_FCC1GJUACXX_L7_CHKPEI13010009_1.fq.gz</t>
  </si>
  <si>
    <t>BGI/BGI1/JU847_130123_I186_FCC1GJUACXX_L7_CHKPEI13010009_2.fq.gz</t>
  </si>
  <si>
    <t>1b333944b4bca48c9571321cb667b465</t>
  </si>
  <si>
    <t>05aee1179e6b355816a5f1c37c5cf8c0</t>
  </si>
  <si>
    <r>
      <rPr>
        <sz val="10"/>
        <color indexed="8"/>
        <rFont val="Helvetica Neue"/>
      </rPr>
      <t xml:space="preserve">mv -i </t>
    </r>
    <r>
      <rPr>
        <sz val="10"/>
        <color indexed="8"/>
        <rFont val="Helvetica Neue"/>
      </rPr>
      <t>BGI/BGI1/JU847_130123_I186_FCC1GJUACXX_L7_CHKPEI13010009_1.fq.gz</t>
    </r>
    <r>
      <rPr>
        <sz val="10"/>
        <color indexed="8"/>
        <rFont val="Helvetica Neue"/>
      </rPr>
      <t xml:space="preserve">          fq/BGI1−RET7-JU847-1b333−1.fq.gz</t>
    </r>
  </si>
  <si>
    <r>
      <rPr>
        <sz val="10"/>
        <color indexed="8"/>
        <rFont val="Helvetica Neue"/>
      </rPr>
      <t xml:space="preserve">mv -i </t>
    </r>
    <r>
      <rPr>
        <sz val="10"/>
        <color indexed="8"/>
        <rFont val="Helvetica Neue"/>
      </rPr>
      <t>BGI/BGI1/JU847_130123_I186_FCC1GJUACXX_L7_CHKPEI13010009_2.fq.gz</t>
    </r>
    <r>
      <rPr>
        <sz val="10"/>
        <color indexed="8"/>
        <rFont val="Helvetica Neue"/>
      </rPr>
      <t xml:space="preserve">          fq/BGI1−RET7-JU847-05aee−2.fq.gz</t>
    </r>
  </si>
  <si>
    <t>MY18_130123</t>
  </si>
  <si>
    <t>MY18</t>
  </si>
  <si>
    <t>BGI/BGI1/MY18_130123_I186_FCC1GJUACXX_L7_CHKPEI13010009_1.fq.gz</t>
  </si>
  <si>
    <t>BGI/BGI1/MY18_130123_I186_FCC1GJUACXX_L7_CHKPEI13010009_2.fq.gz</t>
  </si>
  <si>
    <t>d5c1e2dbad334d7f881602044f8d7438</t>
  </si>
  <si>
    <t>243499d5f56c2331ae005775b92577ad</t>
  </si>
  <si>
    <r>
      <rPr>
        <sz val="10"/>
        <color indexed="8"/>
        <rFont val="Helvetica Neue"/>
      </rPr>
      <t xml:space="preserve">mv -i </t>
    </r>
    <r>
      <rPr>
        <sz val="10"/>
        <color indexed="8"/>
        <rFont val="Helvetica Neue"/>
      </rPr>
      <t>BGI/BGI1/MY18_130123_I186_FCC1GJUACXX_L7_CHKPEI13010009_1.fq.gz</t>
    </r>
    <r>
      <rPr>
        <sz val="10"/>
        <color indexed="8"/>
        <rFont val="Helvetica Neue"/>
      </rPr>
      <t xml:space="preserve">          fq/BGI1−RET7-MY18-d5c1e−1.fq.gz</t>
    </r>
  </si>
  <si>
    <r>
      <rPr>
        <sz val="10"/>
        <color indexed="8"/>
        <rFont val="Helvetica Neue"/>
      </rPr>
      <t xml:space="preserve">mv -i </t>
    </r>
    <r>
      <rPr>
        <sz val="10"/>
        <color indexed="8"/>
        <rFont val="Helvetica Neue"/>
      </rPr>
      <t>BGI/BGI1/MY18_130123_I186_FCC1GJUACXX_L7_CHKPEI13010009_2.fq.gz</t>
    </r>
    <r>
      <rPr>
        <sz val="10"/>
        <color indexed="8"/>
        <rFont val="Helvetica Neue"/>
      </rPr>
      <t xml:space="preserve">          fq/BGI1−RET7-MY18-24349−2.fq.gz</t>
    </r>
  </si>
  <si>
    <t>NIC200_130123</t>
  </si>
  <si>
    <t>NIC200</t>
  </si>
  <si>
    <t>BGI/BGI1/NIC200_130123_I186_FCC1GJUACXX_L7_CHKPEI13010009_1.fq.gz</t>
  </si>
  <si>
    <t>BGI/BGI1/NIC200_130123_I186_FCC1GJUACXX_L7_CHKPEI13010009_2.fq.gz</t>
  </si>
  <si>
    <t>8fdb889df20c189f7e83e0c349d924a0</t>
  </si>
  <si>
    <t>58027b4d05f9ddaaf5a62300275fd155</t>
  </si>
  <si>
    <r>
      <rPr>
        <sz val="10"/>
        <color indexed="8"/>
        <rFont val="Helvetica Neue"/>
      </rPr>
      <t xml:space="preserve">mv -i </t>
    </r>
    <r>
      <rPr>
        <sz val="10"/>
        <color indexed="8"/>
        <rFont val="Helvetica Neue"/>
      </rPr>
      <t>BGI/BGI1/NIC200_130123_I186_FCC1GJUACXX_L7_CHKPEI13010009_1.fq.gz</t>
    </r>
    <r>
      <rPr>
        <sz val="10"/>
        <color indexed="8"/>
        <rFont val="Helvetica Neue"/>
      </rPr>
      <t xml:space="preserve">          fq/BGI1−RET7-NIC200-8fdb8−1.fq.gz</t>
    </r>
  </si>
  <si>
    <r>
      <rPr>
        <sz val="10"/>
        <color indexed="8"/>
        <rFont val="Helvetica Neue"/>
      </rPr>
      <t xml:space="preserve">mv -i </t>
    </r>
    <r>
      <rPr>
        <sz val="10"/>
        <color indexed="8"/>
        <rFont val="Helvetica Neue"/>
      </rPr>
      <t>BGI/BGI1/NIC200_130123_I186_FCC1GJUACXX_L7_CHKPEI13010009_2.fq.gz</t>
    </r>
    <r>
      <rPr>
        <sz val="10"/>
        <color indexed="8"/>
        <rFont val="Helvetica Neue"/>
      </rPr>
      <t xml:space="preserve">          fq/BGI1−RET7-NIC200-58027−2.fq.gz</t>
    </r>
  </si>
  <si>
    <t>PS2025_130123</t>
  </si>
  <si>
    <t>PS2025</t>
  </si>
  <si>
    <t>BGI/BGI1/PS2025_130123_I186_FCC1GJUACXX_L7_CHKPEI13010009_1.fq.gz</t>
  </si>
  <si>
    <t>BGI/BGI1/PS2025_130123_I186_FCC1GJUACXX_L7_CHKPEI13010009_2.fq.gz</t>
  </si>
  <si>
    <t>8f1f5063bc84790a354d4ec5a4251e48</t>
  </si>
  <si>
    <t>0416c41bc49954357382b81b2da60f3c</t>
  </si>
  <si>
    <r>
      <rPr>
        <sz val="10"/>
        <color indexed="8"/>
        <rFont val="Helvetica Neue"/>
      </rPr>
      <t xml:space="preserve">mv -i </t>
    </r>
    <r>
      <rPr>
        <sz val="10"/>
        <color indexed="8"/>
        <rFont val="Helvetica Neue"/>
      </rPr>
      <t>BGI/BGI1/PS2025_130123_I186_FCC1GJUACXX_L7_CHKPEI13010009_1.fq.gz</t>
    </r>
    <r>
      <rPr>
        <sz val="10"/>
        <color indexed="8"/>
        <rFont val="Helvetica Neue"/>
      </rPr>
      <t xml:space="preserve">          fq/BGI1−RET7-PS2025-8f1f5−1.fq.gz</t>
    </r>
  </si>
  <si>
    <r>
      <rPr>
        <sz val="10"/>
        <color indexed="8"/>
        <rFont val="Helvetica Neue"/>
      </rPr>
      <t xml:space="preserve">mv -i </t>
    </r>
    <r>
      <rPr>
        <sz val="10"/>
        <color indexed="8"/>
        <rFont val="Helvetica Neue"/>
      </rPr>
      <t>BGI/BGI1/PS2025_130123_I186_FCC1GJUACXX_L7_CHKPEI13010009_2.fq.gz</t>
    </r>
    <r>
      <rPr>
        <sz val="10"/>
        <color indexed="8"/>
        <rFont val="Helvetica Neue"/>
      </rPr>
      <t xml:space="preserve">          fq/BGI1−RET7-PS2025-0416c−2.fq.gz</t>
    </r>
  </si>
  <si>
    <t>QG537_130123</t>
  </si>
  <si>
    <t>QG537</t>
  </si>
  <si>
    <t>BGI/BGI1/QG537_130123_I186_FCC1GJUACXX_L7_CHKPEI13010009_1.fq.gz</t>
  </si>
  <si>
    <t>BGI/BGI1/QG537_130123_I186_FCC1GJUACXX_L7_CHKPEI13010009_2.fq.gz</t>
  </si>
  <si>
    <t>781cc1d45c6064777395ed4788f82340</t>
  </si>
  <si>
    <t>ace80396d82f371d659ec61c9e77c97d</t>
  </si>
  <si>
    <r>
      <rPr>
        <sz val="10"/>
        <color indexed="8"/>
        <rFont val="Helvetica Neue"/>
      </rPr>
      <t xml:space="preserve">mv -i </t>
    </r>
    <r>
      <rPr>
        <sz val="10"/>
        <color indexed="8"/>
        <rFont val="Helvetica Neue"/>
      </rPr>
      <t>BGI/BGI1/QG537_130123_I186_FCC1GJUACXX_L7_CHKPEI13010009_1.fq.gz</t>
    </r>
    <r>
      <rPr>
        <sz val="10"/>
        <color indexed="8"/>
        <rFont val="Helvetica Neue"/>
      </rPr>
      <t xml:space="preserve">          fq/BGI1−RET7-QG537-781cc−1.fq.gz</t>
    </r>
  </si>
  <si>
    <r>
      <rPr>
        <sz val="10"/>
        <color indexed="8"/>
        <rFont val="Helvetica Neue"/>
      </rPr>
      <t xml:space="preserve">mv -i </t>
    </r>
    <r>
      <rPr>
        <sz val="10"/>
        <color indexed="8"/>
        <rFont val="Helvetica Neue"/>
      </rPr>
      <t>BGI/BGI1/QG537_130123_I186_FCC1GJUACXX_L7_CHKPEI13010009_2.fq.gz</t>
    </r>
    <r>
      <rPr>
        <sz val="10"/>
        <color indexed="8"/>
        <rFont val="Helvetica Neue"/>
      </rPr>
      <t xml:space="preserve">          fq/BGI1−RET7-QG537-ace80−2.fq.gz</t>
    </r>
  </si>
  <si>
    <t>QG558_130123</t>
  </si>
  <si>
    <t>QG558</t>
  </si>
  <si>
    <t>BGI/BGI1/QG558_130123_I186_FCC1GJUACXX_L7_CHKPEI13010009_1.fq.gz</t>
  </si>
  <si>
    <t>BGI/BGI1/QG558_130123_I186_FCC1GJUACXX_L7_CHKPEI13010009_2.fq.gz</t>
  </si>
  <si>
    <t>274284936f586d2f2225789b79da9030</t>
  </si>
  <si>
    <t>111f72d8f6a623f0481571bf6274a1de</t>
  </si>
  <si>
    <r>
      <rPr>
        <sz val="10"/>
        <color indexed="8"/>
        <rFont val="Helvetica Neue"/>
      </rPr>
      <t xml:space="preserve">mv -i </t>
    </r>
    <r>
      <rPr>
        <sz val="10"/>
        <color indexed="8"/>
        <rFont val="Helvetica Neue"/>
      </rPr>
      <t>BGI/BGI1/QG558_130123_I186_FCC1GJUACXX_L7_CHKPEI13010009_1.fq.gz</t>
    </r>
    <r>
      <rPr>
        <sz val="10"/>
        <color indexed="8"/>
        <rFont val="Helvetica Neue"/>
      </rPr>
      <t xml:space="preserve">          fq/BGI1−RET7-QG558-27428−1.fq.gz</t>
    </r>
  </si>
  <si>
    <r>
      <rPr>
        <sz val="10"/>
        <color indexed="8"/>
        <rFont val="Helvetica Neue"/>
      </rPr>
      <t xml:space="preserve">mv -i </t>
    </r>
    <r>
      <rPr>
        <sz val="10"/>
        <color indexed="8"/>
        <rFont val="Helvetica Neue"/>
      </rPr>
      <t>BGI/BGI1/QG558_130123_I186_FCC1GJUACXX_L7_CHKPEI13010009_2.fq.gz</t>
    </r>
    <r>
      <rPr>
        <sz val="10"/>
        <color indexed="8"/>
        <rFont val="Helvetica Neue"/>
      </rPr>
      <t xml:space="preserve">          fq/BGI1−RET7-QG558-111f7−2.fq.gz</t>
    </r>
  </si>
  <si>
    <t>QX1216_130123</t>
  </si>
  <si>
    <t>QX1216</t>
  </si>
  <si>
    <t>BGI/BGI1/QX1216_130123_I186_FCC1GJUACXX_L7_CHKPEI13010009_1.fq.gz</t>
  </si>
  <si>
    <t>BGI/BGI1/QX1216_130123_I186_FCC1GJUACXX_L7_CHKPEI13010009_2.fq.gz</t>
  </si>
  <si>
    <t>0372cfdb5d69b741dc43d043aa4d9ff8</t>
  </si>
  <si>
    <t>034e3ca16a0915315f8b103b58635cec</t>
  </si>
  <si>
    <r>
      <rPr>
        <sz val="10"/>
        <color indexed="8"/>
        <rFont val="Helvetica Neue"/>
      </rPr>
      <t xml:space="preserve">mv -i </t>
    </r>
    <r>
      <rPr>
        <sz val="10"/>
        <color indexed="8"/>
        <rFont val="Helvetica Neue"/>
      </rPr>
      <t>BGI/BGI1/QX1216_130123_I186_FCC1GJUACXX_L7_CHKPEI13010009_1.fq.gz</t>
    </r>
    <r>
      <rPr>
        <sz val="10"/>
        <color indexed="8"/>
        <rFont val="Helvetica Neue"/>
      </rPr>
      <t xml:space="preserve">          fq/BGI1−RET7-QX1216-0372c−1.fq.gz</t>
    </r>
  </si>
  <si>
    <r>
      <rPr>
        <sz val="10"/>
        <color indexed="8"/>
        <rFont val="Helvetica Neue"/>
      </rPr>
      <t xml:space="preserve">mv -i </t>
    </r>
    <r>
      <rPr>
        <sz val="10"/>
        <color indexed="8"/>
        <rFont val="Helvetica Neue"/>
      </rPr>
      <t>BGI/BGI1/QX1216_130123_I186_FCC1GJUACXX_L7_CHKPEI13010009_2.fq.gz</t>
    </r>
    <r>
      <rPr>
        <sz val="10"/>
        <color indexed="8"/>
        <rFont val="Helvetica Neue"/>
      </rPr>
      <t xml:space="preserve">          fq/BGI1−RET7-QX1216-034e3−2.fq.gz</t>
    </r>
  </si>
  <si>
    <t>WN2010_130123</t>
  </si>
  <si>
    <t>WN2010</t>
  </si>
  <si>
    <t>BGI/BGI1/WN2010_130123_I186_FCC1GJUACXX_L7_CHKPEI13010009_1.fq.gz</t>
  </si>
  <si>
    <t>BGI/BGI1/WN2010_130123_I186_FCC1GJUACXX_L7_CHKPEI13010009_2.fq.gz</t>
  </si>
  <si>
    <t>275d30487039f10349c4ee2d0dcf8337</t>
  </si>
  <si>
    <t>71f3b5b1fce9d9bbc0a87af24929a2ee</t>
  </si>
  <si>
    <r>
      <rPr>
        <sz val="10"/>
        <color indexed="8"/>
        <rFont val="Helvetica Neue"/>
      </rPr>
      <t xml:space="preserve">mv -i </t>
    </r>
    <r>
      <rPr>
        <sz val="10"/>
        <color indexed="8"/>
        <rFont val="Helvetica Neue"/>
      </rPr>
      <t>BGI/BGI1/WN2010_130123_I186_FCC1GJUACXX_L7_CHKPEI13010009_1.fq.gz</t>
    </r>
    <r>
      <rPr>
        <sz val="10"/>
        <color indexed="8"/>
        <rFont val="Helvetica Neue"/>
      </rPr>
      <t xml:space="preserve">          fq/BGI1−RET7-WN2010-275d3−1.fq.gz</t>
    </r>
  </si>
  <si>
    <r>
      <rPr>
        <sz val="10"/>
        <color indexed="8"/>
        <rFont val="Helvetica Neue"/>
      </rPr>
      <t xml:space="preserve">mv -i </t>
    </r>
    <r>
      <rPr>
        <sz val="10"/>
        <color indexed="8"/>
        <rFont val="Helvetica Neue"/>
      </rPr>
      <t>BGI/BGI1/WN2010_130123_I186_FCC1GJUACXX_L7_CHKPEI13010009_2.fq.gz</t>
    </r>
    <r>
      <rPr>
        <sz val="10"/>
        <color indexed="8"/>
        <rFont val="Helvetica Neue"/>
      </rPr>
      <t xml:space="preserve">          fq/BGI1−RET7-WN2010-71f3b−2.fq.gz</t>
    </r>
  </si>
  <si>
    <t>WN2013_130123</t>
  </si>
  <si>
    <t>WN2013</t>
  </si>
  <si>
    <t>BGI/BGI1/WN2013_130123_I186_FCC1GJUACXX_L7_CHKPEI13010009_1.fq.gz</t>
  </si>
  <si>
    <t>BGI/BGI1/WN2013_130123_I186_FCC1GJUACXX_L7_CHKPEI13010009_2.fq.gz</t>
  </si>
  <si>
    <t>9efe5daf6f826220dbf78302fa7d1214</t>
  </si>
  <si>
    <t>affcb8dd6c770954e3f87ba2c0b8c6fc</t>
  </si>
  <si>
    <r>
      <rPr>
        <sz val="10"/>
        <color indexed="8"/>
        <rFont val="Helvetica Neue"/>
      </rPr>
      <t xml:space="preserve">mv -i </t>
    </r>
    <r>
      <rPr>
        <sz val="10"/>
        <color indexed="8"/>
        <rFont val="Helvetica Neue"/>
      </rPr>
      <t>BGI/BGI1/WN2013_130123_I186_FCC1GJUACXX_L7_CHKPEI13010009_1.fq.gz</t>
    </r>
    <r>
      <rPr>
        <sz val="10"/>
        <color indexed="8"/>
        <rFont val="Helvetica Neue"/>
      </rPr>
      <t xml:space="preserve">          fq/BGI1−RET7-WN2013-9efe5−1.fq.gz</t>
    </r>
  </si>
  <si>
    <r>
      <rPr>
        <sz val="10"/>
        <color indexed="8"/>
        <rFont val="Helvetica Neue"/>
      </rPr>
      <t xml:space="preserve">mv -i </t>
    </r>
    <r>
      <rPr>
        <sz val="10"/>
        <color indexed="8"/>
        <rFont val="Helvetica Neue"/>
      </rPr>
      <t>BGI/BGI1/WN2013_130123_I186_FCC1GJUACXX_L7_CHKPEI13010009_2.fq.gz</t>
    </r>
    <r>
      <rPr>
        <sz val="10"/>
        <color indexed="8"/>
        <rFont val="Helvetica Neue"/>
      </rPr>
      <t xml:space="preserve">          fq/BGI1−RET7-WN2013-affcb−2.fq.gz</t>
    </r>
  </si>
  <si>
    <t>WN2016_130123</t>
  </si>
  <si>
    <t>WN2016</t>
  </si>
  <si>
    <t>BGI/BGI1/WN2016_130123_I186_FCC1GJUACXX_L7_CHKPEI13010009_1.fq.gz</t>
  </si>
  <si>
    <t>BGI/BGI1/WN2016_130123_I186_FCC1GJUACXX_L7_CHKPEI13010009_2.fq.gz</t>
  </si>
  <si>
    <t>47efdd1aaf04908d3cc709fbd34c7238</t>
  </si>
  <si>
    <t>e4c312fffaaa0b450f685e694cd1600e</t>
  </si>
  <si>
    <r>
      <rPr>
        <sz val="10"/>
        <color indexed="8"/>
        <rFont val="Helvetica Neue"/>
      </rPr>
      <t xml:space="preserve">mv -i </t>
    </r>
    <r>
      <rPr>
        <sz val="10"/>
        <color indexed="8"/>
        <rFont val="Helvetica Neue"/>
      </rPr>
      <t>BGI/BGI1/WN2016_130123_I186_FCC1GJUACXX_L7_CHKPEI13010009_1.fq.gz</t>
    </r>
    <r>
      <rPr>
        <sz val="10"/>
        <color indexed="8"/>
        <rFont val="Helvetica Neue"/>
      </rPr>
      <t xml:space="preserve">          fq/BGI1−RET7-WN2016-47efd−1.fq.gz</t>
    </r>
  </si>
  <si>
    <r>
      <rPr>
        <sz val="10"/>
        <color indexed="8"/>
        <rFont val="Helvetica Neue"/>
      </rPr>
      <t xml:space="preserve">mv -i </t>
    </r>
    <r>
      <rPr>
        <sz val="10"/>
        <color indexed="8"/>
        <rFont val="Helvetica Neue"/>
      </rPr>
      <t>BGI/BGI1/WN2016_130123_I186_FCC1GJUACXX_L7_CHKPEI13010009_2.fq.gz</t>
    </r>
    <r>
      <rPr>
        <sz val="10"/>
        <color indexed="8"/>
        <rFont val="Helvetica Neue"/>
      </rPr>
      <t xml:space="preserve">          fq/BGI1−RET7-WN2016-e4c31−2.fq.gz</t>
    </r>
  </si>
  <si>
    <t>WN2019_130123</t>
  </si>
  <si>
    <t>WN2019</t>
  </si>
  <si>
    <t>BGI/BGI1/WN2019_130123_I186_FCC1GJUACXX_L7_CHKPEI13010009_1.fq.gz</t>
  </si>
  <si>
    <t>BGI/BGI1/WN2019_130123_I186_FCC1GJUACXX_L7_CHKPEI13010009_2.fq.gz</t>
  </si>
  <si>
    <t>6f07dbf65c08be04cf1cdbefec1a1ff2</t>
  </si>
  <si>
    <t>231bfe93ad632554a5a651a23ec2b6ff</t>
  </si>
  <si>
    <r>
      <rPr>
        <sz val="10"/>
        <color indexed="8"/>
        <rFont val="Helvetica Neue"/>
      </rPr>
      <t xml:space="preserve">mv -i </t>
    </r>
    <r>
      <rPr>
        <sz val="10"/>
        <color indexed="8"/>
        <rFont val="Helvetica Neue"/>
      </rPr>
      <t>BGI/BGI1/WN2019_130123_I186_FCC1GJUACXX_L7_CHKPEI13010009_1.fq.gz</t>
    </r>
    <r>
      <rPr>
        <sz val="10"/>
        <color indexed="8"/>
        <rFont val="Helvetica Neue"/>
      </rPr>
      <t xml:space="preserve">          fq/BGI1−RET7-WN2019-6f07d−1.fq.gz</t>
    </r>
  </si>
  <si>
    <r>
      <rPr>
        <sz val="10"/>
        <color indexed="8"/>
        <rFont val="Helvetica Neue"/>
      </rPr>
      <t xml:space="preserve">mv -i </t>
    </r>
    <r>
      <rPr>
        <sz val="10"/>
        <color indexed="8"/>
        <rFont val="Helvetica Neue"/>
      </rPr>
      <t>BGI/BGI1/WN2019_130123_I186_FCC1GJUACXX_L7_CHKPEI13010009_2.fq.gz</t>
    </r>
    <r>
      <rPr>
        <sz val="10"/>
        <color indexed="8"/>
        <rFont val="Helvetica Neue"/>
      </rPr>
      <t xml:space="preserve">          fq/BGI1−RET7-WN2019-231bf−2.fq.gz</t>
    </r>
  </si>
  <si>
    <t>WN2020_130123</t>
  </si>
  <si>
    <t>WN2020</t>
  </si>
  <si>
    <t>BGI/BGI1/WN2020_130123_I186_FCC1GJUACXX_L7_CHKPEI13010009_1.fq.gz</t>
  </si>
  <si>
    <t>BGI/BGI1/WN2020_130123_I186_FCC1GJUACXX_L7_CHKPEI13010009_2.fq.gz</t>
  </si>
  <si>
    <t>213a83556af4a7c78bd130dccf886260</t>
  </si>
  <si>
    <t>5a7216ae45a569a90c98401491c9b946</t>
  </si>
  <si>
    <r>
      <rPr>
        <sz val="10"/>
        <color indexed="8"/>
        <rFont val="Helvetica Neue"/>
      </rPr>
      <t xml:space="preserve">mv -i </t>
    </r>
    <r>
      <rPr>
        <sz val="10"/>
        <color indexed="8"/>
        <rFont val="Helvetica Neue"/>
      </rPr>
      <t>BGI/BGI1/WN2020_130123_I186_FCC1GJUACXX_L7_CHKPEI13010009_1.fq.gz</t>
    </r>
    <r>
      <rPr>
        <sz val="10"/>
        <color indexed="8"/>
        <rFont val="Helvetica Neue"/>
      </rPr>
      <t xml:space="preserve">          fq/BGI1−RET7-WN2020-213a8−1.fq.gz</t>
    </r>
  </si>
  <si>
    <r>
      <rPr>
        <sz val="10"/>
        <color indexed="8"/>
        <rFont val="Helvetica Neue"/>
      </rPr>
      <t xml:space="preserve">mv -i </t>
    </r>
    <r>
      <rPr>
        <sz val="10"/>
        <color indexed="8"/>
        <rFont val="Helvetica Neue"/>
      </rPr>
      <t>BGI/BGI1/WN2020_130123_I186_FCC1GJUACXX_L7_CHKPEI13010009_2.fq.gz</t>
    </r>
    <r>
      <rPr>
        <sz val="10"/>
        <color indexed="8"/>
        <rFont val="Helvetica Neue"/>
      </rPr>
      <t xml:space="preserve">          fq/BGI1−RET7-WN2020-5a721−2.fq.gz</t>
    </r>
  </si>
  <si>
    <t>CB4852_130331</t>
  </si>
  <si>
    <t>BGI2</t>
  </si>
  <si>
    <t>BGI/BGI2/IndexCHKPEI13010006/IndexCHKPEI13010006-12_1.fq.gz</t>
  </si>
  <si>
    <t>BGI/BGI2/IndexCHKPEI13010006/IndexCHKPEI13010006-12_2.fq.gz</t>
  </si>
  <si>
    <t>06daedff652334b4bfd013d9dd711604</t>
  </si>
  <si>
    <t>7ddabf8ca9899c0264e42444f43b2553</t>
  </si>
  <si>
    <r>
      <rPr>
        <sz val="10"/>
        <color indexed="8"/>
        <rFont val="Helvetica Neue"/>
      </rPr>
      <t xml:space="preserve">mv -i </t>
    </r>
    <r>
      <rPr>
        <sz val="10"/>
        <color indexed="8"/>
        <rFont val="Helvetica Neue"/>
      </rPr>
      <t>BGI/BGI2/IndexCHKPEI13010006/IndexCHKPEI13010006-12_1.fq.gz</t>
    </r>
    <r>
      <rPr>
        <sz val="10"/>
        <color indexed="8"/>
        <rFont val="Helvetica Neue"/>
      </rPr>
      <t xml:space="preserve">          fq/BGI2−RET4-CB4852-06dae−1.fq.gz</t>
    </r>
  </si>
  <si>
    <r>
      <rPr>
        <sz val="10"/>
        <color indexed="8"/>
        <rFont val="Helvetica Neue"/>
      </rPr>
      <t xml:space="preserve">mv -i </t>
    </r>
    <r>
      <rPr>
        <sz val="10"/>
        <color indexed="8"/>
        <rFont val="Helvetica Neue"/>
      </rPr>
      <t>BGI/BGI2/IndexCHKPEI13010006/IndexCHKPEI13010006-12_2.fq.gz</t>
    </r>
    <r>
      <rPr>
        <sz val="10"/>
        <color indexed="8"/>
        <rFont val="Helvetica Neue"/>
      </rPr>
      <t xml:space="preserve">          fq/BGI2−RET4-CB4852-7ddab−2.fq.gz</t>
    </r>
  </si>
  <si>
    <t>CB4855_UK_130331</t>
  </si>
  <si>
    <t>BGI/BGI2/IndexCHKPEI13010006/IndexCHKPEI13010006-17_1.fq.gz</t>
  </si>
  <si>
    <t>BGI/BGI2/IndexCHKPEI13010006/IndexCHKPEI13010006-17_2.fq.gz</t>
  </si>
  <si>
    <t>fcb7bd908b83d2954501382532d770be</t>
  </si>
  <si>
    <t>6c50881d8d06ebb3f47ba540204d8543</t>
  </si>
  <si>
    <r>
      <rPr>
        <sz val="10"/>
        <color indexed="8"/>
        <rFont val="Helvetica Neue"/>
      </rPr>
      <t xml:space="preserve">mv -i </t>
    </r>
    <r>
      <rPr>
        <sz val="10"/>
        <color indexed="8"/>
        <rFont val="Helvetica Neue"/>
      </rPr>
      <t>BGI/BGI2/IndexCHKPEI13010006/IndexCHKPEI13010006-17_1.fq.gz</t>
    </r>
    <r>
      <rPr>
        <sz val="10"/>
        <color indexed="8"/>
        <rFont val="Helvetica Neue"/>
      </rPr>
      <t xml:space="preserve">          fq/BGI2−RET4-CB4855_UK-fcb7b−1.fq.gz</t>
    </r>
  </si>
  <si>
    <r>
      <rPr>
        <sz val="10"/>
        <color indexed="8"/>
        <rFont val="Helvetica Neue"/>
      </rPr>
      <t xml:space="preserve">mv -i </t>
    </r>
    <r>
      <rPr>
        <sz val="10"/>
        <color indexed="8"/>
        <rFont val="Helvetica Neue"/>
      </rPr>
      <t>BGI/BGI2/IndexCHKPEI13010006/IndexCHKPEI13010006-17_2.fq.gz</t>
    </r>
    <r>
      <rPr>
        <sz val="10"/>
        <color indexed="8"/>
        <rFont val="Helvetica Neue"/>
      </rPr>
      <t xml:space="preserve">          fq/BGI2−RET4-CB4855_UK-6c508−2.fq.gz</t>
    </r>
  </si>
  <si>
    <t>CB4858_CGC_130331</t>
  </si>
  <si>
    <t>BGI/BGI2/IndexCHKPEI13010006/IndexCHKPEI13010006-18_1.fq.gz</t>
  </si>
  <si>
    <t>BGI/BGI2/IndexCHKPEI13010006/IndexCHKPEI13010006-18_2.fq.gz</t>
  </si>
  <si>
    <t>19fc32ddcad98682f7fef39176689fa8</t>
  </si>
  <si>
    <t>64f322029839f7490429b2b602a45d1a</t>
  </si>
  <si>
    <r>
      <rPr>
        <sz val="10"/>
        <color indexed="8"/>
        <rFont val="Helvetica Neue"/>
      </rPr>
      <t xml:space="preserve">mv -i </t>
    </r>
    <r>
      <rPr>
        <sz val="10"/>
        <color indexed="8"/>
        <rFont val="Helvetica Neue"/>
      </rPr>
      <t>BGI/BGI2/IndexCHKPEI13010006/IndexCHKPEI13010006-18_1.fq.gz</t>
    </r>
    <r>
      <rPr>
        <sz val="10"/>
        <color indexed="8"/>
        <rFont val="Helvetica Neue"/>
      </rPr>
      <t xml:space="preserve">          fq/BGI2−RET4-CB4858_CGC-19fc3−1.fq.gz</t>
    </r>
  </si>
  <si>
    <r>
      <rPr>
        <sz val="10"/>
        <color indexed="8"/>
        <rFont val="Helvetica Neue"/>
      </rPr>
      <t xml:space="preserve">mv -i </t>
    </r>
    <r>
      <rPr>
        <sz val="10"/>
        <color indexed="8"/>
        <rFont val="Helvetica Neue"/>
      </rPr>
      <t>BGI/BGI2/IndexCHKPEI13010006/IndexCHKPEI13010006-18_2.fq.gz</t>
    </r>
    <r>
      <rPr>
        <sz val="10"/>
        <color indexed="8"/>
        <rFont val="Helvetica Neue"/>
      </rPr>
      <t xml:space="preserve">          fq/BGI2−RET4-CB4858_CGC-64f32−2.fq.gz</t>
    </r>
  </si>
  <si>
    <t>CX11292_130331</t>
  </si>
  <si>
    <t>BGI/BGI2/IndexCHKPEI13010006/IndexCHKPEI13010006-22_1.fq.gz</t>
  </si>
  <si>
    <t>BGI/BGI2/IndexCHKPEI13010006/IndexCHKPEI13010006-22_2.fq.gz</t>
  </si>
  <si>
    <t>fd3f2427aecdfcdf3ba9c4a7d7e856ab</t>
  </si>
  <si>
    <t>92837b015ba74a39bce0f7416a55c265</t>
  </si>
  <si>
    <r>
      <rPr>
        <sz val="10"/>
        <color indexed="8"/>
        <rFont val="Helvetica Neue"/>
      </rPr>
      <t xml:space="preserve">mv -i </t>
    </r>
    <r>
      <rPr>
        <sz val="10"/>
        <color indexed="8"/>
        <rFont val="Helvetica Neue"/>
      </rPr>
      <t>BGI/BGI2/IndexCHKPEI13010006/IndexCHKPEI13010006-22_1.fq.gz</t>
    </r>
    <r>
      <rPr>
        <sz val="10"/>
        <color indexed="8"/>
        <rFont val="Helvetica Neue"/>
      </rPr>
      <t xml:space="preserve">          fq/BGI2−RET4-CX11292-fd3f2−1.fq.gz</t>
    </r>
  </si>
  <si>
    <r>
      <rPr>
        <sz val="10"/>
        <color indexed="8"/>
        <rFont val="Helvetica Neue"/>
      </rPr>
      <t xml:space="preserve">mv -i </t>
    </r>
    <r>
      <rPr>
        <sz val="10"/>
        <color indexed="8"/>
        <rFont val="Helvetica Neue"/>
      </rPr>
      <t>BGI/BGI2/IndexCHKPEI13010006/IndexCHKPEI13010006-22_2.fq.gz</t>
    </r>
    <r>
      <rPr>
        <sz val="10"/>
        <color indexed="8"/>
        <rFont val="Helvetica Neue"/>
      </rPr>
      <t xml:space="preserve">          fq/BGI2−RET4-CX11292-92837−2.fq.gz</t>
    </r>
  </si>
  <si>
    <t>DL200_130331</t>
  </si>
  <si>
    <t>BGI/BGI2/IndexCHKPEI13010003/IndexCHKPEI13010003-13_1.fq.gz</t>
  </si>
  <si>
    <t>BGI/BGI2/IndexCHKPEI13010003/IndexCHKPEI13010003-13_2.fq.gz</t>
  </si>
  <si>
    <t>adefe5dc52a8bdf6eaad528a20372e32</t>
  </si>
  <si>
    <t>bbde7f966401ed502acb5bb3c33a467b</t>
  </si>
  <si>
    <r>
      <rPr>
        <sz val="10"/>
        <color indexed="8"/>
        <rFont val="Helvetica Neue"/>
      </rPr>
      <t xml:space="preserve">mv -i </t>
    </r>
    <r>
      <rPr>
        <sz val="10"/>
        <color indexed="8"/>
        <rFont val="Helvetica Neue"/>
      </rPr>
      <t>BGI/BGI2/IndexCHKPEI13010003/IndexCHKPEI13010003-13_1.fq.gz</t>
    </r>
    <r>
      <rPr>
        <sz val="10"/>
        <color indexed="8"/>
        <rFont val="Helvetica Neue"/>
      </rPr>
      <t xml:space="preserve">          fq/BGI2−RET4-DL200-adefe−1.fq.gz</t>
    </r>
  </si>
  <si>
    <r>
      <rPr>
        <sz val="10"/>
        <color indexed="8"/>
        <rFont val="Helvetica Neue"/>
      </rPr>
      <t xml:space="preserve">mv -i </t>
    </r>
    <r>
      <rPr>
        <sz val="10"/>
        <color indexed="8"/>
        <rFont val="Helvetica Neue"/>
      </rPr>
      <t>BGI/BGI2/IndexCHKPEI13010003/IndexCHKPEI13010003-13_2.fq.gz</t>
    </r>
    <r>
      <rPr>
        <sz val="10"/>
        <color indexed="8"/>
        <rFont val="Helvetica Neue"/>
      </rPr>
      <t xml:space="preserve">          fq/BGI2−RET4-DL200-bbde7−2.fq.gz</t>
    </r>
  </si>
  <si>
    <t>ED3048_130331</t>
  </si>
  <si>
    <t>BGI/BGI2/IndexCHKPEI13010006/IndexCHKPEI13010006-10_1.fq.gz</t>
  </si>
  <si>
    <t>BGI/BGI2/IndexCHKPEI13010006/IndexCHKPEI13010006-10_2.fq.gz</t>
  </si>
  <si>
    <t>0d6ac47708a9929a8d27edc3004c11b7</t>
  </si>
  <si>
    <t>0bcc2a76799b0596bcc9ed84959e47ac</t>
  </si>
  <si>
    <r>
      <rPr>
        <sz val="10"/>
        <color indexed="8"/>
        <rFont val="Helvetica Neue"/>
      </rPr>
      <t xml:space="preserve">mv -i </t>
    </r>
    <r>
      <rPr>
        <sz val="10"/>
        <color indexed="8"/>
        <rFont val="Helvetica Neue"/>
      </rPr>
      <t>BGI/BGI2/IndexCHKPEI13010006/IndexCHKPEI13010006-10_1.fq.gz</t>
    </r>
    <r>
      <rPr>
        <sz val="10"/>
        <color indexed="8"/>
        <rFont val="Helvetica Neue"/>
      </rPr>
      <t xml:space="preserve">          fq/BGI2−RET4-ED3048-0d6ac−1.fq.gz</t>
    </r>
  </si>
  <si>
    <r>
      <rPr>
        <sz val="10"/>
        <color indexed="8"/>
        <rFont val="Helvetica Neue"/>
      </rPr>
      <t xml:space="preserve">mv -i </t>
    </r>
    <r>
      <rPr>
        <sz val="10"/>
        <color indexed="8"/>
        <rFont val="Helvetica Neue"/>
      </rPr>
      <t>BGI/BGI2/IndexCHKPEI13010006/IndexCHKPEI13010006-10_2.fq.gz</t>
    </r>
    <r>
      <rPr>
        <sz val="10"/>
        <color indexed="8"/>
        <rFont val="Helvetica Neue"/>
      </rPr>
      <t xml:space="preserve">          fq/BGI2−RET4-ED3048-0bcc2−2.fq.gz</t>
    </r>
  </si>
  <si>
    <t>ED3073_130331</t>
  </si>
  <si>
    <t>BGI/BGI2/IndexCHKPEI13010003/IndexCHKPEI13010003-16_1.fq.gz</t>
  </si>
  <si>
    <t>BGI/BGI2/IndexCHKPEI13010003/IndexCHKPEI13010003-16_2.fq.gz</t>
  </si>
  <si>
    <t>c8000f64112ce3ce4a8ee5639e13487c</t>
  </si>
  <si>
    <t>fc5eab6e27317390f234196917aa589f</t>
  </si>
  <si>
    <r>
      <rPr>
        <sz val="10"/>
        <color indexed="8"/>
        <rFont val="Helvetica Neue"/>
      </rPr>
      <t xml:space="preserve">mv -i </t>
    </r>
    <r>
      <rPr>
        <sz val="10"/>
        <color indexed="8"/>
        <rFont val="Helvetica Neue"/>
      </rPr>
      <t>BGI/BGI2/IndexCHKPEI13010003/IndexCHKPEI13010003-16_1.fq.gz</t>
    </r>
    <r>
      <rPr>
        <sz val="10"/>
        <color indexed="8"/>
        <rFont val="Helvetica Neue"/>
      </rPr>
      <t xml:space="preserve">          fq/BGI2−RET4-ED3073-c8000−1.fq.gz</t>
    </r>
  </si>
  <si>
    <r>
      <rPr>
        <sz val="10"/>
        <color indexed="8"/>
        <rFont val="Helvetica Neue"/>
      </rPr>
      <t xml:space="preserve">mv -i </t>
    </r>
    <r>
      <rPr>
        <sz val="10"/>
        <color indexed="8"/>
        <rFont val="Helvetica Neue"/>
      </rPr>
      <t>BGI/BGI2/IndexCHKPEI13010003/IndexCHKPEI13010003-16_2.fq.gz</t>
    </r>
    <r>
      <rPr>
        <sz val="10"/>
        <color indexed="8"/>
        <rFont val="Helvetica Neue"/>
      </rPr>
      <t xml:space="preserve">          fq/BGI2−RET4-ED3073-fc5ea−2.fq.gz</t>
    </r>
  </si>
  <si>
    <t>JU1172_130331</t>
  </si>
  <si>
    <t>BGI/BGI2/IndexCHKPEI13010006/IndexCHKPEI13010006-15_1.fq.gz</t>
  </si>
  <si>
    <t>BGI/BGI2/IndexCHKPEI13010006/IndexCHKPEI13010006-15_2.fq.gz</t>
  </si>
  <si>
    <t>28538815796267f7f3778074b920cb22</t>
  </si>
  <si>
    <t>00cb83f301fb031bd8f973d7c27b25f0</t>
  </si>
  <si>
    <r>
      <rPr>
        <sz val="10"/>
        <color indexed="8"/>
        <rFont val="Helvetica Neue"/>
      </rPr>
      <t xml:space="preserve">mv -i </t>
    </r>
    <r>
      <rPr>
        <sz val="10"/>
        <color indexed="8"/>
        <rFont val="Helvetica Neue"/>
      </rPr>
      <t>BGI/BGI2/IndexCHKPEI13010006/IndexCHKPEI13010006-15_1.fq.gz</t>
    </r>
    <r>
      <rPr>
        <sz val="10"/>
        <color indexed="8"/>
        <rFont val="Helvetica Neue"/>
      </rPr>
      <t xml:space="preserve">          fq/BGI2−RET4-JU1172-28538−1.fq.gz</t>
    </r>
  </si>
  <si>
    <r>
      <rPr>
        <sz val="10"/>
        <color indexed="8"/>
        <rFont val="Helvetica Neue"/>
      </rPr>
      <t xml:space="preserve">mv -i </t>
    </r>
    <r>
      <rPr>
        <sz val="10"/>
        <color indexed="8"/>
        <rFont val="Helvetica Neue"/>
      </rPr>
      <t>BGI/BGI2/IndexCHKPEI13010006/IndexCHKPEI13010006-15_2.fq.gz</t>
    </r>
    <r>
      <rPr>
        <sz val="10"/>
        <color indexed="8"/>
        <rFont val="Helvetica Neue"/>
      </rPr>
      <t xml:space="preserve">          fq/BGI2−RET4-JU1172-00cb8−2.fq.gz</t>
    </r>
  </si>
  <si>
    <t>JU1242_130331</t>
  </si>
  <si>
    <t>BGI/BGI2/IndexCHKPEI13010006/IndexCHKPEI13010006-20_1.fq.gz</t>
  </si>
  <si>
    <t>BGI/BGI2/IndexCHKPEI13010006/IndexCHKPEI13010006-20_2.fq.gz</t>
  </si>
  <si>
    <t>ce642f9fb7f749a0da45608444668680</t>
  </si>
  <si>
    <t>091bb6b467dcd78d4264d57a1bdcfa24</t>
  </si>
  <si>
    <r>
      <rPr>
        <sz val="10"/>
        <color indexed="8"/>
        <rFont val="Helvetica Neue"/>
      </rPr>
      <t xml:space="preserve">mv -i </t>
    </r>
    <r>
      <rPr>
        <sz val="10"/>
        <color indexed="8"/>
        <rFont val="Helvetica Neue"/>
      </rPr>
      <t>BGI/BGI2/IndexCHKPEI13010006/IndexCHKPEI13010006-20_1.fq.gz</t>
    </r>
    <r>
      <rPr>
        <sz val="10"/>
        <color indexed="8"/>
        <rFont val="Helvetica Neue"/>
      </rPr>
      <t xml:space="preserve">          fq/BGI2−RET4-JU1242-ce642−1.fq.gz</t>
    </r>
  </si>
  <si>
    <r>
      <rPr>
        <sz val="10"/>
        <color indexed="8"/>
        <rFont val="Helvetica Neue"/>
      </rPr>
      <t xml:space="preserve">mv -i </t>
    </r>
    <r>
      <rPr>
        <sz val="10"/>
        <color indexed="8"/>
        <rFont val="Helvetica Neue"/>
      </rPr>
      <t>BGI/BGI2/IndexCHKPEI13010006/IndexCHKPEI13010006-20_2.fq.gz</t>
    </r>
    <r>
      <rPr>
        <sz val="10"/>
        <color indexed="8"/>
        <rFont val="Helvetica Neue"/>
      </rPr>
      <t xml:space="preserve">          fq/BGI2−RET4-JU1242-091bb−2.fq.gz</t>
    </r>
  </si>
  <si>
    <t>JU1400_130331</t>
  </si>
  <si>
    <t>BGI/BGI2/IndexCHKPEI13010003/IndexCHKPEI13010003-17_1.fq.gz</t>
  </si>
  <si>
    <t>BGI/BGI2/IndexCHKPEI13010003/IndexCHKPEI13010003-17_2.fq.gz</t>
  </si>
  <si>
    <t>16dc81ef02e805a9c6c7963ae9e87fa9</t>
  </si>
  <si>
    <t>0ce0ad7c3f1e6e19e1c442bc613a2e44</t>
  </si>
  <si>
    <r>
      <rPr>
        <sz val="10"/>
        <color indexed="8"/>
        <rFont val="Helvetica Neue"/>
      </rPr>
      <t xml:space="preserve">mv -i </t>
    </r>
    <r>
      <rPr>
        <sz val="10"/>
        <color indexed="8"/>
        <rFont val="Helvetica Neue"/>
      </rPr>
      <t>BGI/BGI2/IndexCHKPEI13010003/IndexCHKPEI13010003-17_1.fq.gz</t>
    </r>
    <r>
      <rPr>
        <sz val="10"/>
        <color indexed="8"/>
        <rFont val="Helvetica Neue"/>
      </rPr>
      <t xml:space="preserve">          fq/BGI2−RET4-JU1400-16dc8−1.fq.gz</t>
    </r>
  </si>
  <si>
    <r>
      <rPr>
        <sz val="10"/>
        <color indexed="8"/>
        <rFont val="Helvetica Neue"/>
      </rPr>
      <t xml:space="preserve">mv -i </t>
    </r>
    <r>
      <rPr>
        <sz val="10"/>
        <color indexed="8"/>
        <rFont val="Helvetica Neue"/>
      </rPr>
      <t>BGI/BGI2/IndexCHKPEI13010003/IndexCHKPEI13010003-17_2.fq.gz</t>
    </r>
    <r>
      <rPr>
        <sz val="10"/>
        <color indexed="8"/>
        <rFont val="Helvetica Neue"/>
      </rPr>
      <t xml:space="preserve">          fq/BGI2−RET4-JU1400-0ce0a−2.fq.gz</t>
    </r>
  </si>
  <si>
    <t>JU1516_130331</t>
  </si>
  <si>
    <t>BGI/BGI2/IndexCHKPEI13010006/IndexCHKPEI13010006-23_1.fq.gz</t>
  </si>
  <si>
    <t>BGI/BGI2/IndexCHKPEI13010006/IndexCHKPEI13010006-23_2.fq.gz</t>
  </si>
  <si>
    <t>e31b990e093cadc81a47e93218b692c1</t>
  </si>
  <si>
    <t>df68cf374b297343a8a058974c4655a8</t>
  </si>
  <si>
    <r>
      <rPr>
        <sz val="10"/>
        <color indexed="8"/>
        <rFont val="Helvetica Neue"/>
      </rPr>
      <t xml:space="preserve">mv -i </t>
    </r>
    <r>
      <rPr>
        <sz val="10"/>
        <color indexed="8"/>
        <rFont val="Helvetica Neue"/>
      </rPr>
      <t>BGI/BGI2/IndexCHKPEI13010006/IndexCHKPEI13010006-23_1.fq.gz</t>
    </r>
    <r>
      <rPr>
        <sz val="10"/>
        <color indexed="8"/>
        <rFont val="Helvetica Neue"/>
      </rPr>
      <t xml:space="preserve">          fq/BGI2−RET4-JU1516-e31b9−1.fq.gz</t>
    </r>
  </si>
  <si>
    <r>
      <rPr>
        <sz val="10"/>
        <color indexed="8"/>
        <rFont val="Helvetica Neue"/>
      </rPr>
      <t xml:space="preserve">mv -i </t>
    </r>
    <r>
      <rPr>
        <sz val="10"/>
        <color indexed="8"/>
        <rFont val="Helvetica Neue"/>
      </rPr>
      <t>BGI/BGI2/IndexCHKPEI13010006/IndexCHKPEI13010006-23_2.fq.gz</t>
    </r>
    <r>
      <rPr>
        <sz val="10"/>
        <color indexed="8"/>
        <rFont val="Helvetica Neue"/>
      </rPr>
      <t xml:space="preserve">          fq/BGI2−RET4-JU1516-df68c−2.fq.gz</t>
    </r>
  </si>
  <si>
    <t>JU1896_130331</t>
  </si>
  <si>
    <t>BGI/BGI2/IndexCHKPEI13010003/IndexCHKPEI13010003-14_1.fq.gz</t>
  </si>
  <si>
    <t>BGI/BGI2/IndexCHKPEI13010003/IndexCHKPEI13010003-14_2.fq.gz</t>
  </si>
  <si>
    <t>1a68803fb71a2ca8790961c9d3ef1281</t>
  </si>
  <si>
    <t>1cb7f91cac0229acd114893438a1d07e</t>
  </si>
  <si>
    <r>
      <rPr>
        <sz val="10"/>
        <color indexed="8"/>
        <rFont val="Helvetica Neue"/>
      </rPr>
      <t xml:space="preserve">mv -i </t>
    </r>
    <r>
      <rPr>
        <sz val="10"/>
        <color indexed="8"/>
        <rFont val="Helvetica Neue"/>
      </rPr>
      <t>BGI/BGI2/IndexCHKPEI13010003/IndexCHKPEI13010003-14_1.fq.gz</t>
    </r>
    <r>
      <rPr>
        <sz val="10"/>
        <color indexed="8"/>
        <rFont val="Helvetica Neue"/>
      </rPr>
      <t xml:space="preserve">          fq/BGI2−RET4-JU1896-1a688−1.fq.gz</t>
    </r>
  </si>
  <si>
    <r>
      <rPr>
        <sz val="10"/>
        <color indexed="8"/>
        <rFont val="Helvetica Neue"/>
      </rPr>
      <t xml:space="preserve">mv -i </t>
    </r>
    <r>
      <rPr>
        <sz val="10"/>
        <color indexed="8"/>
        <rFont val="Helvetica Neue"/>
      </rPr>
      <t>BGI/BGI2/IndexCHKPEI13010003/IndexCHKPEI13010003-14_2.fq.gz</t>
    </r>
    <r>
      <rPr>
        <sz val="10"/>
        <color indexed="8"/>
        <rFont val="Helvetica Neue"/>
      </rPr>
      <t xml:space="preserve">          fq/BGI2−RET4-JU1896-1cb7f−2.fq.gz</t>
    </r>
  </si>
  <si>
    <t>JU310_130331</t>
  </si>
  <si>
    <t>BGI/BGI2/IndexCHKPEI13010006/IndexCHKPEI13010006-13_1.fq.gz</t>
  </si>
  <si>
    <t>BGI/BGI2/IndexCHKPEI13010006/IndexCHKPEI13010006-13_2.fq.gz</t>
  </si>
  <si>
    <t>d0ce31198b67a3892ed9bccd977a008c</t>
  </si>
  <si>
    <t>5bcda8f7a5533197666c7b03b9367cba</t>
  </si>
  <si>
    <r>
      <rPr>
        <sz val="10"/>
        <color indexed="8"/>
        <rFont val="Helvetica Neue"/>
      </rPr>
      <t xml:space="preserve">mv -i </t>
    </r>
    <r>
      <rPr>
        <sz val="10"/>
        <color indexed="8"/>
        <rFont val="Helvetica Neue"/>
      </rPr>
      <t>BGI/BGI2/IndexCHKPEI13010006/IndexCHKPEI13010006-13_1.fq.gz</t>
    </r>
    <r>
      <rPr>
        <sz val="10"/>
        <color indexed="8"/>
        <rFont val="Helvetica Neue"/>
      </rPr>
      <t xml:space="preserve">          fq/BGI2−RET4-JU310-d0ce3−1.fq.gz</t>
    </r>
  </si>
  <si>
    <r>
      <rPr>
        <sz val="10"/>
        <color indexed="8"/>
        <rFont val="Helvetica Neue"/>
      </rPr>
      <t xml:space="preserve">mv -i </t>
    </r>
    <r>
      <rPr>
        <sz val="10"/>
        <color indexed="8"/>
        <rFont val="Helvetica Neue"/>
      </rPr>
      <t>BGI/BGI2/IndexCHKPEI13010006/IndexCHKPEI13010006-13_2.fq.gz</t>
    </r>
    <r>
      <rPr>
        <sz val="10"/>
        <color indexed="8"/>
        <rFont val="Helvetica Neue"/>
      </rPr>
      <t xml:space="preserve">          fq/BGI2−RET4-JU310-5bcda−2.fq.gz</t>
    </r>
  </si>
  <si>
    <t>JU394_130331</t>
  </si>
  <si>
    <t>BGI/BGI2/IndexCHKPEI13010006/IndexCHKPEI13010006-21_1.fq.gz</t>
  </si>
  <si>
    <t>BGI/BGI2/IndexCHKPEI13010006/IndexCHKPEI13010006-21_2.fq.gz</t>
  </si>
  <si>
    <t>1751260ddc38c4681e5b2306e9022dd5</t>
  </si>
  <si>
    <t>a6a9cacfd88d321d638b2cccfff7d29d</t>
  </si>
  <si>
    <r>
      <rPr>
        <sz val="10"/>
        <color indexed="8"/>
        <rFont val="Helvetica Neue"/>
      </rPr>
      <t xml:space="preserve">mv -i </t>
    </r>
    <r>
      <rPr>
        <sz val="10"/>
        <color indexed="8"/>
        <rFont val="Helvetica Neue"/>
      </rPr>
      <t>BGI/BGI2/IndexCHKPEI13010006/IndexCHKPEI13010006-21_1.fq.gz</t>
    </r>
    <r>
      <rPr>
        <sz val="10"/>
        <color indexed="8"/>
        <rFont val="Helvetica Neue"/>
      </rPr>
      <t xml:space="preserve">          fq/BGI2−RET4-JU394-17512−1.fq.gz</t>
    </r>
  </si>
  <si>
    <r>
      <rPr>
        <sz val="10"/>
        <color indexed="8"/>
        <rFont val="Helvetica Neue"/>
      </rPr>
      <t xml:space="preserve">mv -i </t>
    </r>
    <r>
      <rPr>
        <sz val="10"/>
        <color indexed="8"/>
        <rFont val="Helvetica Neue"/>
      </rPr>
      <t>BGI/BGI2/IndexCHKPEI13010006/IndexCHKPEI13010006-21_2.fq.gz</t>
    </r>
    <r>
      <rPr>
        <sz val="10"/>
        <color indexed="8"/>
        <rFont val="Helvetica Neue"/>
      </rPr>
      <t xml:space="preserve">          fq/BGI2−RET4-JU394-a6a9c−2.fq.gz</t>
    </r>
  </si>
  <si>
    <t>JU642_130331</t>
  </si>
  <si>
    <t>BGI/BGI2/IndexCHKPEI13010006/IndexCHKPEI13010006-14_1.fq.gz</t>
  </si>
  <si>
    <t>BGI/BGI2/IndexCHKPEI13010006/IndexCHKPEI13010006-14_2.fq.gz</t>
  </si>
  <si>
    <t>c655674685726ee4721dc8e7b859f7a0</t>
  </si>
  <si>
    <t>fd8484ecbb3f5cde91e8c783a0e4bf90</t>
  </si>
  <si>
    <r>
      <rPr>
        <sz val="10"/>
        <color indexed="8"/>
        <rFont val="Helvetica Neue"/>
      </rPr>
      <t xml:space="preserve">mv -i </t>
    </r>
    <r>
      <rPr>
        <sz val="10"/>
        <color indexed="8"/>
        <rFont val="Helvetica Neue"/>
      </rPr>
      <t>BGI/BGI2/IndexCHKPEI13010006/IndexCHKPEI13010006-14_1.fq.gz</t>
    </r>
    <r>
      <rPr>
        <sz val="10"/>
        <color indexed="8"/>
        <rFont val="Helvetica Neue"/>
      </rPr>
      <t xml:space="preserve">          fq/BGI2−RET4-JU642-c6556−1.fq.gz</t>
    </r>
  </si>
  <si>
    <r>
      <rPr>
        <sz val="10"/>
        <color indexed="8"/>
        <rFont val="Helvetica Neue"/>
      </rPr>
      <t xml:space="preserve">mv -i </t>
    </r>
    <r>
      <rPr>
        <sz val="10"/>
        <color indexed="8"/>
        <rFont val="Helvetica Neue"/>
      </rPr>
      <t>BGI/BGI2/IndexCHKPEI13010006/IndexCHKPEI13010006-14_2.fq.gz</t>
    </r>
    <r>
      <rPr>
        <sz val="10"/>
        <color indexed="8"/>
        <rFont val="Helvetica Neue"/>
      </rPr>
      <t xml:space="preserve">          fq/BGI2−RET4-JU642-fd848−2.fq.gz</t>
    </r>
  </si>
  <si>
    <t>LSJ1_130331</t>
  </si>
  <si>
    <t>BGI/BGI2/IndexCHKPEI13010003/IndexCHKPEI13010003-15_1.fq.gz</t>
  </si>
  <si>
    <t>BGI/BGI2/IndexCHKPEI13010003/IndexCHKPEI13010003-15_2.fq.gz</t>
  </si>
  <si>
    <t>f4eda6a2c09bc80195c940302a728849</t>
  </si>
  <si>
    <t>6c206ef991a28de704f9e3d5ce1bf273</t>
  </si>
  <si>
    <r>
      <rPr>
        <sz val="10"/>
        <color indexed="8"/>
        <rFont val="Helvetica Neue"/>
      </rPr>
      <t xml:space="preserve">mv -i </t>
    </r>
    <r>
      <rPr>
        <sz val="10"/>
        <color indexed="8"/>
        <rFont val="Helvetica Neue"/>
      </rPr>
      <t>BGI/BGI2/IndexCHKPEI13010003/IndexCHKPEI13010003-15_1.fq.gz</t>
    </r>
    <r>
      <rPr>
        <sz val="10"/>
        <color indexed="8"/>
        <rFont val="Helvetica Neue"/>
      </rPr>
      <t xml:space="preserve">          fq/BGI2−RET4-LSJ1-f4eda−1.fq.gz</t>
    </r>
  </si>
  <si>
    <r>
      <rPr>
        <sz val="10"/>
        <color indexed="8"/>
        <rFont val="Helvetica Neue"/>
      </rPr>
      <t xml:space="preserve">mv -i </t>
    </r>
    <r>
      <rPr>
        <sz val="10"/>
        <color indexed="8"/>
        <rFont val="Helvetica Neue"/>
      </rPr>
      <t>BGI/BGI2/IndexCHKPEI13010003/IndexCHKPEI13010003-15_2.fq.gz</t>
    </r>
    <r>
      <rPr>
        <sz val="10"/>
        <color indexed="8"/>
        <rFont val="Helvetica Neue"/>
      </rPr>
      <t xml:space="preserve">          fq/BGI2−RET4-LSJ1-6c206−2.fq.gz</t>
    </r>
  </si>
  <si>
    <t>NIC198_130331</t>
  </si>
  <si>
    <t>BGI/BGI2/IndexCHKPEI13010003/IndexCHKPEI13010003-10_1.fq.gz</t>
  </si>
  <si>
    <t>BGI/BGI2/IndexCHKPEI13010003/IndexCHKPEI13010003-10_2.fq.gz</t>
  </si>
  <si>
    <t>efd4e6e862875042b82643305d365eff</t>
  </si>
  <si>
    <t>d2f855d2c943abfe2b8a040a165ef586</t>
  </si>
  <si>
    <r>
      <rPr>
        <sz val="10"/>
        <color indexed="8"/>
        <rFont val="Helvetica Neue"/>
      </rPr>
      <t xml:space="preserve">mv -i </t>
    </r>
    <r>
      <rPr>
        <sz val="10"/>
        <color indexed="8"/>
        <rFont val="Helvetica Neue"/>
      </rPr>
      <t>BGI/BGI2/IndexCHKPEI13010003/IndexCHKPEI13010003-10_1.fq.gz</t>
    </r>
    <r>
      <rPr>
        <sz val="10"/>
        <color indexed="8"/>
        <rFont val="Helvetica Neue"/>
      </rPr>
      <t xml:space="preserve">          fq/BGI2−RET4-NIC198-efd4e−1.fq.gz</t>
    </r>
  </si>
  <si>
    <r>
      <rPr>
        <sz val="10"/>
        <color indexed="8"/>
        <rFont val="Helvetica Neue"/>
      </rPr>
      <t xml:space="preserve">mv -i </t>
    </r>
    <r>
      <rPr>
        <sz val="10"/>
        <color indexed="8"/>
        <rFont val="Helvetica Neue"/>
      </rPr>
      <t>BGI/BGI2/IndexCHKPEI13010003/IndexCHKPEI13010003-10_2.fq.gz</t>
    </r>
    <r>
      <rPr>
        <sz val="10"/>
        <color indexed="8"/>
        <rFont val="Helvetica Neue"/>
      </rPr>
      <t xml:space="preserve">          fq/BGI2−RET4-NIC198-d2f85−2.fq.gz</t>
    </r>
  </si>
  <si>
    <t>NIC231_130331</t>
  </si>
  <si>
    <t>BGI/BGI2/IndexCHKPEI13010003/IndexCHKPEI13010003-11_1.fq.gz</t>
  </si>
  <si>
    <t>BGI/BGI2/IndexCHKPEI13010003/IndexCHKPEI13010003-11_2.fq.gz</t>
  </si>
  <si>
    <t>b3a668ed02460548e7bc79a38f4a4228</t>
  </si>
  <si>
    <t>9988e3fe5966f7fc3d364d8b21a9bd3b</t>
  </si>
  <si>
    <r>
      <rPr>
        <sz val="10"/>
        <color indexed="8"/>
        <rFont val="Helvetica Neue"/>
      </rPr>
      <t xml:space="preserve">mv -i </t>
    </r>
    <r>
      <rPr>
        <sz val="10"/>
        <color indexed="8"/>
        <rFont val="Helvetica Neue"/>
      </rPr>
      <t>BGI/BGI2/IndexCHKPEI13010003/IndexCHKPEI13010003-11_1.fq.gz</t>
    </r>
    <r>
      <rPr>
        <sz val="10"/>
        <color indexed="8"/>
        <rFont val="Helvetica Neue"/>
      </rPr>
      <t xml:space="preserve">          fq/BGI2−RET4-NIC231-b3a66−1.fq.gz</t>
    </r>
  </si>
  <si>
    <r>
      <rPr>
        <sz val="10"/>
        <color indexed="8"/>
        <rFont val="Helvetica Neue"/>
      </rPr>
      <t xml:space="preserve">mv -i </t>
    </r>
    <r>
      <rPr>
        <sz val="10"/>
        <color indexed="8"/>
        <rFont val="Helvetica Neue"/>
      </rPr>
      <t>BGI/BGI2/IndexCHKPEI13010003/IndexCHKPEI13010003-11_2.fq.gz</t>
    </r>
    <r>
      <rPr>
        <sz val="10"/>
        <color indexed="8"/>
        <rFont val="Helvetica Neue"/>
      </rPr>
      <t xml:space="preserve">          fq/BGI2−RET4-NIC231-9988e−2.fq.gz</t>
    </r>
  </si>
  <si>
    <t>NIC4_130331</t>
  </si>
  <si>
    <t>BGI/BGI2/IndexCHKPEI13010003/IndexCHKPEI13010003-9_1.fq.gz</t>
  </si>
  <si>
    <t>BGI/BGI2/IndexCHKPEI13010003/IndexCHKPEI13010003-9_2.fq.gz</t>
  </si>
  <si>
    <t>950e75085a40d2e3e2985ac1938a07dd</t>
  </si>
  <si>
    <t>6b4d8baf521ebb08633a58fbf70fd14b</t>
  </si>
  <si>
    <r>
      <rPr>
        <sz val="10"/>
        <color indexed="8"/>
        <rFont val="Helvetica Neue"/>
      </rPr>
      <t xml:space="preserve">mv -i </t>
    </r>
    <r>
      <rPr>
        <sz val="10"/>
        <color indexed="8"/>
        <rFont val="Helvetica Neue"/>
      </rPr>
      <t>BGI/BGI2/IndexCHKPEI13010003/IndexCHKPEI13010003-9_1.fq.gz</t>
    </r>
    <r>
      <rPr>
        <sz val="10"/>
        <color indexed="8"/>
        <rFont val="Helvetica Neue"/>
      </rPr>
      <t xml:space="preserve">          fq/BGI2−RET4-NIC4-950e7−1.fq.gz</t>
    </r>
  </si>
  <si>
    <r>
      <rPr>
        <sz val="10"/>
        <color indexed="8"/>
        <rFont val="Helvetica Neue"/>
      </rPr>
      <t xml:space="preserve">mv -i </t>
    </r>
    <r>
      <rPr>
        <sz val="10"/>
        <color indexed="8"/>
        <rFont val="Helvetica Neue"/>
      </rPr>
      <t>BGI/BGI2/IndexCHKPEI13010003/IndexCHKPEI13010003-9_2.fq.gz</t>
    </r>
    <r>
      <rPr>
        <sz val="10"/>
        <color indexed="8"/>
        <rFont val="Helvetica Neue"/>
      </rPr>
      <t xml:space="preserve">          fq/BGI2−RET4-NIC4-6b4d8−2.fq.gz</t>
    </r>
  </si>
  <si>
    <t>QG557_130331</t>
  </si>
  <si>
    <t>BGI/BGI2/IndexCHKPEI13010003/IndexCHKPEI13010003-12_1.fq.gz</t>
  </si>
  <si>
    <t>BGI/BGI2/IndexCHKPEI13010003/IndexCHKPEI13010003-12_2.fq.gz</t>
  </si>
  <si>
    <t>030e53b4d7d701aae91fdd3c33b14677</t>
  </si>
  <si>
    <t>62a7d51d435b6a7fe8be1f55ff4b5305</t>
  </si>
  <si>
    <r>
      <rPr>
        <sz val="10"/>
        <color indexed="8"/>
        <rFont val="Helvetica Neue"/>
      </rPr>
      <t xml:space="preserve">mv -i </t>
    </r>
    <r>
      <rPr>
        <sz val="10"/>
        <color indexed="8"/>
        <rFont val="Helvetica Neue"/>
      </rPr>
      <t>BGI/BGI2/IndexCHKPEI13010003/IndexCHKPEI13010003-12_1.fq.gz</t>
    </r>
    <r>
      <rPr>
        <sz val="10"/>
        <color indexed="8"/>
        <rFont val="Helvetica Neue"/>
      </rPr>
      <t xml:space="preserve">          fq/BGI2−RET4-QG557-030e5−1.fq.gz</t>
    </r>
  </si>
  <si>
    <r>
      <rPr>
        <sz val="10"/>
        <color indexed="8"/>
        <rFont val="Helvetica Neue"/>
      </rPr>
      <t xml:space="preserve">mv -i </t>
    </r>
    <r>
      <rPr>
        <sz val="10"/>
        <color indexed="8"/>
        <rFont val="Helvetica Neue"/>
      </rPr>
      <t>BGI/BGI2/IndexCHKPEI13010003/IndexCHKPEI13010003-12_2.fq.gz</t>
    </r>
    <r>
      <rPr>
        <sz val="10"/>
        <color indexed="8"/>
        <rFont val="Helvetica Neue"/>
      </rPr>
      <t xml:space="preserve">          fq/BGI2−RET4-QG557-62a7d−2.fq.gz</t>
    </r>
  </si>
  <si>
    <t>QX1212_130331</t>
  </si>
  <si>
    <t>BGI/BGI2/IndexCHKPEI13010003/IndexCHKPEI13010003-18_1.fq.gz</t>
  </si>
  <si>
    <t>BGI/BGI2/IndexCHKPEI13010003/IndexCHKPEI13010003-18_2.fq.gz</t>
  </si>
  <si>
    <t>11d5846d2ecc05eb6966a87998360895</t>
  </si>
  <si>
    <t>2bc7c8159fd5f721e58a95b95f2fbba8</t>
  </si>
  <si>
    <r>
      <rPr>
        <sz val="10"/>
        <color indexed="8"/>
        <rFont val="Helvetica Neue"/>
      </rPr>
      <t xml:space="preserve">mv -i </t>
    </r>
    <r>
      <rPr>
        <sz val="10"/>
        <color indexed="8"/>
        <rFont val="Helvetica Neue"/>
      </rPr>
      <t>BGI/BGI2/IndexCHKPEI13010003/IndexCHKPEI13010003-18_1.fq.gz</t>
    </r>
    <r>
      <rPr>
        <sz val="10"/>
        <color indexed="8"/>
        <rFont val="Helvetica Neue"/>
      </rPr>
      <t xml:space="preserve">          fq/BGI2−RET4-QX1212-11d58−1.fq.gz</t>
    </r>
  </si>
  <si>
    <r>
      <rPr>
        <sz val="10"/>
        <color indexed="8"/>
        <rFont val="Helvetica Neue"/>
      </rPr>
      <t xml:space="preserve">mv -i </t>
    </r>
    <r>
      <rPr>
        <sz val="10"/>
        <color indexed="8"/>
        <rFont val="Helvetica Neue"/>
      </rPr>
      <t>BGI/BGI2/IndexCHKPEI13010003/IndexCHKPEI13010003-18_2.fq.gz</t>
    </r>
    <r>
      <rPr>
        <sz val="10"/>
        <color indexed="8"/>
        <rFont val="Helvetica Neue"/>
      </rPr>
      <t xml:space="preserve">          fq/BGI2−RET4-QX1212-2bc7c−2.fq.gz</t>
    </r>
  </si>
  <si>
    <t>QX1233_130331</t>
  </si>
  <si>
    <t>BGI/BGI2/IndexCHKPEI13010006/IndexCHKPEI13010006-19_1.fq.gz</t>
  </si>
  <si>
    <t>BGI/BGI2/IndexCHKPEI13010006/IndexCHKPEI13010006-19_2.fq.gz</t>
  </si>
  <si>
    <t>0a4c565fab2ac53d69c1caefb6ec6d77</t>
  </si>
  <si>
    <t>5c5e454f7eb05c75b721a9b92f1ee26c</t>
  </si>
  <si>
    <r>
      <rPr>
        <sz val="10"/>
        <color indexed="8"/>
        <rFont val="Helvetica Neue"/>
      </rPr>
      <t xml:space="preserve">mv -i </t>
    </r>
    <r>
      <rPr>
        <sz val="10"/>
        <color indexed="8"/>
        <rFont val="Helvetica Neue"/>
      </rPr>
      <t>BGI/BGI2/IndexCHKPEI13010006/IndexCHKPEI13010006-19_1.fq.gz</t>
    </r>
    <r>
      <rPr>
        <sz val="10"/>
        <color indexed="8"/>
        <rFont val="Helvetica Neue"/>
      </rPr>
      <t xml:space="preserve">          fq/BGI2−RET4-QX1233-0a4c5−1.fq.gz</t>
    </r>
  </si>
  <si>
    <r>
      <rPr>
        <sz val="10"/>
        <color indexed="8"/>
        <rFont val="Helvetica Neue"/>
      </rPr>
      <t xml:space="preserve">mv -i </t>
    </r>
    <r>
      <rPr>
        <sz val="10"/>
        <color indexed="8"/>
        <rFont val="Helvetica Neue"/>
      </rPr>
      <t>BGI/BGI2/IndexCHKPEI13010006/IndexCHKPEI13010006-19_2.fq.gz</t>
    </r>
    <r>
      <rPr>
        <sz val="10"/>
        <color indexed="8"/>
        <rFont val="Helvetica Neue"/>
      </rPr>
      <t xml:space="preserve">          fq/BGI2−RET4-QX1233-5c5e4−2.fq.gz</t>
    </r>
  </si>
  <si>
    <t>QX2267_130331</t>
  </si>
  <si>
    <t>BGI/BGI2/IndexCHKPEI13010006/IndexCHKPEI13010006-16_1.fq.gz</t>
  </si>
  <si>
    <t>BGI/BGI2/IndexCHKPEI13010006/IndexCHKPEI13010006-16_2.fq.gz</t>
  </si>
  <si>
    <t>e6ab0124c08800ef67de5485ba1dbfd1</t>
  </si>
  <si>
    <t>b83543881f988b23467641082e0e0210</t>
  </si>
  <si>
    <r>
      <rPr>
        <sz val="10"/>
        <color indexed="8"/>
        <rFont val="Helvetica Neue"/>
      </rPr>
      <t xml:space="preserve">mv -i </t>
    </r>
    <r>
      <rPr>
        <sz val="10"/>
        <color indexed="8"/>
        <rFont val="Helvetica Neue"/>
      </rPr>
      <t>BGI/BGI2/IndexCHKPEI13010006/IndexCHKPEI13010006-16_1.fq.gz</t>
    </r>
    <r>
      <rPr>
        <sz val="10"/>
        <color indexed="8"/>
        <rFont val="Helvetica Neue"/>
      </rPr>
      <t xml:space="preserve">          fq/BGI2−RET4-QX2267-e6ab0−1.fq.gz</t>
    </r>
  </si>
  <si>
    <r>
      <rPr>
        <sz val="10"/>
        <color indexed="8"/>
        <rFont val="Helvetica Neue"/>
      </rPr>
      <t xml:space="preserve">mv -i </t>
    </r>
    <r>
      <rPr>
        <sz val="10"/>
        <color indexed="8"/>
        <rFont val="Helvetica Neue"/>
      </rPr>
      <t>BGI/BGI2/IndexCHKPEI13010006/IndexCHKPEI13010006-16_2.fq.gz</t>
    </r>
    <r>
      <rPr>
        <sz val="10"/>
        <color indexed="8"/>
        <rFont val="Helvetica Neue"/>
      </rPr>
      <t xml:space="preserve">          fq/BGI2−RET4-QX2267-b8354−2.fq.gz</t>
    </r>
  </si>
  <si>
    <t>WN2014_130331</t>
  </si>
  <si>
    <t>BGI/BGI2/IndexCHKPEI13010006/IndexCHKPEI13010006-24_1.fq.gz</t>
  </si>
  <si>
    <t>BGI/BGI2/IndexCHKPEI13010006/IndexCHKPEI13010006-24_2.fq.gz</t>
  </si>
  <si>
    <t>0af6d58e8b65bc5221b6e327fadf6519</t>
  </si>
  <si>
    <t>92d9347379da220188166701fafe859f</t>
  </si>
  <si>
    <r>
      <rPr>
        <sz val="10"/>
        <color indexed="8"/>
        <rFont val="Helvetica Neue"/>
      </rPr>
      <t xml:space="preserve">mv -i </t>
    </r>
    <r>
      <rPr>
        <sz val="10"/>
        <color indexed="8"/>
        <rFont val="Helvetica Neue"/>
      </rPr>
      <t>BGI/BGI2/IndexCHKPEI13010006/IndexCHKPEI13010006-24_1.fq.gz</t>
    </r>
    <r>
      <rPr>
        <sz val="10"/>
        <color indexed="8"/>
        <rFont val="Helvetica Neue"/>
      </rPr>
      <t xml:space="preserve">          fq/BGI2−RET4-WN2014-0af6d−1.fq.gz</t>
    </r>
  </si>
  <si>
    <r>
      <rPr>
        <sz val="10"/>
        <color indexed="8"/>
        <rFont val="Helvetica Neue"/>
      </rPr>
      <t xml:space="preserve">mv -i </t>
    </r>
    <r>
      <rPr>
        <sz val="10"/>
        <color indexed="8"/>
        <rFont val="Helvetica Neue"/>
      </rPr>
      <t>BGI/BGI2/IndexCHKPEI13010006/IndexCHKPEI13010006-24_2.fq.gz</t>
    </r>
    <r>
      <rPr>
        <sz val="10"/>
        <color indexed="8"/>
        <rFont val="Helvetica Neue"/>
      </rPr>
      <t xml:space="preserve">          fq/BGI2−RET4-WN2014-92d93−2.fq.gz</t>
    </r>
  </si>
  <si>
    <t>CB4851_UK_130331</t>
  </si>
  <si>
    <t>BGI/BGI2/IndexCHKPEI13010007/IndexCHKPEI13010007-13_1.fq.gz</t>
  </si>
  <si>
    <t>BGI/BGI2/IndexCHKPEI13010007/IndexCHKPEI13010007-13_2.fq.gz</t>
  </si>
  <si>
    <t>003bb3d9fe00919362919e78766d3798</t>
  </si>
  <si>
    <t>02d774025e3addd3c084a4a52956e226</t>
  </si>
  <si>
    <r>
      <rPr>
        <sz val="10"/>
        <color indexed="8"/>
        <rFont val="Helvetica Neue"/>
      </rPr>
      <t xml:space="preserve">mv -i </t>
    </r>
    <r>
      <rPr>
        <sz val="10"/>
        <color indexed="8"/>
        <rFont val="Helvetica Neue"/>
      </rPr>
      <t>BGI/BGI2/IndexCHKPEI13010007/IndexCHKPEI13010007-13_1.fq.gz</t>
    </r>
    <r>
      <rPr>
        <sz val="10"/>
        <color indexed="8"/>
        <rFont val="Helvetica Neue"/>
      </rPr>
      <t xml:space="preserve">          fq/BGI2−RET5-CB4851_UK-003bb−1.fq.gz</t>
    </r>
  </si>
  <si>
    <r>
      <rPr>
        <sz val="10"/>
        <color indexed="8"/>
        <rFont val="Helvetica Neue"/>
      </rPr>
      <t xml:space="preserve">mv -i </t>
    </r>
    <r>
      <rPr>
        <sz val="10"/>
        <color indexed="8"/>
        <rFont val="Helvetica Neue"/>
      </rPr>
      <t>BGI/BGI2/IndexCHKPEI13010007/IndexCHKPEI13010007-13_2.fq.gz</t>
    </r>
    <r>
      <rPr>
        <sz val="10"/>
        <color indexed="8"/>
        <rFont val="Helvetica Neue"/>
      </rPr>
      <t xml:space="preserve">          fq/BGI2−RET5-CB4851_UK-02d77−2.fq.gz</t>
    </r>
  </si>
  <si>
    <t>CB4855_CGC_130331</t>
  </si>
  <si>
    <t>BGI/BGI2/IndexCHKPEI13010003/IndexCHKPEI13010003-8_1.fq.gz</t>
  </si>
  <si>
    <t>BGI/BGI2/IndexCHKPEI13010003/IndexCHKPEI13010003-8_2.fq.gz</t>
  </si>
  <si>
    <t>ad0017c9fe54db175d31538b4c70630e</t>
  </si>
  <si>
    <t>15e26f866806eaed6f9870a6e495ad37</t>
  </si>
  <si>
    <r>
      <rPr>
        <sz val="10"/>
        <color indexed="8"/>
        <rFont val="Helvetica Neue"/>
      </rPr>
      <t xml:space="preserve">mv -i </t>
    </r>
    <r>
      <rPr>
        <sz val="10"/>
        <color indexed="8"/>
        <rFont val="Helvetica Neue"/>
      </rPr>
      <t>BGI/BGI2/IndexCHKPEI13010003/IndexCHKPEI13010003-8_1.fq.gz</t>
    </r>
    <r>
      <rPr>
        <sz val="10"/>
        <color indexed="8"/>
        <rFont val="Helvetica Neue"/>
      </rPr>
      <t xml:space="preserve">          fq/BGI2−RET5-CB4855_CGC-ad001−1.fq.gz</t>
    </r>
  </si>
  <si>
    <r>
      <rPr>
        <sz val="10"/>
        <color indexed="8"/>
        <rFont val="Helvetica Neue"/>
      </rPr>
      <t xml:space="preserve">mv -i </t>
    </r>
    <r>
      <rPr>
        <sz val="10"/>
        <color indexed="8"/>
        <rFont val="Helvetica Neue"/>
      </rPr>
      <t>BGI/BGI2/IndexCHKPEI13010003/IndexCHKPEI13010003-8_2.fq.gz</t>
    </r>
    <r>
      <rPr>
        <sz val="10"/>
        <color indexed="8"/>
        <rFont val="Helvetica Neue"/>
      </rPr>
      <t xml:space="preserve">          fq/BGI2−RET5-CB4855_CGC-15e26−2.fq.gz</t>
    </r>
  </si>
  <si>
    <t>CX11264_130331</t>
  </si>
  <si>
    <t>BGI/BGI2/IndexCHKPEI13010007/IndexCHKPEI13010007-12_1.fq.gz</t>
  </si>
  <si>
    <t>BGI/BGI2/IndexCHKPEI13010007/IndexCHKPEI13010007-12_2.fq.gz</t>
  </si>
  <si>
    <t>eb3c40edd8aae98777b5d36834446b1f</t>
  </si>
  <si>
    <t>d3b1ad82a1e30ba3c6f1ac6f41cbaae7</t>
  </si>
  <si>
    <r>
      <rPr>
        <sz val="10"/>
        <color indexed="8"/>
        <rFont val="Helvetica Neue"/>
      </rPr>
      <t xml:space="preserve">mv -i </t>
    </r>
    <r>
      <rPr>
        <sz val="10"/>
        <color indexed="8"/>
        <rFont val="Helvetica Neue"/>
      </rPr>
      <t>BGI/BGI2/IndexCHKPEI13010007/IndexCHKPEI13010007-12_1.fq.gz</t>
    </r>
    <r>
      <rPr>
        <sz val="10"/>
        <color indexed="8"/>
        <rFont val="Helvetica Neue"/>
      </rPr>
      <t xml:space="preserve">          fq/BGI2−RET5-CX11264-eb3c4−1.fq.gz</t>
    </r>
  </si>
  <si>
    <r>
      <rPr>
        <sz val="10"/>
        <color indexed="8"/>
        <rFont val="Helvetica Neue"/>
      </rPr>
      <t xml:space="preserve">mv -i </t>
    </r>
    <r>
      <rPr>
        <sz val="10"/>
        <color indexed="8"/>
        <rFont val="Helvetica Neue"/>
      </rPr>
      <t>BGI/BGI2/IndexCHKPEI13010007/IndexCHKPEI13010007-12_2.fq.gz</t>
    </r>
    <r>
      <rPr>
        <sz val="10"/>
        <color indexed="8"/>
        <rFont val="Helvetica Neue"/>
      </rPr>
      <t xml:space="preserve">          fq/BGI2−RET5-CX11264-d3b1a−2.fq.gz</t>
    </r>
  </si>
  <si>
    <t>CX11307_130331</t>
  </si>
  <si>
    <t>BGI/BGI2/IndexCHKPEI13010007/IndexCHKPEI13010007-4_1.fq.gz</t>
  </si>
  <si>
    <t>BGI/BGI2/IndexCHKPEI13010007/IndexCHKPEI13010007-4_2.fq.gz</t>
  </si>
  <si>
    <t>b1157576f1f5aa2f5ebbb4d6c94cd923</t>
  </si>
  <si>
    <t>b2cd8d273ed1d7be7c5cdb1c97eb2897</t>
  </si>
  <si>
    <r>
      <rPr>
        <sz val="10"/>
        <color indexed="8"/>
        <rFont val="Helvetica Neue"/>
      </rPr>
      <t xml:space="preserve">mv -i </t>
    </r>
    <r>
      <rPr>
        <sz val="10"/>
        <color indexed="8"/>
        <rFont val="Helvetica Neue"/>
      </rPr>
      <t>BGI/BGI2/IndexCHKPEI13010007/IndexCHKPEI13010007-4_1.fq.gz</t>
    </r>
    <r>
      <rPr>
        <sz val="10"/>
        <color indexed="8"/>
        <rFont val="Helvetica Neue"/>
      </rPr>
      <t xml:space="preserve">          fq/BGI2−RET5-CX11307-b1157−1.fq.gz</t>
    </r>
  </si>
  <si>
    <r>
      <rPr>
        <sz val="10"/>
        <color indexed="8"/>
        <rFont val="Helvetica Neue"/>
      </rPr>
      <t xml:space="preserve">mv -i </t>
    </r>
    <r>
      <rPr>
        <sz val="10"/>
        <color indexed="8"/>
        <rFont val="Helvetica Neue"/>
      </rPr>
      <t>BGI/BGI2/IndexCHKPEI13010007/IndexCHKPEI13010007-4_2.fq.gz</t>
    </r>
    <r>
      <rPr>
        <sz val="10"/>
        <color indexed="8"/>
        <rFont val="Helvetica Neue"/>
      </rPr>
      <t xml:space="preserve">          fq/BGI2−RET5-CX11307-b2cd8−2.fq.gz</t>
    </r>
  </si>
  <si>
    <t>ED3005_130331</t>
  </si>
  <si>
    <t>BGI/BGI2/IndexCHKPEI13010007/IndexCHKPEI13010007-9_1.fq.gz</t>
  </si>
  <si>
    <t>BGI/BGI2/IndexCHKPEI13010007/IndexCHKPEI13010007-9_2.fq.gz</t>
  </si>
  <si>
    <t>e703b44b377aaabecdd6eed49878b8a9</t>
  </si>
  <si>
    <t>dc5c14302ad6cc7b4982e421390f8040</t>
  </si>
  <si>
    <r>
      <rPr>
        <sz val="10"/>
        <color indexed="8"/>
        <rFont val="Helvetica Neue"/>
      </rPr>
      <t xml:space="preserve">mv -i </t>
    </r>
    <r>
      <rPr>
        <sz val="10"/>
        <color indexed="8"/>
        <rFont val="Helvetica Neue"/>
      </rPr>
      <t>BGI/BGI2/IndexCHKPEI13010007/IndexCHKPEI13010007-9_1.fq.gz</t>
    </r>
    <r>
      <rPr>
        <sz val="10"/>
        <color indexed="8"/>
        <rFont val="Helvetica Neue"/>
      </rPr>
      <t xml:space="preserve">          fq/BGI2−RET5-ED3005-e703b−1.fq.gz</t>
    </r>
  </si>
  <si>
    <r>
      <rPr>
        <sz val="10"/>
        <color indexed="8"/>
        <rFont val="Helvetica Neue"/>
      </rPr>
      <t xml:space="preserve">mv -i </t>
    </r>
    <r>
      <rPr>
        <sz val="10"/>
        <color indexed="8"/>
        <rFont val="Helvetica Neue"/>
      </rPr>
      <t>BGI/BGI2/IndexCHKPEI13010007/IndexCHKPEI13010007-9_2.fq.gz</t>
    </r>
    <r>
      <rPr>
        <sz val="10"/>
        <color indexed="8"/>
        <rFont val="Helvetica Neue"/>
      </rPr>
      <t xml:space="preserve">          fq/BGI2−RET5-ED3005-dc5c1−2.fq.gz</t>
    </r>
  </si>
  <si>
    <t>ED3052_130331</t>
  </si>
  <si>
    <t>BGI/BGI2/IndexCHKPEI13010003/IndexCHKPEI13010003-3_1.fq.gz</t>
  </si>
  <si>
    <t>BGI/BGI2/IndexCHKPEI13010003/IndexCHKPEI13010003-3_2.fq.gz</t>
  </si>
  <si>
    <t>2a45103ef844fc977bdba52276d91b03</t>
  </si>
  <si>
    <t>1683b0e5077c5caaeed27cfd187a5d2f</t>
  </si>
  <si>
    <t>mv -i BGI/BGI2/IndexCHKPEI13010003/IndexCHKPEI13010003-3_1.fq.gz          fq/BGI2−RET5-ED3052-2a451−1.fq.gz</t>
  </si>
  <si>
    <r>
      <rPr>
        <sz val="10"/>
        <color indexed="8"/>
        <rFont val="Helvetica Neue"/>
      </rPr>
      <t xml:space="preserve">mv -i </t>
    </r>
    <r>
      <rPr>
        <sz val="10"/>
        <color indexed="8"/>
        <rFont val="Helvetica Neue"/>
      </rPr>
      <t>BGI/BGI2/IndexCHKPEI13010003/IndexCHKPEI13010003-3_2.fq.gz</t>
    </r>
    <r>
      <rPr>
        <sz val="10"/>
        <color indexed="8"/>
        <rFont val="Helvetica Neue"/>
      </rPr>
      <t xml:space="preserve">          fq/BGI2−RET5-ED3052-1683b−2.fq.gz</t>
    </r>
  </si>
  <si>
    <t>EG4724_130331</t>
  </si>
  <si>
    <t>BGI/BGI2/IndexCHKPEI13010007/IndexCHKPEI13010007-8_1.fq.gz</t>
  </si>
  <si>
    <t>BGI/BGI2/IndexCHKPEI13010007/IndexCHKPEI13010007-8_2.fq.gz</t>
  </si>
  <si>
    <t>840ebc79ad8eb6641429fe19ab948d0d</t>
  </si>
  <si>
    <t>866cb7476523a5ad344fceaaed61cb82</t>
  </si>
  <si>
    <r>
      <rPr>
        <sz val="10"/>
        <color indexed="8"/>
        <rFont val="Helvetica Neue"/>
      </rPr>
      <t xml:space="preserve">mv -i </t>
    </r>
    <r>
      <rPr>
        <sz val="10"/>
        <color indexed="8"/>
        <rFont val="Helvetica Neue"/>
      </rPr>
      <t>BGI/BGI2/IndexCHKPEI13010007/IndexCHKPEI13010007-8_1.fq.gz</t>
    </r>
    <r>
      <rPr>
        <sz val="10"/>
        <color indexed="8"/>
        <rFont val="Helvetica Neue"/>
      </rPr>
      <t xml:space="preserve">          fq/BGI2−RET5-EG4724-840eb−1.fq.gz</t>
    </r>
  </si>
  <si>
    <r>
      <rPr>
        <sz val="10"/>
        <color indexed="8"/>
        <rFont val="Helvetica Neue"/>
      </rPr>
      <t xml:space="preserve">mv -i </t>
    </r>
    <r>
      <rPr>
        <sz val="10"/>
        <color indexed="8"/>
        <rFont val="Helvetica Neue"/>
      </rPr>
      <t>BGI/BGI2/IndexCHKPEI13010007/IndexCHKPEI13010007-8_2.fq.gz</t>
    </r>
    <r>
      <rPr>
        <sz val="10"/>
        <color indexed="8"/>
        <rFont val="Helvetica Neue"/>
      </rPr>
      <t xml:space="preserve">          fq/BGI2−RET5-EG4724-866cb−2.fq.gz</t>
    </r>
  </si>
  <si>
    <t>JU1213_130331</t>
  </si>
  <si>
    <t>BGI/BGI2/IndexCHKPEI13010007/IndexCHKPEI13010007-7_1.fq.gz</t>
  </si>
  <si>
    <t>BGI/BGI2/IndexCHKPEI13010007/IndexCHKPEI13010007-7_2.fq.gz</t>
  </si>
  <si>
    <t>b89466cb37d1d62e1be72eb71fa2c63d</t>
  </si>
  <si>
    <t>9b0e803fe0a1bf9d0ff05faeec6b0591</t>
  </si>
  <si>
    <t>mv -i BGI/BGI2/IndexCHKPEI13010007/IndexCHKPEI13010007-7_1.fq.gz          fq/BGI2−RET5-JU1213-b8946−1.fq.gz</t>
  </si>
  <si>
    <r>
      <rPr>
        <sz val="10"/>
        <color indexed="8"/>
        <rFont val="Helvetica Neue"/>
      </rPr>
      <t xml:space="preserve">mv -i </t>
    </r>
    <r>
      <rPr>
        <sz val="10"/>
        <color indexed="8"/>
        <rFont val="Helvetica Neue"/>
      </rPr>
      <t>BGI/BGI2/IndexCHKPEI13010007/IndexCHKPEI13010007-7_2.fq.gz</t>
    </r>
    <r>
      <rPr>
        <sz val="10"/>
        <color indexed="8"/>
        <rFont val="Helvetica Neue"/>
      </rPr>
      <t xml:space="preserve">          fq/BGI2−RET5-JU1213-9b0e8−2.fq.gz</t>
    </r>
  </si>
  <si>
    <t>JU1409_130331</t>
  </si>
  <si>
    <t>BGI/BGI2/IndexCHKPEI13010007/IndexCHKPEI13010007-5_1.fq.gz</t>
  </si>
  <si>
    <t>BGI/BGI2/IndexCHKPEI13010007/IndexCHKPEI13010007-5_2.fq.gz</t>
  </si>
  <si>
    <t>86164f68a029981576a519dd07d253e7</t>
  </si>
  <si>
    <t>79485587f4a61c13d4811782b1798958</t>
  </si>
  <si>
    <r>
      <rPr>
        <sz val="10"/>
        <color indexed="8"/>
        <rFont val="Helvetica Neue"/>
      </rPr>
      <t xml:space="preserve">mv -i </t>
    </r>
    <r>
      <rPr>
        <sz val="10"/>
        <color indexed="8"/>
        <rFont val="Helvetica Neue"/>
      </rPr>
      <t>BGI/BGI2/IndexCHKPEI13010007/IndexCHKPEI13010007-5_1.fq.gz</t>
    </r>
    <r>
      <rPr>
        <sz val="10"/>
        <color indexed="8"/>
        <rFont val="Helvetica Neue"/>
      </rPr>
      <t xml:space="preserve">          fq/BGI2−RET5-JU1409-86164−1.fq.gz</t>
    </r>
  </si>
  <si>
    <t>mv -i BGI/BGI2/IndexCHKPEI13010007/IndexCHKPEI13010007-5_2.fq.gz          fq/BGI2−RET5-JU1409-79485−2.fq.gz</t>
  </si>
  <si>
    <t>JU1568_130331</t>
  </si>
  <si>
    <t>BGI/BGI2/IndexCHKPEI13010007/IndexCHKPEI13010007-6_1.fq.gz</t>
  </si>
  <si>
    <t>BGI/BGI2/IndexCHKPEI13010007/IndexCHKPEI13010007-6_2.fq.gz</t>
  </si>
  <si>
    <t>372c65695ac6d05a2d1958b6d49a22a6</t>
  </si>
  <si>
    <t>2acd3b4eae4d681f8d43770085be62fc</t>
  </si>
  <si>
    <r>
      <rPr>
        <sz val="10"/>
        <color indexed="8"/>
        <rFont val="Helvetica Neue"/>
      </rPr>
      <t xml:space="preserve">mv -i </t>
    </r>
    <r>
      <rPr>
        <sz val="10"/>
        <color indexed="8"/>
        <rFont val="Helvetica Neue"/>
      </rPr>
      <t>BGI/BGI2/IndexCHKPEI13010007/IndexCHKPEI13010007-6_1.fq.gz</t>
    </r>
    <r>
      <rPr>
        <sz val="10"/>
        <color indexed="8"/>
        <rFont val="Helvetica Neue"/>
      </rPr>
      <t xml:space="preserve">          fq/BGI2−RET5-JU1568-372c6−1.fq.gz</t>
    </r>
  </si>
  <si>
    <r>
      <rPr>
        <sz val="10"/>
        <color indexed="8"/>
        <rFont val="Helvetica Neue"/>
      </rPr>
      <t xml:space="preserve">mv -i </t>
    </r>
    <r>
      <rPr>
        <sz val="10"/>
        <color indexed="8"/>
        <rFont val="Helvetica Neue"/>
      </rPr>
      <t>BGI/BGI2/IndexCHKPEI13010007/IndexCHKPEI13010007-6_2.fq.gz</t>
    </r>
    <r>
      <rPr>
        <sz val="10"/>
        <color indexed="8"/>
        <rFont val="Helvetica Neue"/>
      </rPr>
      <t xml:space="preserve">          fq/BGI2−RET5-JU1568-2acd3−2.fq.gz</t>
    </r>
  </si>
  <si>
    <t>JU311_130331</t>
  </si>
  <si>
    <t>BGI/BGI2/IndexCHKPEI13010007/IndexCHKPEI13010007-16_1.fq.gz</t>
  </si>
  <si>
    <t>BGI/BGI2/IndexCHKPEI13010007/IndexCHKPEI13010007-16_2.fq.gz</t>
  </si>
  <si>
    <t>2dd2b0bb61d0757aed55c10b36bad811</t>
  </si>
  <si>
    <t>112f38c961ceefc2f126d3c254b342d5</t>
  </si>
  <si>
    <r>
      <rPr>
        <sz val="10"/>
        <color indexed="8"/>
        <rFont val="Helvetica Neue"/>
      </rPr>
      <t xml:space="preserve">mv -i </t>
    </r>
    <r>
      <rPr>
        <sz val="10"/>
        <color indexed="8"/>
        <rFont val="Helvetica Neue"/>
      </rPr>
      <t>BGI/BGI2/IndexCHKPEI13010007/IndexCHKPEI13010007-16_1.fq.gz</t>
    </r>
    <r>
      <rPr>
        <sz val="10"/>
        <color indexed="8"/>
        <rFont val="Helvetica Neue"/>
      </rPr>
      <t xml:space="preserve">          fq/BGI2−RET5-JU311-2dd2b−1.fq.gz</t>
    </r>
  </si>
  <si>
    <r>
      <rPr>
        <sz val="10"/>
        <color indexed="8"/>
        <rFont val="Helvetica Neue"/>
      </rPr>
      <t xml:space="preserve">mv -i </t>
    </r>
    <r>
      <rPr>
        <sz val="10"/>
        <color indexed="8"/>
        <rFont val="Helvetica Neue"/>
      </rPr>
      <t>BGI/BGI2/IndexCHKPEI13010007/IndexCHKPEI13010007-16_2.fq.gz</t>
    </r>
    <r>
      <rPr>
        <sz val="10"/>
        <color indexed="8"/>
        <rFont val="Helvetica Neue"/>
      </rPr>
      <t xml:space="preserve">          fq/BGI2−RET5-JU311-112f3−2.fq.gz</t>
    </r>
  </si>
  <si>
    <t>JU397_130331</t>
  </si>
  <si>
    <t>BGI/BGI2/IndexCHKPEI13010003/IndexCHKPEI13010003-1_1.fq.gz</t>
  </si>
  <si>
    <t>BGI/BGI2/IndexCHKPEI13010003/IndexCHKPEI13010003-1_2.fq.gz</t>
  </si>
  <si>
    <t>b706ff386a497416b19e483e71d70eb2</t>
  </si>
  <si>
    <t>3902e5e4cc28684c3cbe04a2db630ce4</t>
  </si>
  <si>
    <r>
      <rPr>
        <sz val="10"/>
        <color indexed="8"/>
        <rFont val="Helvetica Neue"/>
      </rPr>
      <t xml:space="preserve">mv -i </t>
    </r>
    <r>
      <rPr>
        <sz val="10"/>
        <color indexed="8"/>
        <rFont val="Helvetica Neue"/>
      </rPr>
      <t>BGI/BGI2/IndexCHKPEI13010003/IndexCHKPEI13010003-1_1.fq.gz</t>
    </r>
    <r>
      <rPr>
        <sz val="10"/>
        <color indexed="8"/>
        <rFont val="Helvetica Neue"/>
      </rPr>
      <t xml:space="preserve">          fq/BGI2−RET5-JU397-b706f−1.fq.gz</t>
    </r>
  </si>
  <si>
    <r>
      <rPr>
        <sz val="10"/>
        <color indexed="8"/>
        <rFont val="Helvetica Neue"/>
      </rPr>
      <t xml:space="preserve">mv -i </t>
    </r>
    <r>
      <rPr>
        <sz val="10"/>
        <color indexed="8"/>
        <rFont val="Helvetica Neue"/>
      </rPr>
      <t>BGI/BGI2/IndexCHKPEI13010003/IndexCHKPEI13010003-1_2.fq.gz</t>
    </r>
    <r>
      <rPr>
        <sz val="10"/>
        <color indexed="8"/>
        <rFont val="Helvetica Neue"/>
      </rPr>
      <t xml:space="preserve">          fq/BGI2−RET5-JU397-3902e−2.fq.gz</t>
    </r>
  </si>
  <si>
    <t>JU751_130331</t>
  </si>
  <si>
    <t>BGI/BGI2/IndexCHKPEI13010007/IndexCHKPEI13010007-10_1.fq.gz</t>
  </si>
  <si>
    <t>BGI/BGI2/IndexCHKPEI13010007/IndexCHKPEI13010007-10_2.fq.gz</t>
  </si>
  <si>
    <t>09bc2dd58cfc6afe25fbd0102c17256c</t>
  </si>
  <si>
    <t>6b035403632af95ffb954950acc74767</t>
  </si>
  <si>
    <r>
      <rPr>
        <sz val="10"/>
        <color indexed="8"/>
        <rFont val="Helvetica Neue"/>
      </rPr>
      <t xml:space="preserve">mv -i </t>
    </r>
    <r>
      <rPr>
        <sz val="10"/>
        <color indexed="8"/>
        <rFont val="Helvetica Neue"/>
      </rPr>
      <t>BGI/BGI2/IndexCHKPEI13010007/IndexCHKPEI13010007-10_1.fq.gz</t>
    </r>
    <r>
      <rPr>
        <sz val="10"/>
        <color indexed="8"/>
        <rFont val="Helvetica Neue"/>
      </rPr>
      <t xml:space="preserve">          fq/BGI2−RET5-JU751-09bc2−1.fq.gz</t>
    </r>
  </si>
  <si>
    <r>
      <rPr>
        <sz val="10"/>
        <color indexed="8"/>
        <rFont val="Helvetica Neue"/>
      </rPr>
      <t xml:space="preserve">mv -i </t>
    </r>
    <r>
      <rPr>
        <sz val="10"/>
        <color indexed="8"/>
        <rFont val="Helvetica Neue"/>
      </rPr>
      <t>BGI/BGI2/IndexCHKPEI13010007/IndexCHKPEI13010007-10_2.fq.gz</t>
    </r>
    <r>
      <rPr>
        <sz val="10"/>
        <color indexed="8"/>
        <rFont val="Helvetica Neue"/>
      </rPr>
      <t xml:space="preserve">          fq/BGI2−RET5-JU751-6b035−2.fq.gz</t>
    </r>
  </si>
  <si>
    <t>KR314_130331</t>
  </si>
  <si>
    <t>BGI/BGI2/IndexCHKPEI13010003/IndexCHKPEI13010003-5_1.fq.gz</t>
  </si>
  <si>
    <t>BGI/BGI2/IndexCHKPEI13010003/IndexCHKPEI13010003-5_2.fq.gz</t>
  </si>
  <si>
    <t>26761949328352e877acee81c1e42bf4</t>
  </si>
  <si>
    <t>5011dd4b361949f2e48adc1e3b172834</t>
  </si>
  <si>
    <r>
      <rPr>
        <sz val="10"/>
        <color indexed="8"/>
        <rFont val="Helvetica Neue"/>
      </rPr>
      <t xml:space="preserve">mv -i </t>
    </r>
    <r>
      <rPr>
        <sz val="10"/>
        <color indexed="8"/>
        <rFont val="Helvetica Neue"/>
      </rPr>
      <t>BGI/BGI2/IndexCHKPEI13010003/IndexCHKPEI13010003-5_1.fq.gz</t>
    </r>
    <r>
      <rPr>
        <sz val="10"/>
        <color indexed="8"/>
        <rFont val="Helvetica Neue"/>
      </rPr>
      <t xml:space="preserve">          fq/BGI2−RET5-KR314-26761−1.fq.gz</t>
    </r>
  </si>
  <si>
    <r>
      <rPr>
        <sz val="10"/>
        <color indexed="8"/>
        <rFont val="Helvetica Neue"/>
      </rPr>
      <t xml:space="preserve">mv -i </t>
    </r>
    <r>
      <rPr>
        <sz val="10"/>
        <color indexed="8"/>
        <rFont val="Helvetica Neue"/>
      </rPr>
      <t>BGI/BGI2/IndexCHKPEI13010003/IndexCHKPEI13010003-5_2.fq.gz</t>
    </r>
    <r>
      <rPr>
        <sz val="10"/>
        <color indexed="8"/>
        <rFont val="Helvetica Neue"/>
      </rPr>
      <t xml:space="preserve">          fq/BGI2−RET5-KR314-5011d−2.fq.gz</t>
    </r>
  </si>
  <si>
    <t>NIC166_130331</t>
  </si>
  <si>
    <t>BGI/BGI2/IndexCHKPEI13010007/IndexCHKPEI13010007-1_1.fq.gz</t>
  </si>
  <si>
    <t>BGI/BGI2/IndexCHKPEI13010007/IndexCHKPEI13010007-1_2.fq.gz</t>
  </si>
  <si>
    <t>806271976e3d6cda31a8dc551db58d91</t>
  </si>
  <si>
    <t>4968fff50ae6315fe38689c4bd1bf031</t>
  </si>
  <si>
    <r>
      <rPr>
        <sz val="10"/>
        <color indexed="8"/>
        <rFont val="Helvetica Neue"/>
      </rPr>
      <t xml:space="preserve">mv -i </t>
    </r>
    <r>
      <rPr>
        <sz val="10"/>
        <color indexed="8"/>
        <rFont val="Helvetica Neue"/>
      </rPr>
      <t>BGI/BGI2/IndexCHKPEI13010007/IndexCHKPEI13010007-1_1.fq.gz</t>
    </r>
    <r>
      <rPr>
        <sz val="10"/>
        <color indexed="8"/>
        <rFont val="Helvetica Neue"/>
      </rPr>
      <t xml:space="preserve">          fq/BGI2−RET5-NIC166-80627−1.fq.gz</t>
    </r>
  </si>
  <si>
    <r>
      <rPr>
        <sz val="10"/>
        <color indexed="8"/>
        <rFont val="Helvetica Neue"/>
      </rPr>
      <t xml:space="preserve">mv -i </t>
    </r>
    <r>
      <rPr>
        <sz val="10"/>
        <color indexed="8"/>
        <rFont val="Helvetica Neue"/>
      </rPr>
      <t>BGI/BGI2/IndexCHKPEI13010007/IndexCHKPEI13010007-1_2.fq.gz</t>
    </r>
    <r>
      <rPr>
        <sz val="10"/>
        <color indexed="8"/>
        <rFont val="Helvetica Neue"/>
      </rPr>
      <t xml:space="preserve">          fq/BGI2−RET5-NIC166-4968f−2.fq.gz</t>
    </r>
  </si>
  <si>
    <t>NIC195_130331</t>
  </si>
  <si>
    <t>BGI/BGI2/IndexCHKPEI13010007/IndexCHKPEI13010007-2_1.fq.gz</t>
  </si>
  <si>
    <t>BGI/BGI2/IndexCHKPEI13010007/IndexCHKPEI13010007-2_2.fq.gz</t>
  </si>
  <si>
    <t>ed2c86aca992cdee98329e8992127941</t>
  </si>
  <si>
    <t>709247f94c555e3e17a251023de87b3e</t>
  </si>
  <si>
    <r>
      <rPr>
        <sz val="10"/>
        <color indexed="8"/>
        <rFont val="Helvetica Neue"/>
      </rPr>
      <t xml:space="preserve">mv -i </t>
    </r>
    <r>
      <rPr>
        <sz val="10"/>
        <color indexed="8"/>
        <rFont val="Helvetica Neue"/>
      </rPr>
      <t>BGI/BGI2/IndexCHKPEI13010007/IndexCHKPEI13010007-2_1.fq.gz</t>
    </r>
    <r>
      <rPr>
        <sz val="10"/>
        <color indexed="8"/>
        <rFont val="Helvetica Neue"/>
      </rPr>
      <t xml:space="preserve">          fq/BGI2−RET5-NIC195-ed2c8−1.fq.gz</t>
    </r>
  </si>
  <si>
    <r>
      <rPr>
        <sz val="10"/>
        <color indexed="8"/>
        <rFont val="Helvetica Neue"/>
      </rPr>
      <t xml:space="preserve">mv -i </t>
    </r>
    <r>
      <rPr>
        <sz val="10"/>
        <color indexed="8"/>
        <rFont val="Helvetica Neue"/>
      </rPr>
      <t>BGI/BGI2/IndexCHKPEI13010007/IndexCHKPEI13010007-2_2.fq.gz</t>
    </r>
    <r>
      <rPr>
        <sz val="10"/>
        <color indexed="8"/>
        <rFont val="Helvetica Neue"/>
      </rPr>
      <t xml:space="preserve">          fq/BGI2−RET5-NIC195-70924−2.fq.gz</t>
    </r>
  </si>
  <si>
    <t>NIC237_130331</t>
  </si>
  <si>
    <t>BGI/BGI2/IndexCHKPEI13010007/IndexCHKPEI13010007-3_1.fq.gz</t>
  </si>
  <si>
    <t>BGI/BGI2/IndexCHKPEI13010007/IndexCHKPEI13010007-3_2.fq.gz</t>
  </si>
  <si>
    <t>dd89b210b786425c8259dd3ae329b36f</t>
  </si>
  <si>
    <t>91c04c78c36ee2011f438a30e1569e94</t>
  </si>
  <si>
    <r>
      <rPr>
        <sz val="10"/>
        <color indexed="8"/>
        <rFont val="Helvetica Neue"/>
      </rPr>
      <t xml:space="preserve">mv -i </t>
    </r>
    <r>
      <rPr>
        <sz val="10"/>
        <color indexed="8"/>
        <rFont val="Helvetica Neue"/>
      </rPr>
      <t>BGI/BGI2/IndexCHKPEI13010007/IndexCHKPEI13010007-3_1.fq.gz</t>
    </r>
    <r>
      <rPr>
        <sz val="10"/>
        <color indexed="8"/>
        <rFont val="Helvetica Neue"/>
      </rPr>
      <t xml:space="preserve">          fq/BGI2−RET5-NIC237-dd89b−1.fq.gz</t>
    </r>
  </si>
  <si>
    <r>
      <rPr>
        <sz val="10"/>
        <color indexed="8"/>
        <rFont val="Helvetica Neue"/>
      </rPr>
      <t xml:space="preserve">mv -i </t>
    </r>
    <r>
      <rPr>
        <sz val="10"/>
        <color indexed="8"/>
        <rFont val="Helvetica Neue"/>
      </rPr>
      <t>BGI/BGI2/IndexCHKPEI13010007/IndexCHKPEI13010007-3_2.fq.gz</t>
    </r>
    <r>
      <rPr>
        <sz val="10"/>
        <color indexed="8"/>
        <rFont val="Helvetica Neue"/>
      </rPr>
      <t xml:space="preserve">          fq/BGI2−RET5-NIC237-91c04−2.fq.gz</t>
    </r>
  </si>
  <si>
    <t>QG536_130331</t>
  </si>
  <si>
    <t>BGI/BGI2/IndexCHKPEI13010003/IndexCHKPEI13010003-7_1.fq.gz</t>
  </si>
  <si>
    <t>BGI/BGI2/IndexCHKPEI13010003/IndexCHKPEI13010003-7_2.fq.gz</t>
  </si>
  <si>
    <t>8b49525031827a515440b54f9bec3179</t>
  </si>
  <si>
    <t>58b9261f5e74c1867927f409fb5dd6da</t>
  </si>
  <si>
    <r>
      <rPr>
        <sz val="10"/>
        <color indexed="8"/>
        <rFont val="Helvetica Neue"/>
      </rPr>
      <t xml:space="preserve">mv -i </t>
    </r>
    <r>
      <rPr>
        <sz val="10"/>
        <color indexed="8"/>
        <rFont val="Helvetica Neue"/>
      </rPr>
      <t>BGI/BGI2/IndexCHKPEI13010003/IndexCHKPEI13010003-7_1.fq.gz</t>
    </r>
    <r>
      <rPr>
        <sz val="10"/>
        <color indexed="8"/>
        <rFont val="Helvetica Neue"/>
      </rPr>
      <t xml:space="preserve">          fq/BGI2−RET5-QG536-8b495−1.fq.gz</t>
    </r>
  </si>
  <si>
    <r>
      <rPr>
        <sz val="10"/>
        <color indexed="8"/>
        <rFont val="Helvetica Neue"/>
      </rPr>
      <t xml:space="preserve">mv -i </t>
    </r>
    <r>
      <rPr>
        <sz val="10"/>
        <color indexed="8"/>
        <rFont val="Helvetica Neue"/>
      </rPr>
      <t>BGI/BGI2/IndexCHKPEI13010003/IndexCHKPEI13010003-7_2.fq.gz</t>
    </r>
    <r>
      <rPr>
        <sz val="10"/>
        <color indexed="8"/>
        <rFont val="Helvetica Neue"/>
      </rPr>
      <t xml:space="preserve">          fq/BGI2−RET5-QG536-58b92−2.fq.gz</t>
    </r>
  </si>
  <si>
    <t>QX1213_130331</t>
  </si>
  <si>
    <t>BGI/BGI2/IndexCHKPEI13010007/IndexCHKPEI13010007-15_1.fq.gz</t>
  </si>
  <si>
    <t>BGI/BGI2/IndexCHKPEI13010007/IndexCHKPEI13010007-15_2.fq.gz</t>
  </si>
  <si>
    <t>2da68444374060b48beb3faf77256df9</t>
  </si>
  <si>
    <t>b1caa0c989e683fe00213c0d310933b9</t>
  </si>
  <si>
    <r>
      <rPr>
        <sz val="10"/>
        <color indexed="8"/>
        <rFont val="Helvetica Neue"/>
      </rPr>
      <t xml:space="preserve">mv -i </t>
    </r>
    <r>
      <rPr>
        <sz val="10"/>
        <color indexed="8"/>
        <rFont val="Helvetica Neue"/>
      </rPr>
      <t>BGI/BGI2/IndexCHKPEI13010007/IndexCHKPEI13010007-15_1.fq.gz</t>
    </r>
    <r>
      <rPr>
        <sz val="10"/>
        <color indexed="8"/>
        <rFont val="Helvetica Neue"/>
      </rPr>
      <t xml:space="preserve">          fq/BGI2−RET5-QX1213-2da68−1.fq.gz</t>
    </r>
  </si>
  <si>
    <r>
      <rPr>
        <sz val="10"/>
        <color indexed="8"/>
        <rFont val="Helvetica Neue"/>
      </rPr>
      <t xml:space="preserve">mv -i </t>
    </r>
    <r>
      <rPr>
        <sz val="10"/>
        <color indexed="8"/>
        <rFont val="Helvetica Neue"/>
      </rPr>
      <t>BGI/BGI2/IndexCHKPEI13010007/IndexCHKPEI13010007-15_2.fq.gz</t>
    </r>
    <r>
      <rPr>
        <sz val="10"/>
        <color indexed="8"/>
        <rFont val="Helvetica Neue"/>
      </rPr>
      <t xml:space="preserve">          fq/BGI2−RET5-QX1213-b1caa−2.fq.gz</t>
    </r>
  </si>
  <si>
    <t>QX2265_130331</t>
  </si>
  <si>
    <t>BGI/BGI2/IndexCHKPEI13010003/IndexCHKPEI13010003-2_1.fq.gz</t>
  </si>
  <si>
    <t>BGI/BGI2/IndexCHKPEI13010003/IndexCHKPEI13010003-2_2.fq.gz</t>
  </si>
  <si>
    <t>49df50621efac38b1e3a09e6ea969fc9</t>
  </si>
  <si>
    <t>dd889e24e25dd6e08735b45f26cbf1cf</t>
  </si>
  <si>
    <r>
      <rPr>
        <sz val="10"/>
        <color indexed="8"/>
        <rFont val="Helvetica Neue"/>
      </rPr>
      <t xml:space="preserve">mv -i </t>
    </r>
    <r>
      <rPr>
        <sz val="10"/>
        <color indexed="8"/>
        <rFont val="Helvetica Neue"/>
      </rPr>
      <t>BGI/BGI2/IndexCHKPEI13010003/IndexCHKPEI13010003-2_1.fq.gz</t>
    </r>
    <r>
      <rPr>
        <sz val="10"/>
        <color indexed="8"/>
        <rFont val="Helvetica Neue"/>
      </rPr>
      <t xml:space="preserve">          fq/BGI2−RET5-QX2265-49df5−1.fq.gz</t>
    </r>
  </si>
  <si>
    <r>
      <rPr>
        <sz val="10"/>
        <color indexed="8"/>
        <rFont val="Helvetica Neue"/>
      </rPr>
      <t xml:space="preserve">mv -i </t>
    </r>
    <r>
      <rPr>
        <sz val="10"/>
        <color indexed="8"/>
        <rFont val="Helvetica Neue"/>
      </rPr>
      <t>BGI/BGI2/IndexCHKPEI13010003/IndexCHKPEI13010003-2_2.fq.gz</t>
    </r>
    <r>
      <rPr>
        <sz val="10"/>
        <color indexed="8"/>
        <rFont val="Helvetica Neue"/>
      </rPr>
      <t xml:space="preserve">          fq/BGI2−RET5-QX2265-dd889−2.fq.gz</t>
    </r>
  </si>
  <si>
    <t>RC301_130331</t>
  </si>
  <si>
    <t>BGI/BGI2/IndexCHKPEI13010007/IndexCHKPEI13010007-11_1.fq.gz</t>
  </si>
  <si>
    <t>BGI/BGI2/IndexCHKPEI13010007/IndexCHKPEI13010007-11_2.fq.gz</t>
  </si>
  <si>
    <t>9891d586ceb31b7e8caff2afdf5a281a</t>
  </si>
  <si>
    <t>a9d604df92ea4750b769b5973a79374b</t>
  </si>
  <si>
    <r>
      <rPr>
        <sz val="10"/>
        <color indexed="8"/>
        <rFont val="Helvetica Neue"/>
      </rPr>
      <t xml:space="preserve">mv -i </t>
    </r>
    <r>
      <rPr>
        <sz val="10"/>
        <color indexed="8"/>
        <rFont val="Helvetica Neue"/>
      </rPr>
      <t>BGI/BGI2/IndexCHKPEI13010007/IndexCHKPEI13010007-11_1.fq.gz</t>
    </r>
    <r>
      <rPr>
        <sz val="10"/>
        <color indexed="8"/>
        <rFont val="Helvetica Neue"/>
      </rPr>
      <t xml:space="preserve">          fq/BGI2−RET5-RC301-9891d−1.fq.gz</t>
    </r>
  </si>
  <si>
    <r>
      <rPr>
        <sz val="10"/>
        <color indexed="8"/>
        <rFont val="Helvetica Neue"/>
      </rPr>
      <t xml:space="preserve">mv -i </t>
    </r>
    <r>
      <rPr>
        <sz val="10"/>
        <color indexed="8"/>
        <rFont val="Helvetica Neue"/>
      </rPr>
      <t>BGI/BGI2/IndexCHKPEI13010007/IndexCHKPEI13010007-11_2.fq.gz</t>
    </r>
    <r>
      <rPr>
        <sz val="10"/>
        <color indexed="8"/>
        <rFont val="Helvetica Neue"/>
      </rPr>
      <t xml:space="preserve">          fq/BGI2−RET5-RC301-a9d60−2.fq.gz</t>
    </r>
  </si>
  <si>
    <t>WN2002_130331</t>
  </si>
  <si>
    <t>BGI/BGI2/IndexCHKPEI13010007/IndexCHKPEI13010007-14_1.fq.gz</t>
  </si>
  <si>
    <t>BGI/BGI2/IndexCHKPEI13010007/IndexCHKPEI13010007-14_2.fq.gz</t>
  </si>
  <si>
    <t>2f5a840f8766db0a283af8cd5fdf7b8e</t>
  </si>
  <si>
    <t>052ee35563af6e95686fd748f00d85c5</t>
  </si>
  <si>
    <r>
      <rPr>
        <sz val="10"/>
        <color indexed="8"/>
        <rFont val="Helvetica Neue"/>
      </rPr>
      <t xml:space="preserve">mv -i </t>
    </r>
    <r>
      <rPr>
        <sz val="10"/>
        <color indexed="8"/>
        <rFont val="Helvetica Neue"/>
      </rPr>
      <t>BGI/BGI2/IndexCHKPEI13010007/IndexCHKPEI13010007-14_1.fq.gz</t>
    </r>
    <r>
      <rPr>
        <sz val="10"/>
        <color indexed="8"/>
        <rFont val="Helvetica Neue"/>
      </rPr>
      <t xml:space="preserve">          fq/BGI2−RET5-WN2002-2f5a8−1.fq.gz</t>
    </r>
  </si>
  <si>
    <r>
      <rPr>
        <sz val="10"/>
        <color indexed="8"/>
        <rFont val="Helvetica Neue"/>
      </rPr>
      <t xml:space="preserve">mv -i </t>
    </r>
    <r>
      <rPr>
        <sz val="10"/>
        <color indexed="8"/>
        <rFont val="Helvetica Neue"/>
      </rPr>
      <t>BGI/BGI2/IndexCHKPEI13010007/IndexCHKPEI13010007-14_2.fq.gz</t>
    </r>
    <r>
      <rPr>
        <sz val="10"/>
        <color indexed="8"/>
        <rFont val="Helvetica Neue"/>
      </rPr>
      <t xml:space="preserve">          fq/BGI2−RET5-WN2002-052ee−2.fq.gz</t>
    </r>
  </si>
  <si>
    <t>WN2011_130331</t>
  </si>
  <si>
    <t>BGI/BGI2/IndexCHKPEI13010003/IndexCHKPEI13010003-6_1.fq.gz</t>
  </si>
  <si>
    <t>BGI/BGI2/IndexCHKPEI13010003/IndexCHKPEI13010003-6_2.fq.gz</t>
  </si>
  <si>
    <t>ec1ff471a1a42c2edd8ff12c678577ab</t>
  </si>
  <si>
    <t>55282811309b06a63ec3b4e442f404fd</t>
  </si>
  <si>
    <r>
      <rPr>
        <sz val="10"/>
        <color indexed="8"/>
        <rFont val="Helvetica Neue"/>
      </rPr>
      <t xml:space="preserve">mv -i </t>
    </r>
    <r>
      <rPr>
        <sz val="10"/>
        <color indexed="8"/>
        <rFont val="Helvetica Neue"/>
      </rPr>
      <t>BGI/BGI2/IndexCHKPEI13010003/IndexCHKPEI13010003-6_1.fq.gz</t>
    </r>
    <r>
      <rPr>
        <sz val="10"/>
        <color indexed="8"/>
        <rFont val="Helvetica Neue"/>
      </rPr>
      <t xml:space="preserve">          fq/BGI2−RET5-WN2011-ec1ff−1.fq.gz</t>
    </r>
  </si>
  <si>
    <r>
      <rPr>
        <sz val="10"/>
        <color indexed="8"/>
        <rFont val="Helvetica Neue"/>
      </rPr>
      <t xml:space="preserve">mv -i </t>
    </r>
    <r>
      <rPr>
        <sz val="10"/>
        <color indexed="8"/>
        <rFont val="Helvetica Neue"/>
      </rPr>
      <t>BGI/BGI2/IndexCHKPEI13010003/IndexCHKPEI13010003-6_2.fq.gz</t>
    </r>
    <r>
      <rPr>
        <sz val="10"/>
        <color indexed="8"/>
        <rFont val="Helvetica Neue"/>
      </rPr>
      <t xml:space="preserve">          fq/BGI2−RET5-WN2011-55282−2.fq.gz</t>
    </r>
  </si>
  <si>
    <t>WN2018_130331</t>
  </si>
  <si>
    <t>BGI/BGI2/IndexCHKPEI13010003/IndexCHKPEI13010003-4_1.fq.gz</t>
  </si>
  <si>
    <t>BGI/BGI2/IndexCHKPEI13010003/IndexCHKPEI13010003-4_2.fq.gz</t>
  </si>
  <si>
    <t>cd6249a7a1e61fc38d47ad76cb737eec</t>
  </si>
  <si>
    <t>fe798c5a2df3a2a5c9b129f27e4ad4f1</t>
  </si>
  <si>
    <r>
      <rPr>
        <sz val="10"/>
        <color indexed="8"/>
        <rFont val="Helvetica Neue"/>
      </rPr>
      <t xml:space="preserve">mv -i </t>
    </r>
    <r>
      <rPr>
        <sz val="10"/>
        <color indexed="8"/>
        <rFont val="Helvetica Neue"/>
      </rPr>
      <t>BGI/BGI2/IndexCHKPEI13010003/IndexCHKPEI13010003-4_1.fq.gz</t>
    </r>
    <r>
      <rPr>
        <sz val="10"/>
        <color indexed="8"/>
        <rFont val="Helvetica Neue"/>
      </rPr>
      <t xml:space="preserve">          fq/BGI2−RET5-WN2018-cd624−1.fq.gz</t>
    </r>
  </si>
  <si>
    <r>
      <rPr>
        <sz val="10"/>
        <color indexed="8"/>
        <rFont val="Helvetica Neue"/>
      </rPr>
      <t xml:space="preserve">mv -i </t>
    </r>
    <r>
      <rPr>
        <sz val="10"/>
        <color indexed="8"/>
        <rFont val="Helvetica Neue"/>
      </rPr>
      <t>BGI/BGI2/IndexCHKPEI13010003/IndexCHKPEI13010003-4_2.fq.gz</t>
    </r>
    <r>
      <rPr>
        <sz val="10"/>
        <color indexed="8"/>
        <rFont val="Helvetica Neue"/>
      </rPr>
      <t xml:space="preserve">          fq/BGI2−RET5-WN2018-fe798−2.fq.gz</t>
    </r>
  </si>
  <si>
    <t>CB4853_CGC_130331</t>
  </si>
  <si>
    <t>BGI/BGI2/IndexCHKPEI13010004/IndexCHKPEI13010004-7_1.fq.gz</t>
  </si>
  <si>
    <t>BGI/BGI2/IndexCHKPEI13010004/IndexCHKPEI13010004-7_2.fq.gz</t>
  </si>
  <si>
    <t>7dd30f524fdbd94252bb858f5ec9b6fc</t>
  </si>
  <si>
    <t>694f3f0f13b357cb0d06645b8d983986</t>
  </si>
  <si>
    <r>
      <rPr>
        <sz val="10"/>
        <color indexed="8"/>
        <rFont val="Helvetica Neue"/>
      </rPr>
      <t xml:space="preserve">mv -i </t>
    </r>
    <r>
      <rPr>
        <sz val="10"/>
        <color indexed="8"/>
        <rFont val="Helvetica Neue"/>
      </rPr>
      <t>BGI/BGI2/IndexCHKPEI13010004/IndexCHKPEI13010004-7_1.fq.gz</t>
    </r>
    <r>
      <rPr>
        <sz val="10"/>
        <color indexed="8"/>
        <rFont val="Helvetica Neue"/>
      </rPr>
      <t xml:space="preserve">          fq/BGI2−RET6-CB4853_CGC-7dd30−1.fq.gz</t>
    </r>
  </si>
  <si>
    <r>
      <rPr>
        <sz val="10"/>
        <color indexed="8"/>
        <rFont val="Helvetica Neue"/>
      </rPr>
      <t xml:space="preserve">mv -i </t>
    </r>
    <r>
      <rPr>
        <sz val="10"/>
        <color indexed="8"/>
        <rFont val="Helvetica Neue"/>
      </rPr>
      <t>BGI/BGI2/IndexCHKPEI13010004/IndexCHKPEI13010004-7_2.fq.gz</t>
    </r>
    <r>
      <rPr>
        <sz val="10"/>
        <color indexed="8"/>
        <rFont val="Helvetica Neue"/>
      </rPr>
      <t xml:space="preserve">          fq/BGI2−RET6-CB4853_CGC-694f3−2.fq.gz</t>
    </r>
  </si>
  <si>
    <t>CB4857_UK_130331</t>
  </si>
  <si>
    <t>BGI/BGI2/IndexCHKPEI13010004/IndexCHKPEI13010004-10_1.fq.gz</t>
  </si>
  <si>
    <t>BGI/BGI2/IndexCHKPEI13010004/IndexCHKPEI13010004-10_2.fq.gz</t>
  </si>
  <si>
    <t>20590ef4c5a3065c006acb60a8ca6794</t>
  </si>
  <si>
    <t>d164cafa458dbcc1a23309b14c6e97eb</t>
  </si>
  <si>
    <r>
      <rPr>
        <sz val="10"/>
        <color indexed="8"/>
        <rFont val="Helvetica Neue"/>
      </rPr>
      <t xml:space="preserve">mv -i </t>
    </r>
    <r>
      <rPr>
        <sz val="10"/>
        <color indexed="8"/>
        <rFont val="Helvetica Neue"/>
      </rPr>
      <t>BGI/BGI2/IndexCHKPEI13010004/IndexCHKPEI13010004-10_1.fq.gz</t>
    </r>
    <r>
      <rPr>
        <sz val="10"/>
        <color indexed="8"/>
        <rFont val="Helvetica Neue"/>
      </rPr>
      <t xml:space="preserve">          fq/BGI2−RET6-CB4857_UK-20590−1.fq.gz</t>
    </r>
  </si>
  <si>
    <r>
      <rPr>
        <sz val="10"/>
        <color indexed="8"/>
        <rFont val="Helvetica Neue"/>
      </rPr>
      <t xml:space="preserve">mv -i </t>
    </r>
    <r>
      <rPr>
        <sz val="10"/>
        <color indexed="8"/>
        <rFont val="Helvetica Neue"/>
      </rPr>
      <t>BGI/BGI2/IndexCHKPEI13010004/IndexCHKPEI13010004-10_2.fq.gz</t>
    </r>
    <r>
      <rPr>
        <sz val="10"/>
        <color indexed="8"/>
        <rFont val="Helvetica Neue"/>
      </rPr>
      <t xml:space="preserve">          fq/BGI2−RET6-CB4857_UK-d164c−2.fq.gz</t>
    </r>
  </si>
  <si>
    <t>CX11262_130331</t>
  </si>
  <si>
    <t>BGI/BGI2/IndexCHKPEI13010004/IndexCHKPEI13010004-15_1.fq.gz</t>
  </si>
  <si>
    <t>BGI/BGI2/IndexCHKPEI13010004/IndexCHKPEI13010004-15_2.fq.gz</t>
  </si>
  <si>
    <t>74b0e10ace1506ae0b663e4495d83273</t>
  </si>
  <si>
    <t>68282225cb4cf814672fe0aba6c2b26a</t>
  </si>
  <si>
    <r>
      <rPr>
        <sz val="10"/>
        <color indexed="8"/>
        <rFont val="Helvetica Neue"/>
      </rPr>
      <t xml:space="preserve">mv -i </t>
    </r>
    <r>
      <rPr>
        <sz val="10"/>
        <color indexed="8"/>
        <rFont val="Helvetica Neue"/>
      </rPr>
      <t>BGI/BGI2/IndexCHKPEI13010004/IndexCHKPEI13010004-15_1.fq.gz</t>
    </r>
    <r>
      <rPr>
        <sz val="10"/>
        <color indexed="8"/>
        <rFont val="Helvetica Neue"/>
      </rPr>
      <t xml:space="preserve">          fq/BGI2−RET6-CX11262-74b0e−1.fq.gz</t>
    </r>
  </si>
  <si>
    <r>
      <rPr>
        <sz val="10"/>
        <color indexed="8"/>
        <rFont val="Helvetica Neue"/>
      </rPr>
      <t xml:space="preserve">mv -i </t>
    </r>
    <r>
      <rPr>
        <sz val="10"/>
        <color indexed="8"/>
        <rFont val="Helvetica Neue"/>
      </rPr>
      <t>BGI/BGI2/IndexCHKPEI13010004/IndexCHKPEI13010004-15_2.fq.gz</t>
    </r>
    <r>
      <rPr>
        <sz val="10"/>
        <color indexed="8"/>
        <rFont val="Helvetica Neue"/>
      </rPr>
      <t xml:space="preserve">          fq/BGI2−RET6-CX11262-68282−2.fq.gz</t>
    </r>
  </si>
  <si>
    <t>ED3012_130331</t>
  </si>
  <si>
    <t>BGI/BGI2/IndexCHKPEI13010004/IndexCHKPEI13010004-4_1.fq.gz</t>
  </si>
  <si>
    <t>BGI/BGI2/IndexCHKPEI13010004/IndexCHKPEI13010004-4_2.fq.gz</t>
  </si>
  <si>
    <t>ca6dcfff0744cb7f5cffcb9db1af4b72</t>
  </si>
  <si>
    <t>ba0bec3ca44483df9820cf9ab0c39a12</t>
  </si>
  <si>
    <r>
      <rPr>
        <sz val="10"/>
        <color indexed="8"/>
        <rFont val="Helvetica Neue"/>
      </rPr>
      <t xml:space="preserve">mv -i </t>
    </r>
    <r>
      <rPr>
        <sz val="10"/>
        <color indexed="8"/>
        <rFont val="Helvetica Neue"/>
      </rPr>
      <t>BGI/BGI2/IndexCHKPEI13010004/IndexCHKPEI13010004-4_1.fq.gz</t>
    </r>
    <r>
      <rPr>
        <sz val="10"/>
        <color indexed="8"/>
        <rFont val="Helvetica Neue"/>
      </rPr>
      <t xml:space="preserve">          fq/BGI2−RET6-ED3012-ca6dc−1.fq.gz</t>
    </r>
  </si>
  <si>
    <r>
      <rPr>
        <sz val="10"/>
        <color indexed="8"/>
        <rFont val="Helvetica Neue"/>
      </rPr>
      <t xml:space="preserve">mv -i </t>
    </r>
    <r>
      <rPr>
        <sz val="10"/>
        <color indexed="8"/>
        <rFont val="Helvetica Neue"/>
      </rPr>
      <t>BGI/BGI2/IndexCHKPEI13010004/IndexCHKPEI13010004-4_2.fq.gz</t>
    </r>
    <r>
      <rPr>
        <sz val="10"/>
        <color indexed="8"/>
        <rFont val="Helvetica Neue"/>
      </rPr>
      <t xml:space="preserve">          fq/BGI2−RET6-ED3012-ba0be−2.fq.gz</t>
    </r>
  </si>
  <si>
    <t>EG4349_130331</t>
  </si>
  <si>
    <t>BGI/BGI2/IndexCHKPEI13010004/IndexCHKPEI13010004-1_1.fq.gz</t>
  </si>
  <si>
    <t>BGI/BGI2/IndexCHKPEI13010004/IndexCHKPEI13010004-1_2.fq.gz</t>
  </si>
  <si>
    <t>56d344ccfcc35043799dbf692fa8ccb3</t>
  </si>
  <si>
    <t>8403697dcc20c9238a0763e931faf453</t>
  </si>
  <si>
    <r>
      <rPr>
        <sz val="10"/>
        <color indexed="8"/>
        <rFont val="Helvetica Neue"/>
      </rPr>
      <t xml:space="preserve">mv -i </t>
    </r>
    <r>
      <rPr>
        <sz val="10"/>
        <color indexed="8"/>
        <rFont val="Helvetica Neue"/>
      </rPr>
      <t>BGI/BGI2/IndexCHKPEI13010004/IndexCHKPEI13010004-1_1.fq.gz</t>
    </r>
    <r>
      <rPr>
        <sz val="10"/>
        <color indexed="8"/>
        <rFont val="Helvetica Neue"/>
      </rPr>
      <t xml:space="preserve">          fq/BGI2−RET6-EG4349-56d34−1.fq.gz</t>
    </r>
  </si>
  <si>
    <r>
      <rPr>
        <sz val="10"/>
        <color indexed="8"/>
        <rFont val="Helvetica Neue"/>
      </rPr>
      <t xml:space="preserve">mv -i </t>
    </r>
    <r>
      <rPr>
        <sz val="10"/>
        <color indexed="8"/>
        <rFont val="Helvetica Neue"/>
      </rPr>
      <t>BGI/BGI2/IndexCHKPEI13010004/IndexCHKPEI13010004-1_2.fq.gz</t>
    </r>
    <r>
      <rPr>
        <sz val="10"/>
        <color indexed="8"/>
        <rFont val="Helvetica Neue"/>
      </rPr>
      <t xml:space="preserve">          fq/BGI2−RET6-EG4349-84036−2.fq.gz</t>
    </r>
  </si>
  <si>
    <t>GXW1_130331</t>
  </si>
  <si>
    <t>BGI/BGI2/IndexCHKPEI13010004/IndexCHKPEI13010004-9_1.fq.gz</t>
  </si>
  <si>
    <t>BGI/BGI2/IndexCHKPEI13010004/IndexCHKPEI13010004-9_2.fq.gz</t>
  </si>
  <si>
    <t>86159452f8b2e5f4378c69ab4484830b</t>
  </si>
  <si>
    <t>f1d135f63250c01d78d8490c3924a38f</t>
  </si>
  <si>
    <r>
      <rPr>
        <sz val="10"/>
        <color indexed="8"/>
        <rFont val="Helvetica Neue"/>
      </rPr>
      <t xml:space="preserve">mv -i </t>
    </r>
    <r>
      <rPr>
        <sz val="10"/>
        <color indexed="8"/>
        <rFont val="Helvetica Neue"/>
      </rPr>
      <t>BGI/BGI2/IndexCHKPEI13010004/IndexCHKPEI13010004-9_1.fq.gz</t>
    </r>
    <r>
      <rPr>
        <sz val="10"/>
        <color indexed="8"/>
        <rFont val="Helvetica Neue"/>
      </rPr>
      <t xml:space="preserve">          fq/BGI2−RET6-GXW1-86159−1.fq.gz</t>
    </r>
  </si>
  <si>
    <r>
      <rPr>
        <sz val="10"/>
        <color indexed="8"/>
        <rFont val="Helvetica Neue"/>
      </rPr>
      <t xml:space="preserve">mv -i </t>
    </r>
    <r>
      <rPr>
        <sz val="10"/>
        <color indexed="8"/>
        <rFont val="Helvetica Neue"/>
      </rPr>
      <t>BGI/BGI2/IndexCHKPEI13010004/IndexCHKPEI13010004-9_2.fq.gz</t>
    </r>
    <r>
      <rPr>
        <sz val="10"/>
        <color indexed="8"/>
        <rFont val="Helvetica Neue"/>
      </rPr>
      <t xml:space="preserve">          fq/BGI2−RET6-GXW1-f1d13−2.fq.gz</t>
    </r>
  </si>
  <si>
    <t>JU1212_130331</t>
  </si>
  <si>
    <t>BGI/BGI2/IndexCHKPEI13010004/IndexCHKPEI13010004-18_1.fq.gz</t>
  </si>
  <si>
    <t>BGI/BGI2/IndexCHKPEI13010004/IndexCHKPEI13010004-18_2.fq.gz</t>
  </si>
  <si>
    <t>f631c7f8ba0ceaf343b4fb959d4195b6</t>
  </si>
  <si>
    <t>2886cb6b2d1a5ba4002c346210888356</t>
  </si>
  <si>
    <r>
      <rPr>
        <sz val="10"/>
        <color indexed="8"/>
        <rFont val="Helvetica Neue"/>
      </rPr>
      <t xml:space="preserve">mv -i </t>
    </r>
    <r>
      <rPr>
        <sz val="10"/>
        <color indexed="8"/>
        <rFont val="Helvetica Neue"/>
      </rPr>
      <t>BGI/BGI2/IndexCHKPEI13010004/IndexCHKPEI13010004-18_1.fq.gz</t>
    </r>
    <r>
      <rPr>
        <sz val="10"/>
        <color indexed="8"/>
        <rFont val="Helvetica Neue"/>
      </rPr>
      <t xml:space="preserve">          fq/BGI2−RET6-JU1212-f631c−1.fq.gz</t>
    </r>
  </si>
  <si>
    <r>
      <rPr>
        <sz val="10"/>
        <color indexed="8"/>
        <rFont val="Helvetica Neue"/>
      </rPr>
      <t xml:space="preserve">mv -i </t>
    </r>
    <r>
      <rPr>
        <sz val="10"/>
        <color indexed="8"/>
        <rFont val="Helvetica Neue"/>
      </rPr>
      <t>BGI/BGI2/IndexCHKPEI13010004/IndexCHKPEI13010004-18_2.fq.gz</t>
    </r>
    <r>
      <rPr>
        <sz val="10"/>
        <color indexed="8"/>
        <rFont val="Helvetica Neue"/>
      </rPr>
      <t xml:space="preserve">          fq/BGI2−RET6-JU1212-2886c−2.fq.gz</t>
    </r>
  </si>
  <si>
    <t>JU1395_130331</t>
  </si>
  <si>
    <t>BGI/BGI2/IndexCHKPEI13010004/IndexCHKPEI13010004-20_1.fq.gz</t>
  </si>
  <si>
    <t>BGI/BGI2/IndexCHKPEI13010004/IndexCHKPEI13010004-20_2.fq.gz</t>
  </si>
  <si>
    <t>75ca212d52b3ef45bf9079f0f87a97c3</t>
  </si>
  <si>
    <t>16806bf5cf59f8f3db2395391c5d2163</t>
  </si>
  <si>
    <r>
      <rPr>
        <sz val="10"/>
        <color indexed="8"/>
        <rFont val="Helvetica Neue"/>
      </rPr>
      <t xml:space="preserve">mv -i </t>
    </r>
    <r>
      <rPr>
        <sz val="10"/>
        <color indexed="8"/>
        <rFont val="Helvetica Neue"/>
      </rPr>
      <t>BGI/BGI2/IndexCHKPEI13010004/IndexCHKPEI13010004-20_1.fq.gz</t>
    </r>
    <r>
      <rPr>
        <sz val="10"/>
        <color indexed="8"/>
        <rFont val="Helvetica Neue"/>
      </rPr>
      <t xml:space="preserve">          fq/BGI2−RET6-JU1395-75ca2−1.fq.gz</t>
    </r>
  </si>
  <si>
    <r>
      <rPr>
        <sz val="10"/>
        <color indexed="8"/>
        <rFont val="Helvetica Neue"/>
      </rPr>
      <t xml:space="preserve">mv -i </t>
    </r>
    <r>
      <rPr>
        <sz val="10"/>
        <color indexed="8"/>
        <rFont val="Helvetica Neue"/>
      </rPr>
      <t>BGI/BGI2/IndexCHKPEI13010004/IndexCHKPEI13010004-20_2.fq.gz</t>
    </r>
    <r>
      <rPr>
        <sz val="10"/>
        <color indexed="8"/>
        <rFont val="Helvetica Neue"/>
      </rPr>
      <t xml:space="preserve">          fq/BGI2−RET6-JU1395-16806−2.fq.gz</t>
    </r>
  </si>
  <si>
    <t>JU1440_130331</t>
  </si>
  <si>
    <t>BGI/BGI2/IndexCHKPEI13010004/IndexCHKPEI13010004-21_1.fq.gz</t>
  </si>
  <si>
    <t>BGI/BGI2/IndexCHKPEI13010004/IndexCHKPEI13010004-21_2.fq.gz</t>
  </si>
  <si>
    <t>4cca73b9e4fd7dc7f260d925f407187e</t>
  </si>
  <si>
    <t>59f05092939e137c8b7c43c69035c8ee</t>
  </si>
  <si>
    <r>
      <rPr>
        <sz val="10"/>
        <color indexed="8"/>
        <rFont val="Helvetica Neue"/>
      </rPr>
      <t xml:space="preserve">mv -i </t>
    </r>
    <r>
      <rPr>
        <sz val="10"/>
        <color indexed="8"/>
        <rFont val="Helvetica Neue"/>
      </rPr>
      <t>BGI/BGI2/IndexCHKPEI13010004/IndexCHKPEI13010004-21_1.fq.gz</t>
    </r>
    <r>
      <rPr>
        <sz val="10"/>
        <color indexed="8"/>
        <rFont val="Helvetica Neue"/>
      </rPr>
      <t xml:space="preserve">          fq/BGI2−RET6-JU1440-4cca7−1.fq.gz</t>
    </r>
  </si>
  <si>
    <r>
      <rPr>
        <sz val="10"/>
        <color indexed="8"/>
        <rFont val="Helvetica Neue"/>
      </rPr>
      <t xml:space="preserve">mv -i </t>
    </r>
    <r>
      <rPr>
        <sz val="10"/>
        <color indexed="8"/>
        <rFont val="Helvetica Neue"/>
      </rPr>
      <t>BGI/BGI2/IndexCHKPEI13010004/IndexCHKPEI13010004-21_2.fq.gz</t>
    </r>
    <r>
      <rPr>
        <sz val="10"/>
        <color indexed="8"/>
        <rFont val="Helvetica Neue"/>
      </rPr>
      <t xml:space="preserve">          fq/BGI2−RET6-JU1440-59f05−2.fq.gz</t>
    </r>
  </si>
  <si>
    <t>JU1581_130331</t>
  </si>
  <si>
    <t>BGI/BGI2/IndexCHKPEI13010004/IndexCHKPEI13010004-19_1.fq.gz</t>
  </si>
  <si>
    <t>BGI/BGI2/IndexCHKPEI13010004/IndexCHKPEI13010004-19_2.fq.gz</t>
  </si>
  <si>
    <t>f0534207299db3fcbef13da4fd6848ac</t>
  </si>
  <si>
    <t>c459146b1c87293a7d92767b470f6e57</t>
  </si>
  <si>
    <r>
      <rPr>
        <sz val="10"/>
        <color indexed="8"/>
        <rFont val="Helvetica Neue"/>
      </rPr>
      <t xml:space="preserve">mv -i </t>
    </r>
    <r>
      <rPr>
        <sz val="10"/>
        <color indexed="8"/>
        <rFont val="Helvetica Neue"/>
      </rPr>
      <t>BGI/BGI2/IndexCHKPEI13010004/IndexCHKPEI13010004-19_1.fq.gz</t>
    </r>
    <r>
      <rPr>
        <sz val="10"/>
        <color indexed="8"/>
        <rFont val="Helvetica Neue"/>
      </rPr>
      <t xml:space="preserve">          fq/BGI2−RET6-JU1581-f0534−1.fq.gz</t>
    </r>
  </si>
  <si>
    <r>
      <rPr>
        <sz val="10"/>
        <color indexed="8"/>
        <rFont val="Helvetica Neue"/>
      </rPr>
      <t xml:space="preserve">mv -i </t>
    </r>
    <r>
      <rPr>
        <sz val="10"/>
        <color indexed="8"/>
        <rFont val="Helvetica Neue"/>
      </rPr>
      <t>BGI/BGI2/IndexCHKPEI13010004/IndexCHKPEI13010004-19_2.fq.gz</t>
    </r>
    <r>
      <rPr>
        <sz val="10"/>
        <color indexed="8"/>
        <rFont val="Helvetica Neue"/>
      </rPr>
      <t xml:space="preserve">          fq/BGI2−RET6-JU1581-c4591−2.fq.gz</t>
    </r>
  </si>
  <si>
    <t>JU2001_130331</t>
  </si>
  <si>
    <t>BGI/BGI2/IndexCHKPEI13010004/IndexCHKPEI13010004-8_1.fq.gz</t>
  </si>
  <si>
    <t>BGI/BGI2/IndexCHKPEI13010004/IndexCHKPEI13010004-8_2.fq.gz</t>
  </si>
  <si>
    <t>f743adc5ddf10120b557fa46e3e92f1e</t>
  </si>
  <si>
    <t>210171209997ced11b7187a26dbcdeae</t>
  </si>
  <si>
    <r>
      <rPr>
        <sz val="10"/>
        <color indexed="8"/>
        <rFont val="Helvetica Neue"/>
      </rPr>
      <t xml:space="preserve">mv -i </t>
    </r>
    <r>
      <rPr>
        <sz val="10"/>
        <color indexed="8"/>
        <rFont val="Helvetica Neue"/>
      </rPr>
      <t>BGI/BGI2/IndexCHKPEI13010004/IndexCHKPEI13010004-8_1.fq.gz</t>
    </r>
    <r>
      <rPr>
        <sz val="10"/>
        <color indexed="8"/>
        <rFont val="Helvetica Neue"/>
      </rPr>
      <t xml:space="preserve">          fq/BGI2−RET6-JU2001-f743a−1.fq.gz</t>
    </r>
  </si>
  <si>
    <r>
      <rPr>
        <sz val="10"/>
        <color indexed="8"/>
        <rFont val="Helvetica Neue"/>
      </rPr>
      <t xml:space="preserve">mv -i </t>
    </r>
    <r>
      <rPr>
        <sz val="10"/>
        <color indexed="8"/>
        <rFont val="Helvetica Neue"/>
      </rPr>
      <t>BGI/BGI2/IndexCHKPEI13010004/IndexCHKPEI13010004-8_2.fq.gz</t>
    </r>
    <r>
      <rPr>
        <sz val="10"/>
        <color indexed="8"/>
        <rFont val="Helvetica Neue"/>
      </rPr>
      <t xml:space="preserve">          fq/BGI2−RET6-JU2001-21017−2.fq.gz</t>
    </r>
  </si>
  <si>
    <t>JU393_130331</t>
  </si>
  <si>
    <t>BGI/BGI2/IndexCHKPEI13010004/IndexCHKPEI13010004-16_1.fq.gz</t>
  </si>
  <si>
    <t>BGI/BGI2/IndexCHKPEI13010004/IndexCHKPEI13010004-16_2.fq.gz</t>
  </si>
  <si>
    <t>28e93f1bb48a1270ab36b100be9ecaff</t>
  </si>
  <si>
    <t>7fe93b2e839aed741bc88c47df2a9aee</t>
  </si>
  <si>
    <r>
      <rPr>
        <sz val="10"/>
        <color indexed="8"/>
        <rFont val="Helvetica Neue"/>
      </rPr>
      <t xml:space="preserve">mv -i </t>
    </r>
    <r>
      <rPr>
        <sz val="10"/>
        <color indexed="8"/>
        <rFont val="Helvetica Neue"/>
      </rPr>
      <t>BGI/BGI2/IndexCHKPEI13010004/IndexCHKPEI13010004-16_1.fq.gz</t>
    </r>
    <r>
      <rPr>
        <sz val="10"/>
        <color indexed="8"/>
        <rFont val="Helvetica Neue"/>
      </rPr>
      <t xml:space="preserve">          fq/BGI2−RET6-JU393-28e93−1.fq.gz</t>
    </r>
  </si>
  <si>
    <r>
      <rPr>
        <sz val="10"/>
        <color indexed="8"/>
        <rFont val="Helvetica Neue"/>
      </rPr>
      <t xml:space="preserve">mv -i </t>
    </r>
    <r>
      <rPr>
        <sz val="10"/>
        <color indexed="8"/>
        <rFont val="Helvetica Neue"/>
      </rPr>
      <t>BGI/BGI2/IndexCHKPEI13010004/IndexCHKPEI13010004-16_2.fq.gz</t>
    </r>
    <r>
      <rPr>
        <sz val="10"/>
        <color indexed="8"/>
        <rFont val="Helvetica Neue"/>
      </rPr>
      <t xml:space="preserve">          fq/BGI2−RET6-JU393-7fe93−2.fq.gz</t>
    </r>
  </si>
  <si>
    <t>JU406_130331</t>
  </si>
  <si>
    <t>BGI/BGI2/IndexCHKPEI13010004/IndexCHKPEI13010004-13_1.fq.gz</t>
  </si>
  <si>
    <t>BGI/BGI2/IndexCHKPEI13010004/IndexCHKPEI13010004-13_2.fq.gz</t>
  </si>
  <si>
    <t>fd9abca807ce354fe19c396face4d7bf</t>
  </si>
  <si>
    <t>a618f1f1bbfd1b39630a7e6483809965</t>
  </si>
  <si>
    <r>
      <rPr>
        <sz val="10"/>
        <color indexed="8"/>
        <rFont val="Helvetica Neue"/>
      </rPr>
      <t xml:space="preserve">mv -i </t>
    </r>
    <r>
      <rPr>
        <sz val="10"/>
        <color indexed="8"/>
        <rFont val="Helvetica Neue"/>
      </rPr>
      <t>BGI/BGI2/IndexCHKPEI13010004/IndexCHKPEI13010004-13_1.fq.gz</t>
    </r>
    <r>
      <rPr>
        <sz val="10"/>
        <color indexed="8"/>
        <rFont val="Helvetica Neue"/>
      </rPr>
      <t xml:space="preserve">          fq/BGI2−RET6-JU406-fd9ab−1.fq.gz</t>
    </r>
  </si>
  <si>
    <r>
      <rPr>
        <sz val="10"/>
        <color indexed="8"/>
        <rFont val="Helvetica Neue"/>
      </rPr>
      <t xml:space="preserve">mv -i </t>
    </r>
    <r>
      <rPr>
        <sz val="10"/>
        <color indexed="8"/>
        <rFont val="Helvetica Neue"/>
      </rPr>
      <t>BGI/BGI2/IndexCHKPEI13010004/IndexCHKPEI13010004-13_2.fq.gz</t>
    </r>
    <r>
      <rPr>
        <sz val="10"/>
        <color indexed="8"/>
        <rFont val="Helvetica Neue"/>
      </rPr>
      <t xml:space="preserve">          fq/BGI2−RET6-JU406-a618f−2.fq.gz</t>
    </r>
  </si>
  <si>
    <t>JU792_130331</t>
  </si>
  <si>
    <t>BGI/BGI2/IndexCHKPEI13010004/IndexCHKPEI13010004-5_1.fq.gz</t>
  </si>
  <si>
    <t>BGI/BGI2/IndexCHKPEI13010004/IndexCHKPEI13010004-5_2.fq.gz</t>
  </si>
  <si>
    <t>1d7440210dac473f148c1d4df98d5fbf</t>
  </si>
  <si>
    <t>be9ca5c8dec00429f99bb52ad4f67f5c</t>
  </si>
  <si>
    <r>
      <rPr>
        <sz val="10"/>
        <color indexed="8"/>
        <rFont val="Helvetica Neue"/>
      </rPr>
      <t xml:space="preserve">mv -i </t>
    </r>
    <r>
      <rPr>
        <sz val="10"/>
        <color indexed="8"/>
        <rFont val="Helvetica Neue"/>
      </rPr>
      <t>BGI/BGI2/IndexCHKPEI13010004/IndexCHKPEI13010004-5_1.fq.gz</t>
    </r>
    <r>
      <rPr>
        <sz val="10"/>
        <color indexed="8"/>
        <rFont val="Helvetica Neue"/>
      </rPr>
      <t xml:space="preserve">          fq/BGI2−RET6-JU792-1d744−1.fq.gz</t>
    </r>
  </si>
  <si>
    <r>
      <rPr>
        <sz val="10"/>
        <color indexed="8"/>
        <rFont val="Helvetica Neue"/>
      </rPr>
      <t xml:space="preserve">mv -i </t>
    </r>
    <r>
      <rPr>
        <sz val="10"/>
        <color indexed="8"/>
        <rFont val="Helvetica Neue"/>
      </rPr>
      <t>BGI/BGI2/IndexCHKPEI13010004/IndexCHKPEI13010004-5_2.fq.gz</t>
    </r>
    <r>
      <rPr>
        <sz val="10"/>
        <color indexed="8"/>
        <rFont val="Helvetica Neue"/>
      </rPr>
      <t xml:space="preserve">          fq/BGI2−RET6-JU792-be9ca−2.fq.gz</t>
    </r>
  </si>
  <si>
    <t>N2_HRH_130331</t>
  </si>
  <si>
    <t>BGI/BGI2/IndexCHKPEI13010004/IndexCHKPEI13010004-22_1.fq.gz</t>
  </si>
  <si>
    <t>BGI/BGI2/IndexCHKPEI13010004/IndexCHKPEI13010004-22_2.fq.gz</t>
  </si>
  <si>
    <t>817293b3a3c3de319cb02078e8e818c4</t>
  </si>
  <si>
    <t>f12dc5986c3966a0e62ad39a6dc8e351</t>
  </si>
  <si>
    <r>
      <rPr>
        <sz val="10"/>
        <color indexed="8"/>
        <rFont val="Helvetica Neue"/>
      </rPr>
      <t xml:space="preserve">mv -i </t>
    </r>
    <r>
      <rPr>
        <sz val="10"/>
        <color indexed="8"/>
        <rFont val="Helvetica Neue"/>
      </rPr>
      <t>BGI/BGI2/IndexCHKPEI13010004/IndexCHKPEI13010004-22_1.fq.gz</t>
    </r>
    <r>
      <rPr>
        <sz val="10"/>
        <color indexed="8"/>
        <rFont val="Helvetica Neue"/>
      </rPr>
      <t xml:space="preserve">          fq/BGI2−RET6-N2_HRH-81729−1.fq.gz</t>
    </r>
  </si>
  <si>
    <r>
      <rPr>
        <sz val="10"/>
        <color indexed="8"/>
        <rFont val="Helvetica Neue"/>
      </rPr>
      <t xml:space="preserve">mv -i </t>
    </r>
    <r>
      <rPr>
        <sz val="10"/>
        <color indexed="8"/>
        <rFont val="Helvetica Neue"/>
      </rPr>
      <t>BGI/BGI2/IndexCHKPEI13010004/IndexCHKPEI13010004-22_2.fq.gz</t>
    </r>
    <r>
      <rPr>
        <sz val="10"/>
        <color indexed="8"/>
        <rFont val="Helvetica Neue"/>
      </rPr>
      <t xml:space="preserve">          fq/BGI2−RET6-N2_HRH-f12dc−2.fq.gz</t>
    </r>
  </si>
  <si>
    <t>NIC199_130331</t>
  </si>
  <si>
    <t>BGI/BGI2/IndexCHKPEI13010004/IndexCHKPEI13010004-23_1.fq.gz</t>
  </si>
  <si>
    <t>BGI/BGI2/IndexCHKPEI13010004/IndexCHKPEI13010004-23_2.fq.gz</t>
  </si>
  <si>
    <t>ce53fa021d85366980980d545c3f02f8</t>
  </si>
  <si>
    <t>c23274c5e54f4b3ecc6a0792b21499fd</t>
  </si>
  <si>
    <r>
      <rPr>
        <sz val="10"/>
        <color indexed="8"/>
        <rFont val="Helvetica Neue"/>
      </rPr>
      <t xml:space="preserve">mv -i </t>
    </r>
    <r>
      <rPr>
        <sz val="10"/>
        <color indexed="8"/>
        <rFont val="Helvetica Neue"/>
      </rPr>
      <t>BGI/BGI2/IndexCHKPEI13010004/IndexCHKPEI13010004-23_1.fq.gz</t>
    </r>
    <r>
      <rPr>
        <sz val="10"/>
        <color indexed="8"/>
        <rFont val="Helvetica Neue"/>
      </rPr>
      <t xml:space="preserve">          fq/BGI2−RET6-NIC199-ce53f−1.fq.gz</t>
    </r>
  </si>
  <si>
    <r>
      <rPr>
        <sz val="10"/>
        <color indexed="8"/>
        <rFont val="Helvetica Neue"/>
      </rPr>
      <t xml:space="preserve">mv -i </t>
    </r>
    <r>
      <rPr>
        <sz val="10"/>
        <color indexed="8"/>
        <rFont val="Helvetica Neue"/>
      </rPr>
      <t>BGI/BGI2/IndexCHKPEI13010004/IndexCHKPEI13010004-23_2.fq.gz</t>
    </r>
    <r>
      <rPr>
        <sz val="10"/>
        <color indexed="8"/>
        <rFont val="Helvetica Neue"/>
      </rPr>
      <t xml:space="preserve">          fq/BGI2−RET6-NIC199-c2327−2.fq.gz</t>
    </r>
  </si>
  <si>
    <t>NIC236_130331</t>
  </si>
  <si>
    <t>BGI/BGI2/IndexCHKPEI13010004/IndexCHKPEI13010004-24_1.fq.gz</t>
  </si>
  <si>
    <t>BGI/BGI2/IndexCHKPEI13010004/IndexCHKPEI13010004-24_2.fq.gz</t>
  </si>
  <si>
    <t>4a6aad6121fe9c309601d83cde4349b2</t>
  </si>
  <si>
    <t>fa76527e7665a96ee88acc287ac010c8</t>
  </si>
  <si>
    <r>
      <rPr>
        <sz val="10"/>
        <color indexed="8"/>
        <rFont val="Helvetica Neue"/>
      </rPr>
      <t xml:space="preserve">mv -i </t>
    </r>
    <r>
      <rPr>
        <sz val="10"/>
        <color indexed="8"/>
        <rFont val="Helvetica Neue"/>
      </rPr>
      <t>BGI/BGI2/IndexCHKPEI13010004/IndexCHKPEI13010004-24_1.fq.gz</t>
    </r>
    <r>
      <rPr>
        <sz val="10"/>
        <color indexed="8"/>
        <rFont val="Helvetica Neue"/>
      </rPr>
      <t xml:space="preserve">          fq/BGI2−RET6-NIC236-4a6aa−1.fq.gz</t>
    </r>
  </si>
  <si>
    <r>
      <rPr>
        <sz val="10"/>
        <color indexed="8"/>
        <rFont val="Helvetica Neue"/>
      </rPr>
      <t xml:space="preserve">mv -i </t>
    </r>
    <r>
      <rPr>
        <sz val="10"/>
        <color indexed="8"/>
        <rFont val="Helvetica Neue"/>
      </rPr>
      <t>BGI/BGI2/IndexCHKPEI13010004/IndexCHKPEI13010004-24_2.fq.gz</t>
    </r>
    <r>
      <rPr>
        <sz val="10"/>
        <color indexed="8"/>
        <rFont val="Helvetica Neue"/>
      </rPr>
      <t xml:space="preserve">          fq/BGI2−RET6-NIC236-fa765−2.fq.gz</t>
    </r>
  </si>
  <si>
    <t>PB303_130331</t>
  </si>
  <si>
    <t>BGI/BGI2/IndexCHKPEI13010004/IndexCHKPEI13010004-17_1.fq.gz</t>
  </si>
  <si>
    <t>BGI/BGI2/IndexCHKPEI13010004/IndexCHKPEI13010004-17_2.fq.gz</t>
  </si>
  <si>
    <t>8430e9f37e3a0fcfa33b3f07bef3e71a</t>
  </si>
  <si>
    <t>2f9af521366406ba5800c935e26233d7</t>
  </si>
  <si>
    <r>
      <rPr>
        <sz val="10"/>
        <color indexed="8"/>
        <rFont val="Helvetica Neue"/>
      </rPr>
      <t xml:space="preserve">mv -i </t>
    </r>
    <r>
      <rPr>
        <sz val="10"/>
        <color indexed="8"/>
        <rFont val="Helvetica Neue"/>
      </rPr>
      <t>BGI/BGI2/IndexCHKPEI13010004/IndexCHKPEI13010004-17_1.fq.gz</t>
    </r>
    <r>
      <rPr>
        <sz val="10"/>
        <color indexed="8"/>
        <rFont val="Helvetica Neue"/>
      </rPr>
      <t xml:space="preserve">          fq/BGI2−RET6-PB303-8430e−1.fq.gz</t>
    </r>
  </si>
  <si>
    <r>
      <rPr>
        <sz val="10"/>
        <color indexed="8"/>
        <rFont val="Helvetica Neue"/>
      </rPr>
      <t xml:space="preserve">mv -i </t>
    </r>
    <r>
      <rPr>
        <sz val="10"/>
        <color indexed="8"/>
        <rFont val="Helvetica Neue"/>
      </rPr>
      <t>BGI/BGI2/IndexCHKPEI13010004/IndexCHKPEI13010004-17_2.fq.gz</t>
    </r>
    <r>
      <rPr>
        <sz val="10"/>
        <color indexed="8"/>
        <rFont val="Helvetica Neue"/>
      </rPr>
      <t xml:space="preserve">          fq/BGI2−RET6-PB303-2f9af−2.fq.gz</t>
    </r>
  </si>
  <si>
    <t>PX179_130331</t>
  </si>
  <si>
    <t>BGI/BGI2/IndexCHKPEI13010004/IndexCHKPEI13010004-6_1.fq.gz</t>
  </si>
  <si>
    <t>BGI/BGI2/IndexCHKPEI13010004/IndexCHKPEI13010004-6_2.fq.gz</t>
  </si>
  <si>
    <t>8f2b59525b7966c40aaec690a6e098a2</t>
  </si>
  <si>
    <t>8d65d0bf407bf830ed935f0882e3c492</t>
  </si>
  <si>
    <r>
      <rPr>
        <sz val="10"/>
        <color indexed="8"/>
        <rFont val="Helvetica Neue"/>
      </rPr>
      <t xml:space="preserve">mv -i </t>
    </r>
    <r>
      <rPr>
        <sz val="10"/>
        <color indexed="8"/>
        <rFont val="Helvetica Neue"/>
      </rPr>
      <t>BGI/BGI2/IndexCHKPEI13010004/IndexCHKPEI13010004-6_1.fq.gz</t>
    </r>
    <r>
      <rPr>
        <sz val="10"/>
        <color indexed="8"/>
        <rFont val="Helvetica Neue"/>
      </rPr>
      <t xml:space="preserve">          fq/BGI2−RET6-PX179-8f2b5−1.fq.gz</t>
    </r>
  </si>
  <si>
    <r>
      <rPr>
        <sz val="10"/>
        <color indexed="8"/>
        <rFont val="Helvetica Neue"/>
      </rPr>
      <t xml:space="preserve">mv -i </t>
    </r>
    <r>
      <rPr>
        <sz val="10"/>
        <color indexed="8"/>
        <rFont val="Helvetica Neue"/>
      </rPr>
      <t>BGI/BGI2/IndexCHKPEI13010004/IndexCHKPEI13010004-6_2.fq.gz</t>
    </r>
    <r>
      <rPr>
        <sz val="10"/>
        <color indexed="8"/>
        <rFont val="Helvetica Neue"/>
      </rPr>
      <t xml:space="preserve">          fq/BGI2−RET6-PX179-8d65d−2.fq.gz</t>
    </r>
  </si>
  <si>
    <t>QG538_130331</t>
  </si>
  <si>
    <t>BGI/BGI2/IndexCHKPEI13010004/IndexCHKPEI13010004-12_1.fq.gz</t>
  </si>
  <si>
    <t>BGI/BGI2/IndexCHKPEI13010004/IndexCHKPEI13010004-12_2.fq.gz</t>
  </si>
  <si>
    <t>fe9d6af545ade607c32029b77a040dbf</t>
  </si>
  <si>
    <t>f448e92668ff234adeefc5eabad68caf</t>
  </si>
  <si>
    <r>
      <rPr>
        <sz val="10"/>
        <color indexed="8"/>
        <rFont val="Helvetica Neue"/>
      </rPr>
      <t xml:space="preserve">mv -i </t>
    </r>
    <r>
      <rPr>
        <sz val="10"/>
        <color indexed="8"/>
        <rFont val="Helvetica Neue"/>
      </rPr>
      <t>BGI/BGI2/IndexCHKPEI13010004/IndexCHKPEI13010004-12_1.fq.gz</t>
    </r>
    <r>
      <rPr>
        <sz val="10"/>
        <color indexed="8"/>
        <rFont val="Helvetica Neue"/>
      </rPr>
      <t xml:space="preserve">          fq/BGI2−RET6-QG538-fe9d6−1.fq.gz</t>
    </r>
  </si>
  <si>
    <r>
      <rPr>
        <sz val="10"/>
        <color indexed="8"/>
        <rFont val="Helvetica Neue"/>
      </rPr>
      <t xml:space="preserve">mv -i </t>
    </r>
    <r>
      <rPr>
        <sz val="10"/>
        <color indexed="8"/>
        <rFont val="Helvetica Neue"/>
      </rPr>
      <t>BGI/BGI2/IndexCHKPEI13010004/IndexCHKPEI13010004-12_2.fq.gz</t>
    </r>
    <r>
      <rPr>
        <sz val="10"/>
        <color indexed="8"/>
        <rFont val="Helvetica Neue"/>
      </rPr>
      <t xml:space="preserve">          fq/BGI2−RET6-QG538-f448e−2.fq.gz</t>
    </r>
  </si>
  <si>
    <t>QX1214_130331</t>
  </si>
  <si>
    <t>BGI/BGI2/IndexCHKPEI13010004/IndexCHKPEI13010004-3_1.fq.gz</t>
  </si>
  <si>
    <t>BGI/BGI2/IndexCHKPEI13010004/IndexCHKPEI13010004-3_2.fq.gz</t>
  </si>
  <si>
    <t>df97928a15406299aa48ba18541afc86</t>
  </si>
  <si>
    <t>89581ba84c5d8237fce63b74a57b39a3</t>
  </si>
  <si>
    <r>
      <rPr>
        <sz val="10"/>
        <color indexed="8"/>
        <rFont val="Helvetica Neue"/>
      </rPr>
      <t xml:space="preserve">mv -i </t>
    </r>
    <r>
      <rPr>
        <sz val="10"/>
        <color indexed="8"/>
        <rFont val="Helvetica Neue"/>
      </rPr>
      <t>BGI/BGI2/IndexCHKPEI13010004/IndexCHKPEI13010004-3_1.fq.gz</t>
    </r>
    <r>
      <rPr>
        <sz val="10"/>
        <color indexed="8"/>
        <rFont val="Helvetica Neue"/>
      </rPr>
      <t xml:space="preserve">          fq/BGI2−RET6-QX1214-df979−1.fq.gz</t>
    </r>
  </si>
  <si>
    <r>
      <rPr>
        <sz val="10"/>
        <color indexed="8"/>
        <rFont val="Helvetica Neue"/>
      </rPr>
      <t xml:space="preserve">mv -i </t>
    </r>
    <r>
      <rPr>
        <sz val="10"/>
        <color indexed="8"/>
        <rFont val="Helvetica Neue"/>
      </rPr>
      <t>BGI/BGI2/IndexCHKPEI13010004/IndexCHKPEI13010004-3_2.fq.gz</t>
    </r>
    <r>
      <rPr>
        <sz val="10"/>
        <color indexed="8"/>
        <rFont val="Helvetica Neue"/>
      </rPr>
      <t xml:space="preserve">          fq/BGI2−RET6-QX1214-89581−2.fq.gz</t>
    </r>
  </si>
  <si>
    <t>QX2266_130331</t>
  </si>
  <si>
    <t>BGI/BGI2/IndexCHKPEI13010004/IndexCHKPEI13010004-14_1.fq.gz</t>
  </si>
  <si>
    <t>BGI/BGI2/IndexCHKPEI13010004/IndexCHKPEI13010004-14_2.fq.gz</t>
  </si>
  <si>
    <t>44e6a52f3e4c0f1f043349afcb51d3b9</t>
  </si>
  <si>
    <t>a99967c15c58a7ccfac37078ceda20b2</t>
  </si>
  <si>
    <r>
      <rPr>
        <sz val="10"/>
        <color indexed="8"/>
        <rFont val="Helvetica Neue"/>
      </rPr>
      <t xml:space="preserve">mv -i </t>
    </r>
    <r>
      <rPr>
        <sz val="10"/>
        <color indexed="8"/>
        <rFont val="Helvetica Neue"/>
      </rPr>
      <t>BGI/BGI2/IndexCHKPEI13010004/IndexCHKPEI13010004-14_1.fq.gz</t>
    </r>
    <r>
      <rPr>
        <sz val="10"/>
        <color indexed="8"/>
        <rFont val="Helvetica Neue"/>
      </rPr>
      <t xml:space="preserve">          fq/BGI2−RET6-QX2266-44e6a−1.fq.gz</t>
    </r>
  </si>
  <si>
    <r>
      <rPr>
        <sz val="10"/>
        <color indexed="8"/>
        <rFont val="Helvetica Neue"/>
      </rPr>
      <t xml:space="preserve">mv -i </t>
    </r>
    <r>
      <rPr>
        <sz val="10"/>
        <color indexed="8"/>
        <rFont val="Helvetica Neue"/>
      </rPr>
      <t>BGI/BGI2/IndexCHKPEI13010004/IndexCHKPEI13010004-14_2.fq.gz</t>
    </r>
    <r>
      <rPr>
        <sz val="10"/>
        <color indexed="8"/>
        <rFont val="Helvetica Neue"/>
      </rPr>
      <t xml:space="preserve">          fq/BGI2−RET6-QX2266-a9996−2.fq.gz</t>
    </r>
  </si>
  <si>
    <t>WN2001_130331</t>
  </si>
  <si>
    <t>BGI/BGI2/IndexCHKPEI13010004/IndexCHKPEI13010004-2_1.fq.gz</t>
  </si>
  <si>
    <t>BGI/BGI2/IndexCHKPEI13010004/IndexCHKPEI13010004-2_2.fq.gz</t>
  </si>
  <si>
    <t>d5a50db5c4bc08f316e6686773a58c85</t>
  </si>
  <si>
    <t>fd71939a7a9c747ca102ae7a59fbc286</t>
  </si>
  <si>
    <r>
      <rPr>
        <sz val="10"/>
        <color indexed="8"/>
        <rFont val="Helvetica Neue"/>
      </rPr>
      <t xml:space="preserve">mv -i </t>
    </r>
    <r>
      <rPr>
        <sz val="10"/>
        <color indexed="8"/>
        <rFont val="Helvetica Neue"/>
      </rPr>
      <t>BGI/BGI2/IndexCHKPEI13010004/IndexCHKPEI13010004-2_1.fq.gz</t>
    </r>
    <r>
      <rPr>
        <sz val="10"/>
        <color indexed="8"/>
        <rFont val="Helvetica Neue"/>
      </rPr>
      <t xml:space="preserve">          fq/BGI2−RET6-WN2001-d5a50−1.fq.gz</t>
    </r>
  </si>
  <si>
    <r>
      <rPr>
        <sz val="10"/>
        <color indexed="8"/>
        <rFont val="Helvetica Neue"/>
      </rPr>
      <t xml:space="preserve">mv -i </t>
    </r>
    <r>
      <rPr>
        <sz val="10"/>
        <color indexed="8"/>
        <rFont val="Helvetica Neue"/>
      </rPr>
      <t>BGI/BGI2/IndexCHKPEI13010004/IndexCHKPEI13010004-2_2.fq.gz</t>
    </r>
    <r>
      <rPr>
        <sz val="10"/>
        <color indexed="8"/>
        <rFont val="Helvetica Neue"/>
      </rPr>
      <t xml:space="preserve">          fq/BGI2−RET6-WN2001-fd719−2.fq.gz</t>
    </r>
  </si>
  <si>
    <t>WN2017_130331</t>
  </si>
  <si>
    <t>BGI/BGI2/IndexCHKPEI13010004/IndexCHKPEI13010004-11_1.fq.gz</t>
  </si>
  <si>
    <t>BGI/BGI2/IndexCHKPEI13010004/IndexCHKPEI13010004-11_2.fq.gz</t>
  </si>
  <si>
    <t>8cf033f42f105b8de07f9501fffe44e0</t>
  </si>
  <si>
    <t>fb84f2926dd2822fc3233dec2ce51b12</t>
  </si>
  <si>
    <r>
      <rPr>
        <sz val="10"/>
        <color indexed="8"/>
        <rFont val="Helvetica Neue"/>
      </rPr>
      <t xml:space="preserve">mv -i </t>
    </r>
    <r>
      <rPr>
        <sz val="10"/>
        <color indexed="8"/>
        <rFont val="Helvetica Neue"/>
      </rPr>
      <t>BGI/BGI2/IndexCHKPEI13010004/IndexCHKPEI13010004-11_1.fq.gz</t>
    </r>
    <r>
      <rPr>
        <sz val="10"/>
        <color indexed="8"/>
        <rFont val="Helvetica Neue"/>
      </rPr>
      <t xml:space="preserve">          fq/BGI2−RET6-WN2017-8cf03−1.fq.gz</t>
    </r>
  </si>
  <si>
    <r>
      <rPr>
        <sz val="10"/>
        <color indexed="8"/>
        <rFont val="Helvetica Neue"/>
      </rPr>
      <t xml:space="preserve">mv -i </t>
    </r>
    <r>
      <rPr>
        <sz val="10"/>
        <color indexed="8"/>
        <rFont val="Helvetica Neue"/>
      </rPr>
      <t>BGI/BGI2/IndexCHKPEI13010004/IndexCHKPEI13010004-11_2.fq.gz</t>
    </r>
    <r>
      <rPr>
        <sz val="10"/>
        <color indexed="8"/>
        <rFont val="Helvetica Neue"/>
      </rPr>
      <t xml:space="preserve">          fq/BGI2−RET6-WN2017-fb84f−2.fq.gz</t>
    </r>
  </si>
  <si>
    <t>CB4854_130331</t>
  </si>
  <si>
    <t>BGI/BGI2/IndexCHKPEI13010005/IndexCHKPEI13010005-6_1.fq.gz</t>
  </si>
  <si>
    <t>BGI/BGI2/IndexCHKPEI13010005/IndexCHKPEI13010005-6_2.fq.gz</t>
  </si>
  <si>
    <t>f296f677cd01c539e37f1367e7356a14</t>
  </si>
  <si>
    <t>0c00c1ec7c0971a74921393d4cf3fc22</t>
  </si>
  <si>
    <r>
      <rPr>
        <sz val="10"/>
        <color indexed="8"/>
        <rFont val="Helvetica Neue"/>
      </rPr>
      <t xml:space="preserve">mv -i </t>
    </r>
    <r>
      <rPr>
        <sz val="10"/>
        <color indexed="8"/>
        <rFont val="Helvetica Neue"/>
      </rPr>
      <t>BGI/BGI2/IndexCHKPEI13010005/IndexCHKPEI13010005-6_1.fq.gz</t>
    </r>
    <r>
      <rPr>
        <sz val="10"/>
        <color indexed="8"/>
        <rFont val="Helvetica Neue"/>
      </rPr>
      <t xml:space="preserve">          fq/BGI2−RET7-CB4854-f296f−1.fq.gz</t>
    </r>
  </si>
  <si>
    <r>
      <rPr>
        <sz val="10"/>
        <color indexed="8"/>
        <rFont val="Helvetica Neue"/>
      </rPr>
      <t xml:space="preserve">mv -i </t>
    </r>
    <r>
      <rPr>
        <sz val="10"/>
        <color indexed="8"/>
        <rFont val="Helvetica Neue"/>
      </rPr>
      <t>BGI/BGI2/IndexCHKPEI13010005/IndexCHKPEI13010005-6_2.fq.gz</t>
    </r>
    <r>
      <rPr>
        <sz val="10"/>
        <color indexed="8"/>
        <rFont val="Helvetica Neue"/>
      </rPr>
      <t xml:space="preserve">          fq/BGI2−RET7-CB4854-0c00c−2.fq.gz</t>
    </r>
  </si>
  <si>
    <t>CB4932_130331</t>
  </si>
  <si>
    <t>BGI/BGI2/IndexCHKPEI13010005/IndexCHKPEI13010005-14_1.fq.gz</t>
  </si>
  <si>
    <t>BGI/BGI2/IndexCHKPEI13010005/IndexCHKPEI13010005-14_2.fq.gz</t>
  </si>
  <si>
    <t>ab7b6a03797bcc63677a9a5e87509cbd</t>
  </si>
  <si>
    <t>f0ae0b02bdd696c34a1db3f439f2a094</t>
  </si>
  <si>
    <r>
      <rPr>
        <sz val="10"/>
        <color indexed="8"/>
        <rFont val="Helvetica Neue"/>
      </rPr>
      <t xml:space="preserve">mv -i </t>
    </r>
    <r>
      <rPr>
        <sz val="10"/>
        <color indexed="8"/>
        <rFont val="Helvetica Neue"/>
      </rPr>
      <t>BGI/BGI2/IndexCHKPEI13010005/IndexCHKPEI13010005-14_1.fq.gz</t>
    </r>
    <r>
      <rPr>
        <sz val="10"/>
        <color indexed="8"/>
        <rFont val="Helvetica Neue"/>
      </rPr>
      <t xml:space="preserve">          fq/BGI2−RET7-CB4932-ab7b6−1.fq.gz</t>
    </r>
  </si>
  <si>
    <r>
      <rPr>
        <sz val="10"/>
        <color indexed="8"/>
        <rFont val="Helvetica Neue"/>
      </rPr>
      <t xml:space="preserve">mv -i </t>
    </r>
    <r>
      <rPr>
        <sz val="10"/>
        <color indexed="8"/>
        <rFont val="Helvetica Neue"/>
      </rPr>
      <t>BGI/BGI2/IndexCHKPEI13010005/IndexCHKPEI13010005-14_2.fq.gz</t>
    </r>
    <r>
      <rPr>
        <sz val="10"/>
        <color indexed="8"/>
        <rFont val="Helvetica Neue"/>
      </rPr>
      <t xml:space="preserve">          fq/BGI2−RET7-CB4932-f0ae0−2.fq.gz</t>
    </r>
  </si>
  <si>
    <t>CX11271_130331</t>
  </si>
  <si>
    <t>BGI/BGI2/IndexCHKPEI13010005/IndexCHKPEI13010005-3_1.fq.gz</t>
  </si>
  <si>
    <t>BGI/BGI2/IndexCHKPEI13010005/IndexCHKPEI13010005-3_2.fq.gz</t>
  </si>
  <si>
    <t>ea105df3793caf8d9fc2317dcb5ccd22</t>
  </si>
  <si>
    <t>aaba79b1305d18031c727df2e5566842</t>
  </si>
  <si>
    <r>
      <rPr>
        <sz val="10"/>
        <color indexed="8"/>
        <rFont val="Helvetica Neue"/>
      </rPr>
      <t xml:space="preserve">mv -i </t>
    </r>
    <r>
      <rPr>
        <sz val="10"/>
        <color indexed="8"/>
        <rFont val="Helvetica Neue"/>
      </rPr>
      <t>BGI/BGI2/IndexCHKPEI13010005/IndexCHKPEI13010005-3_1.fq.gz</t>
    </r>
    <r>
      <rPr>
        <sz val="10"/>
        <color indexed="8"/>
        <rFont val="Helvetica Neue"/>
      </rPr>
      <t xml:space="preserve">          fq/BGI2−RET7-CX11271-ea105−1.fq.gz</t>
    </r>
  </si>
  <si>
    <r>
      <rPr>
        <sz val="10"/>
        <color indexed="8"/>
        <rFont val="Helvetica Neue"/>
      </rPr>
      <t xml:space="preserve">mv -i </t>
    </r>
    <r>
      <rPr>
        <sz val="10"/>
        <color indexed="8"/>
        <rFont val="Helvetica Neue"/>
      </rPr>
      <t>BGI/BGI2/IndexCHKPEI13010005/IndexCHKPEI13010005-3_2.fq.gz</t>
    </r>
    <r>
      <rPr>
        <sz val="10"/>
        <color indexed="8"/>
        <rFont val="Helvetica Neue"/>
      </rPr>
      <t xml:space="preserve">          fq/BGI2−RET7-CX11271-aaba7−2.fq.gz</t>
    </r>
  </si>
  <si>
    <t>ED3040_130331</t>
  </si>
  <si>
    <t>BGI/BGI2/IndexCHKPEI13010005/IndexCHKPEI13010005-7_1.fq.gz</t>
  </si>
  <si>
    <t>BGI/BGI2/IndexCHKPEI13010005/IndexCHKPEI13010005-7_2.fq.gz</t>
  </si>
  <si>
    <t>befbe0209f81204dd8e0d3b061c09a1b</t>
  </si>
  <si>
    <t>f4344bf5df5b713f9d08c7016d3bdcfe</t>
  </si>
  <si>
    <r>
      <rPr>
        <sz val="10"/>
        <color indexed="8"/>
        <rFont val="Helvetica Neue"/>
      </rPr>
      <t xml:space="preserve">mv -i </t>
    </r>
    <r>
      <rPr>
        <sz val="10"/>
        <color indexed="8"/>
        <rFont val="Helvetica Neue"/>
      </rPr>
      <t>BGI/BGI2/IndexCHKPEI13010005/IndexCHKPEI13010005-7_1.fq.gz</t>
    </r>
    <r>
      <rPr>
        <sz val="10"/>
        <color indexed="8"/>
        <rFont val="Helvetica Neue"/>
      </rPr>
      <t xml:space="preserve">          fq/BGI2−RET7-ED3040-befbe−1.fq.gz</t>
    </r>
  </si>
  <si>
    <r>
      <rPr>
        <sz val="10"/>
        <color indexed="8"/>
        <rFont val="Helvetica Neue"/>
      </rPr>
      <t xml:space="preserve">mv -i </t>
    </r>
    <r>
      <rPr>
        <sz val="10"/>
        <color indexed="8"/>
        <rFont val="Helvetica Neue"/>
      </rPr>
      <t>BGI/BGI2/IndexCHKPEI13010005/IndexCHKPEI13010005-7_2.fq.gz</t>
    </r>
    <r>
      <rPr>
        <sz val="10"/>
        <color indexed="8"/>
        <rFont val="Helvetica Neue"/>
      </rPr>
      <t xml:space="preserve">          fq/BGI2−RET7-ED3040-f4344−2.fq.gz</t>
    </r>
  </si>
  <si>
    <t>ED3077_130331</t>
  </si>
  <si>
    <t>BGI/BGI2/IndexCHKPEI13010005/IndexCHKPEI13010005-10_1.fq.gz</t>
  </si>
  <si>
    <t>BGI/BGI2/IndexCHKPEI13010005/IndexCHKPEI13010005-10_2.fq.gz</t>
  </si>
  <si>
    <t>6b8eb59281e7fbc4abf064bd8e5078df</t>
  </si>
  <si>
    <t>8112384925f02ddb396f71794fc5b70f</t>
  </si>
  <si>
    <r>
      <rPr>
        <sz val="10"/>
        <color indexed="8"/>
        <rFont val="Helvetica Neue"/>
      </rPr>
      <t xml:space="preserve">mv -i </t>
    </r>
    <r>
      <rPr>
        <sz val="10"/>
        <color indexed="8"/>
        <rFont val="Helvetica Neue"/>
      </rPr>
      <t>BGI/BGI2/IndexCHKPEI13010005/IndexCHKPEI13010005-10_1.fq.gz</t>
    </r>
    <r>
      <rPr>
        <sz val="10"/>
        <color indexed="8"/>
        <rFont val="Helvetica Neue"/>
      </rPr>
      <t xml:space="preserve">          fq/BGI2−RET7-ED3077-6b8eb−1.fq.gz</t>
    </r>
  </si>
  <si>
    <r>
      <rPr>
        <sz val="10"/>
        <color indexed="8"/>
        <rFont val="Helvetica Neue"/>
      </rPr>
      <t xml:space="preserve">mv -i </t>
    </r>
    <r>
      <rPr>
        <sz val="10"/>
        <color indexed="8"/>
        <rFont val="Helvetica Neue"/>
      </rPr>
      <t>BGI/BGI2/IndexCHKPEI13010005/IndexCHKPEI13010005-10_2.fq.gz</t>
    </r>
    <r>
      <rPr>
        <sz val="10"/>
        <color indexed="8"/>
        <rFont val="Helvetica Neue"/>
      </rPr>
      <t xml:space="preserve">          fq/BGI2−RET7-ED3077-81123−2.fq.gz</t>
    </r>
  </si>
  <si>
    <t>EG4946_130331</t>
  </si>
  <si>
    <t>BGI/BGI2/IndexCHKPEI13010005/IndexCHKPEI13010005-4_1.fq.gz</t>
  </si>
  <si>
    <t>BGI/BGI2/IndexCHKPEI13010005/IndexCHKPEI13010005-4_2.fq.gz</t>
  </si>
  <si>
    <t>8e84c6b3be9876e3e605fca9d12a5617</t>
  </si>
  <si>
    <t>41ec88b1795c7c1d377a7377f888c60d</t>
  </si>
  <si>
    <r>
      <rPr>
        <sz val="10"/>
        <color indexed="8"/>
        <rFont val="Helvetica Neue"/>
      </rPr>
      <t xml:space="preserve">mv -i </t>
    </r>
    <r>
      <rPr>
        <sz val="10"/>
        <color indexed="8"/>
        <rFont val="Helvetica Neue"/>
      </rPr>
      <t>BGI/BGI2/IndexCHKPEI13010005/IndexCHKPEI13010005-4_1.fq.gz</t>
    </r>
    <r>
      <rPr>
        <sz val="10"/>
        <color indexed="8"/>
        <rFont val="Helvetica Neue"/>
      </rPr>
      <t xml:space="preserve">          fq/BGI2−RET7-EG4946-8e84c−1.fq.gz</t>
    </r>
  </si>
  <si>
    <r>
      <rPr>
        <sz val="10"/>
        <color indexed="8"/>
        <rFont val="Helvetica Neue"/>
      </rPr>
      <t xml:space="preserve">mv -i </t>
    </r>
    <r>
      <rPr>
        <sz val="10"/>
        <color indexed="8"/>
        <rFont val="Helvetica Neue"/>
      </rPr>
      <t>BGI/BGI2/IndexCHKPEI13010005/IndexCHKPEI13010005-4_2.fq.gz</t>
    </r>
    <r>
      <rPr>
        <sz val="10"/>
        <color indexed="8"/>
        <rFont val="Helvetica Neue"/>
      </rPr>
      <t xml:space="preserve">          fq/BGI2−RET7-EG4946-41ec8−2.fq.gz</t>
    </r>
  </si>
  <si>
    <t>JU1530_130331</t>
  </si>
  <si>
    <t>BGI/BGI2/IndexCHKPEI13010005/IndexCHKPEI13010005-15_1.fq.gz</t>
  </si>
  <si>
    <t>BGI/BGI2/IndexCHKPEI13010005/IndexCHKPEI13010005-15_2.fq.gz</t>
  </si>
  <si>
    <t>1ee71cdc1212bb17b73790bd3e8aefd2</t>
  </si>
  <si>
    <t>0184ee85a175a24eb4d59a37f88c365b</t>
  </si>
  <si>
    <r>
      <rPr>
        <sz val="10"/>
        <color indexed="8"/>
        <rFont val="Helvetica Neue"/>
      </rPr>
      <t xml:space="preserve">mv -i </t>
    </r>
    <r>
      <rPr>
        <sz val="10"/>
        <color indexed="8"/>
        <rFont val="Helvetica Neue"/>
      </rPr>
      <t>BGI/BGI2/IndexCHKPEI13010005/IndexCHKPEI13010005-15_1.fq.gz</t>
    </r>
    <r>
      <rPr>
        <sz val="10"/>
        <color indexed="8"/>
        <rFont val="Helvetica Neue"/>
      </rPr>
      <t xml:space="preserve">          fq/BGI2−RET7-JU1530-1ee71−1.fq.gz</t>
    </r>
  </si>
  <si>
    <r>
      <rPr>
        <sz val="10"/>
        <color indexed="8"/>
        <rFont val="Helvetica Neue"/>
      </rPr>
      <t xml:space="preserve">mv -i </t>
    </r>
    <r>
      <rPr>
        <sz val="10"/>
        <color indexed="8"/>
        <rFont val="Helvetica Neue"/>
      </rPr>
      <t>BGI/BGI2/IndexCHKPEI13010005/IndexCHKPEI13010005-15_2.fq.gz</t>
    </r>
    <r>
      <rPr>
        <sz val="10"/>
        <color indexed="8"/>
        <rFont val="Helvetica Neue"/>
      </rPr>
      <t xml:space="preserve">          fq/BGI2−RET7-JU1530-0184e−2.fq.gz</t>
    </r>
  </si>
  <si>
    <t>JU1652_130331</t>
  </si>
  <si>
    <t>BGI/BGI2/IndexCHKPEI13010005/IndexCHKPEI13010005-19_1.fq.gz</t>
  </si>
  <si>
    <t>BGI/BGI2/IndexCHKPEI13010005/IndexCHKPEI13010005-19_2.fq.gz</t>
  </si>
  <si>
    <t>f014207569eac69c660992850a8c8575</t>
  </si>
  <si>
    <t>ef2d32cb8a9e078b1bd30d75b863bd3b</t>
  </si>
  <si>
    <r>
      <rPr>
        <sz val="10"/>
        <color indexed="8"/>
        <rFont val="Helvetica Neue"/>
      </rPr>
      <t xml:space="preserve">mv -i </t>
    </r>
    <r>
      <rPr>
        <sz val="10"/>
        <color indexed="8"/>
        <rFont val="Helvetica Neue"/>
      </rPr>
      <t>BGI/BGI2/IndexCHKPEI13010005/IndexCHKPEI13010005-19_1.fq.gz</t>
    </r>
    <r>
      <rPr>
        <sz val="10"/>
        <color indexed="8"/>
        <rFont val="Helvetica Neue"/>
      </rPr>
      <t xml:space="preserve">          fq/BGI2−RET7-JU1652-f0142−1.fq.gz</t>
    </r>
  </si>
  <si>
    <r>
      <rPr>
        <sz val="10"/>
        <color indexed="8"/>
        <rFont val="Helvetica Neue"/>
      </rPr>
      <t xml:space="preserve">mv -i </t>
    </r>
    <r>
      <rPr>
        <sz val="10"/>
        <color indexed="8"/>
        <rFont val="Helvetica Neue"/>
      </rPr>
      <t>BGI/BGI2/IndexCHKPEI13010005/IndexCHKPEI13010005-19_2.fq.gz</t>
    </r>
    <r>
      <rPr>
        <sz val="10"/>
        <color indexed="8"/>
        <rFont val="Helvetica Neue"/>
      </rPr>
      <t xml:space="preserve">          fq/BGI2−RET7-JU1652-ef2d3−2.fq.gz</t>
    </r>
  </si>
  <si>
    <t>JU323_130331</t>
  </si>
  <si>
    <t>BGI/BGI2/IndexCHKPEI13010005/IndexCHKPEI13010005-9_1.fq.gz</t>
  </si>
  <si>
    <t>BGI/BGI2/IndexCHKPEI13010005/IndexCHKPEI13010005-9_2.fq.gz</t>
  </si>
  <si>
    <t>a55cf95fecc88ada22f54b185c5b00f5</t>
  </si>
  <si>
    <t>c38b433022ac46abbd94f0bed87e7d9d</t>
  </si>
  <si>
    <r>
      <rPr>
        <sz val="10"/>
        <color indexed="8"/>
        <rFont val="Helvetica Neue"/>
      </rPr>
      <t xml:space="preserve">mv -i </t>
    </r>
    <r>
      <rPr>
        <sz val="10"/>
        <color indexed="8"/>
        <rFont val="Helvetica Neue"/>
      </rPr>
      <t>BGI/BGI2/IndexCHKPEI13010005/IndexCHKPEI13010005-9_1.fq.gz</t>
    </r>
    <r>
      <rPr>
        <sz val="10"/>
        <color indexed="8"/>
        <rFont val="Helvetica Neue"/>
      </rPr>
      <t xml:space="preserve">          fq/BGI2−RET7-JU323-a55cf−1.fq.gz</t>
    </r>
  </si>
  <si>
    <r>
      <rPr>
        <sz val="10"/>
        <color indexed="8"/>
        <rFont val="Helvetica Neue"/>
      </rPr>
      <t xml:space="preserve">mv -i </t>
    </r>
    <r>
      <rPr>
        <sz val="10"/>
        <color indexed="8"/>
        <rFont val="Helvetica Neue"/>
      </rPr>
      <t>BGI/BGI2/IndexCHKPEI13010005/IndexCHKPEI13010005-9_2.fq.gz</t>
    </r>
    <r>
      <rPr>
        <sz val="10"/>
        <color indexed="8"/>
        <rFont val="Helvetica Neue"/>
      </rPr>
      <t xml:space="preserve">          fq/BGI2−RET7-JU323-c38b4−2.fq.gz</t>
    </r>
  </si>
  <si>
    <t>JU367_130331</t>
  </si>
  <si>
    <t>BGI/BGI2/IndexCHKPEI13010005/IndexCHKPEI13010005-13_1.fq.gz</t>
  </si>
  <si>
    <t>BGI/BGI2/IndexCHKPEI13010005/IndexCHKPEI13010005-13_2.fq.gz</t>
  </si>
  <si>
    <t>f5ba5e7110a47565e04ac5b20f122197</t>
  </si>
  <si>
    <t>15736ff515860ca2b94d365f17602cf2</t>
  </si>
  <si>
    <r>
      <rPr>
        <sz val="10"/>
        <color indexed="8"/>
        <rFont val="Helvetica Neue"/>
      </rPr>
      <t xml:space="preserve">mv -i </t>
    </r>
    <r>
      <rPr>
        <sz val="10"/>
        <color indexed="8"/>
        <rFont val="Helvetica Neue"/>
      </rPr>
      <t>BGI/BGI2/IndexCHKPEI13010005/IndexCHKPEI13010005-13_1.fq.gz</t>
    </r>
    <r>
      <rPr>
        <sz val="10"/>
        <color indexed="8"/>
        <rFont val="Helvetica Neue"/>
      </rPr>
      <t xml:space="preserve">          fq/BGI2−RET7-JU367-f5ba5−1.fq.gz</t>
    </r>
  </si>
  <si>
    <r>
      <rPr>
        <sz val="10"/>
        <color indexed="8"/>
        <rFont val="Helvetica Neue"/>
      </rPr>
      <t xml:space="preserve">mv -i </t>
    </r>
    <r>
      <rPr>
        <sz val="10"/>
        <color indexed="8"/>
        <rFont val="Helvetica Neue"/>
      </rPr>
      <t>BGI/BGI2/IndexCHKPEI13010005/IndexCHKPEI13010005-13_2.fq.gz</t>
    </r>
    <r>
      <rPr>
        <sz val="10"/>
        <color indexed="8"/>
        <rFont val="Helvetica Neue"/>
      </rPr>
      <t xml:space="preserve">          fq/BGI2−RET7-JU367-15736−2.fq.gz</t>
    </r>
  </si>
  <si>
    <t>JU561_130331</t>
  </si>
  <si>
    <t>BGI/BGI2/IndexCHKPEI13010005/IndexCHKPEI13010005-17_1.fq.gz</t>
  </si>
  <si>
    <t>BGI/BGI2/IndexCHKPEI13010005/IndexCHKPEI13010005-17_2.fq.gz</t>
  </si>
  <si>
    <t>5b04684b85d3f5731b4fe520b5e53cca</t>
  </si>
  <si>
    <t>b08914b144053c31a8d9b06c9f6f6451</t>
  </si>
  <si>
    <r>
      <rPr>
        <sz val="10"/>
        <color indexed="8"/>
        <rFont val="Helvetica Neue"/>
      </rPr>
      <t xml:space="preserve">mv -i </t>
    </r>
    <r>
      <rPr>
        <sz val="10"/>
        <color indexed="8"/>
        <rFont val="Helvetica Neue"/>
      </rPr>
      <t>BGI/BGI2/IndexCHKPEI13010005/IndexCHKPEI13010005-17_1.fq.gz</t>
    </r>
    <r>
      <rPr>
        <sz val="10"/>
        <color indexed="8"/>
        <rFont val="Helvetica Neue"/>
      </rPr>
      <t xml:space="preserve">          fq/BGI2−RET7-JU561-5b046−1.fq.gz</t>
    </r>
  </si>
  <si>
    <t>mv -i BGI/BGI2/IndexCHKPEI13010005/IndexCHKPEI13010005-17_2.fq.gz          fq/BGI2−RET7-JU561-b0891−2.fq.gz</t>
  </si>
  <si>
    <t>JU774_130331</t>
  </si>
  <si>
    <t>BGI/BGI2/IndexCHKPEI13010005/IndexCHKPEI13010005-8_1.fq.gz</t>
  </si>
  <si>
    <t>BGI/BGI2/IndexCHKPEI13010005/IndexCHKPEI13010005-8_2.fq.gz</t>
  </si>
  <si>
    <t>fd63abb6cc8f72bea8afcea6a7f674f9</t>
  </si>
  <si>
    <t>b0dc3dc0901f48d65eb6485a24b98abc</t>
  </si>
  <si>
    <t>mv -i BGI/BGI2/IndexCHKPEI13010005/IndexCHKPEI13010005-8_1.fq.gz          fq/BGI2−RET7-JU774-fd63a−1.fq.gz</t>
  </si>
  <si>
    <r>
      <rPr>
        <sz val="10"/>
        <color indexed="8"/>
        <rFont val="Helvetica Neue"/>
      </rPr>
      <t xml:space="preserve">mv -i </t>
    </r>
    <r>
      <rPr>
        <sz val="10"/>
        <color indexed="8"/>
        <rFont val="Helvetica Neue"/>
      </rPr>
      <t>BGI/BGI2/IndexCHKPEI13010005/IndexCHKPEI13010005-8_2.fq.gz</t>
    </r>
    <r>
      <rPr>
        <sz val="10"/>
        <color indexed="8"/>
        <rFont val="Helvetica Neue"/>
      </rPr>
      <t xml:space="preserve">          fq/BGI2−RET7-JU774-b0dc3−2.fq.gz</t>
    </r>
  </si>
  <si>
    <t>JU847_130331</t>
  </si>
  <si>
    <t>BGI/BGI2/IndexCHKPEI13010005/IndexCHKPEI13010005-5_1.fq.gz</t>
  </si>
  <si>
    <t>BGI/BGI2/IndexCHKPEI13010005/IndexCHKPEI13010005-5_2.fq.gz</t>
  </si>
  <si>
    <t>dd3840efd1039520d18276664ee01fc5</t>
  </si>
  <si>
    <t>6ac4b132746ab8357cf5fb36f8a13661</t>
  </si>
  <si>
    <r>
      <rPr>
        <sz val="10"/>
        <color indexed="8"/>
        <rFont val="Helvetica Neue"/>
      </rPr>
      <t xml:space="preserve">mv -i </t>
    </r>
    <r>
      <rPr>
        <sz val="10"/>
        <color indexed="8"/>
        <rFont val="Helvetica Neue"/>
      </rPr>
      <t>BGI/BGI2/IndexCHKPEI13010005/IndexCHKPEI13010005-5_1.fq.gz</t>
    </r>
    <r>
      <rPr>
        <sz val="10"/>
        <color indexed="8"/>
        <rFont val="Helvetica Neue"/>
      </rPr>
      <t xml:space="preserve">          fq/BGI2−RET7-JU847-dd384−1.fq.gz</t>
    </r>
  </si>
  <si>
    <t>mv -i BGI/BGI2/IndexCHKPEI13010005/IndexCHKPEI13010005-5_2.fq.gz          fq/BGI2−RET7-JU847-6ac4b−2.fq.gz</t>
  </si>
  <si>
    <t>MY18_130331</t>
  </si>
  <si>
    <t>BGI/BGI2/IndexCHKPEI13010005/IndexCHKPEI13010005-12_1.fq.gz</t>
  </si>
  <si>
    <t>BGI/BGI2/IndexCHKPEI13010005/IndexCHKPEI13010005-12_2.fq.gz</t>
  </si>
  <si>
    <t>68b79b4a2340d0040996fcdac9a5c11c</t>
  </si>
  <si>
    <t>e17a05257b5b1fb35c80df577ff14698</t>
  </si>
  <si>
    <r>
      <rPr>
        <sz val="10"/>
        <color indexed="8"/>
        <rFont val="Helvetica Neue"/>
      </rPr>
      <t xml:space="preserve">mv -i </t>
    </r>
    <r>
      <rPr>
        <sz val="10"/>
        <color indexed="8"/>
        <rFont val="Helvetica Neue"/>
      </rPr>
      <t>BGI/BGI2/IndexCHKPEI13010005/IndexCHKPEI13010005-12_1.fq.gz</t>
    </r>
    <r>
      <rPr>
        <sz val="10"/>
        <color indexed="8"/>
        <rFont val="Helvetica Neue"/>
      </rPr>
      <t xml:space="preserve">          fq/BGI2−RET7-MY18-68b79−1.fq.gz</t>
    </r>
  </si>
  <si>
    <t>mv -i BGI/BGI2/IndexCHKPEI13010005/IndexCHKPEI13010005-12_2.fq.gz          fq/BGI2−RET7-MY18-e17a0−2.fq.gz</t>
  </si>
  <si>
    <t>NIC200_130331</t>
  </si>
  <si>
    <t>BGI/BGI2/IndexCHKPEI13010005/IndexCHKPEI13010005-1_1.fq.gz</t>
  </si>
  <si>
    <t>BGI/BGI2/IndexCHKPEI13010005/IndexCHKPEI13010005-1_2.fq.gz</t>
  </si>
  <si>
    <t>6d5d4cca1323bc92123eae4e81e3cd68</t>
  </si>
  <si>
    <t>e9710c807e9f49cfab3414e13a8616cc</t>
  </si>
  <si>
    <r>
      <rPr>
        <sz val="10"/>
        <color indexed="8"/>
        <rFont val="Helvetica Neue"/>
      </rPr>
      <t xml:space="preserve">mv -i </t>
    </r>
    <r>
      <rPr>
        <sz val="10"/>
        <color indexed="8"/>
        <rFont val="Helvetica Neue"/>
      </rPr>
      <t>BGI/BGI2/IndexCHKPEI13010005/IndexCHKPEI13010005-1_1.fq.gz</t>
    </r>
    <r>
      <rPr>
        <sz val="10"/>
        <color indexed="8"/>
        <rFont val="Helvetica Neue"/>
      </rPr>
      <t xml:space="preserve">          fq/BGI2−RET7-NIC200-6d5d4−1.fq.gz</t>
    </r>
  </si>
  <si>
    <t>mv -i BGI/BGI2/IndexCHKPEI13010005/IndexCHKPEI13010005-1_2.fq.gz          fq/BGI2−RET7-NIC200-e9710−2.fq.gz</t>
  </si>
  <si>
    <t>PS2025_130331</t>
  </si>
  <si>
    <t>BGI/BGI2/IndexCHKPEI13010005/IndexCHKPEI13010005-11_1.fq.gz</t>
  </si>
  <si>
    <t>BGI/BGI2/IndexCHKPEI13010005/IndexCHKPEI13010005-11_2.fq.gz</t>
  </si>
  <si>
    <t>8cd2f01fb3846f242954aa24ae324d3b</t>
  </si>
  <si>
    <t>e5ad6689685e2021286da0c8b8778f5e</t>
  </si>
  <si>
    <t>mv -i BGI/BGI2/IndexCHKPEI13010005/IndexCHKPEI13010005-11_1.fq.gz          fq/BGI2−RET7-PS2025-8cd2f−1.fq.gz</t>
  </si>
  <si>
    <r>
      <rPr>
        <sz val="10"/>
        <color indexed="8"/>
        <rFont val="Helvetica Neue"/>
      </rPr>
      <t xml:space="preserve">mv -i </t>
    </r>
    <r>
      <rPr>
        <sz val="10"/>
        <color indexed="8"/>
        <rFont val="Helvetica Neue"/>
      </rPr>
      <t>BGI/BGI2/IndexCHKPEI13010005/IndexCHKPEI13010005-11_2.fq.gz</t>
    </r>
    <r>
      <rPr>
        <sz val="10"/>
        <color indexed="8"/>
        <rFont val="Helvetica Neue"/>
      </rPr>
      <t xml:space="preserve">          fq/BGI2−RET7-PS2025-e5ad6−2.fq.gz</t>
    </r>
  </si>
  <si>
    <t>QG537_130331</t>
  </si>
  <si>
    <t>BGI/BGI2/IndexCHKPEI13010005/IndexCHKPEI13010005-18_1.fq.gz</t>
  </si>
  <si>
    <t>BGI/BGI2/IndexCHKPEI13010005/IndexCHKPEI13010005-18_2.fq.gz</t>
  </si>
  <si>
    <t>b62013a83a3cb8d1422554783794a48d</t>
  </si>
  <si>
    <t>f2e46a856b5dfe86c2b0e56a88d500de</t>
  </si>
  <si>
    <r>
      <rPr>
        <sz val="10"/>
        <color indexed="8"/>
        <rFont val="Helvetica Neue"/>
      </rPr>
      <t xml:space="preserve">mv -i </t>
    </r>
    <r>
      <rPr>
        <sz val="10"/>
        <color indexed="8"/>
        <rFont val="Helvetica Neue"/>
      </rPr>
      <t>BGI/BGI2/IndexCHKPEI13010005/IndexCHKPEI13010005-18_1.fq.gz</t>
    </r>
    <r>
      <rPr>
        <sz val="10"/>
        <color indexed="8"/>
        <rFont val="Helvetica Neue"/>
      </rPr>
      <t xml:space="preserve">          fq/BGI2−RET7-QG537-b6201−1.fq.gz</t>
    </r>
  </si>
  <si>
    <r>
      <rPr>
        <sz val="10"/>
        <color indexed="8"/>
        <rFont val="Helvetica Neue"/>
      </rPr>
      <t xml:space="preserve">mv -i </t>
    </r>
    <r>
      <rPr>
        <sz val="10"/>
        <color indexed="8"/>
        <rFont val="Helvetica Neue"/>
      </rPr>
      <t>BGI/BGI2/IndexCHKPEI13010005/IndexCHKPEI13010005-18_2.fq.gz</t>
    </r>
    <r>
      <rPr>
        <sz val="10"/>
        <color indexed="8"/>
        <rFont val="Helvetica Neue"/>
      </rPr>
      <t xml:space="preserve">          fq/BGI2−RET7-QG537-f2e46−2.fq.gz</t>
    </r>
  </si>
  <si>
    <t>QG558_130331</t>
  </si>
  <si>
    <t>BGI/BGI2/IndexCHKPEI13010005/IndexCHKPEI13010005-2_1.fq.gz</t>
  </si>
  <si>
    <t>BGI/BGI2/IndexCHKPEI13010005/IndexCHKPEI13010005-2_2.fq.gz</t>
  </si>
  <si>
    <t>b3bf834b936753a198ae2992171ed1a4</t>
  </si>
  <si>
    <t>e7ff439453eaab7f8668e7890a6cf3ed</t>
  </si>
  <si>
    <r>
      <rPr>
        <sz val="10"/>
        <color indexed="8"/>
        <rFont val="Helvetica Neue"/>
      </rPr>
      <t xml:space="preserve">mv -i </t>
    </r>
    <r>
      <rPr>
        <sz val="10"/>
        <color indexed="8"/>
        <rFont val="Helvetica Neue"/>
      </rPr>
      <t>BGI/BGI2/IndexCHKPEI13010005/IndexCHKPEI13010005-2_1.fq.gz</t>
    </r>
    <r>
      <rPr>
        <sz val="10"/>
        <color indexed="8"/>
        <rFont val="Helvetica Neue"/>
      </rPr>
      <t xml:space="preserve">          fq/BGI2−RET7-QG558-b3bf8−1.fq.gz</t>
    </r>
  </si>
  <si>
    <r>
      <rPr>
        <sz val="10"/>
        <color indexed="8"/>
        <rFont val="Helvetica Neue"/>
      </rPr>
      <t xml:space="preserve">mv -i </t>
    </r>
    <r>
      <rPr>
        <sz val="10"/>
        <color indexed="8"/>
        <rFont val="Helvetica Neue"/>
      </rPr>
      <t>BGI/BGI2/IndexCHKPEI13010005/IndexCHKPEI13010005-2_2.fq.gz</t>
    </r>
    <r>
      <rPr>
        <sz val="10"/>
        <color indexed="8"/>
        <rFont val="Helvetica Neue"/>
      </rPr>
      <t xml:space="preserve">          fq/BGI2−RET7-QG558-e7ff4−2.fq.gz</t>
    </r>
  </si>
  <si>
    <t>QX1216_130331</t>
  </si>
  <si>
    <t>BGI/BGI2/IndexCHKPEI13010005/IndexCHKPEI13010005-16_1.fq.gz</t>
  </si>
  <si>
    <t>BGI/BGI2/IndexCHKPEI13010005/IndexCHKPEI13010005-16_2.fq.gz</t>
  </si>
  <si>
    <t>d1fce2a019c4bc4c32a820673ec50043</t>
  </si>
  <si>
    <t>3e51ad4bb47d2005243a815b1464fd2c</t>
  </si>
  <si>
    <r>
      <rPr>
        <sz val="10"/>
        <color indexed="8"/>
        <rFont val="Helvetica Neue"/>
      </rPr>
      <t xml:space="preserve">mv -i </t>
    </r>
    <r>
      <rPr>
        <sz val="10"/>
        <color indexed="8"/>
        <rFont val="Helvetica Neue"/>
      </rPr>
      <t>BGI/BGI2/IndexCHKPEI13010005/IndexCHKPEI13010005-16_1.fq.gz</t>
    </r>
    <r>
      <rPr>
        <sz val="10"/>
        <color indexed="8"/>
        <rFont val="Helvetica Neue"/>
      </rPr>
      <t xml:space="preserve">          fq/BGI2−RET7-QX1216-d1fce−1.fq.gz</t>
    </r>
  </si>
  <si>
    <r>
      <rPr>
        <sz val="10"/>
        <color indexed="8"/>
        <rFont val="Helvetica Neue"/>
      </rPr>
      <t xml:space="preserve">mv -i </t>
    </r>
    <r>
      <rPr>
        <sz val="10"/>
        <color indexed="8"/>
        <rFont val="Helvetica Neue"/>
      </rPr>
      <t>BGI/BGI2/IndexCHKPEI13010005/IndexCHKPEI13010005-16_2.fq.gz</t>
    </r>
    <r>
      <rPr>
        <sz val="10"/>
        <color indexed="8"/>
        <rFont val="Helvetica Neue"/>
      </rPr>
      <t xml:space="preserve">          fq/BGI2−RET7-QX1216-3e51a−2.fq.gz</t>
    </r>
  </si>
  <si>
    <t>WN2010_130331</t>
  </si>
  <si>
    <t>BGI/BGI2/IndexCHKPEI13010005/IndexCHKPEI13010005-21_1.fq.gz</t>
  </si>
  <si>
    <t>BGI/BGI2/IndexCHKPEI13010005/IndexCHKPEI13010005-21_2.fq.gz</t>
  </si>
  <si>
    <t>80d2342dc1c7e92f8691fc5d1494899d</t>
  </si>
  <si>
    <t>67c03fbc697121d810585f05b5851504</t>
  </si>
  <si>
    <r>
      <rPr>
        <sz val="10"/>
        <color indexed="8"/>
        <rFont val="Helvetica Neue"/>
      </rPr>
      <t xml:space="preserve">mv -i </t>
    </r>
    <r>
      <rPr>
        <sz val="10"/>
        <color indexed="8"/>
        <rFont val="Helvetica Neue"/>
      </rPr>
      <t>BGI/BGI2/IndexCHKPEI13010005/IndexCHKPEI13010005-21_1.fq.gz</t>
    </r>
    <r>
      <rPr>
        <sz val="10"/>
        <color indexed="8"/>
        <rFont val="Helvetica Neue"/>
      </rPr>
      <t xml:space="preserve">          fq/BGI2−RET7-WN2010-80d23−1.fq.gz</t>
    </r>
  </si>
  <si>
    <r>
      <rPr>
        <sz val="10"/>
        <color indexed="8"/>
        <rFont val="Helvetica Neue"/>
      </rPr>
      <t xml:space="preserve">mv -i </t>
    </r>
    <r>
      <rPr>
        <sz val="10"/>
        <color indexed="8"/>
        <rFont val="Helvetica Neue"/>
      </rPr>
      <t>BGI/BGI2/IndexCHKPEI13010005/IndexCHKPEI13010005-21_2.fq.gz</t>
    </r>
    <r>
      <rPr>
        <sz val="10"/>
        <color indexed="8"/>
        <rFont val="Helvetica Neue"/>
      </rPr>
      <t xml:space="preserve">          fq/BGI2−RET7-WN2010-67c03−2.fq.gz</t>
    </r>
  </si>
  <si>
    <t>WN2013_130331</t>
  </si>
  <si>
    <t>BGI/BGI2/IndexCHKPEI13010005/IndexCHKPEI13010005-22_1.fq.gz</t>
  </si>
  <si>
    <t>BGI/BGI2/IndexCHKPEI13010005/IndexCHKPEI13010005-22_2.fq.gz</t>
  </si>
  <si>
    <t>1409a37631f572b9fd16ab34b7221875</t>
  </si>
  <si>
    <t>536d81a165f16fe9660f0e77f1891be5</t>
  </si>
  <si>
    <r>
      <rPr>
        <sz val="10"/>
        <color indexed="8"/>
        <rFont val="Helvetica Neue"/>
      </rPr>
      <t xml:space="preserve">mv -i </t>
    </r>
    <r>
      <rPr>
        <sz val="10"/>
        <color indexed="8"/>
        <rFont val="Helvetica Neue"/>
      </rPr>
      <t>BGI/BGI2/IndexCHKPEI13010005/IndexCHKPEI13010005-22_1.fq.gz</t>
    </r>
    <r>
      <rPr>
        <sz val="10"/>
        <color indexed="8"/>
        <rFont val="Helvetica Neue"/>
      </rPr>
      <t xml:space="preserve">          fq/BGI2−RET7-WN2013-1409a−1.fq.gz</t>
    </r>
  </si>
  <si>
    <r>
      <rPr>
        <sz val="10"/>
        <color indexed="8"/>
        <rFont val="Helvetica Neue"/>
      </rPr>
      <t xml:space="preserve">mv -i </t>
    </r>
    <r>
      <rPr>
        <sz val="10"/>
        <color indexed="8"/>
        <rFont val="Helvetica Neue"/>
      </rPr>
      <t>BGI/BGI2/IndexCHKPEI13010005/IndexCHKPEI13010005-22_2.fq.gz</t>
    </r>
    <r>
      <rPr>
        <sz val="10"/>
        <color indexed="8"/>
        <rFont val="Helvetica Neue"/>
      </rPr>
      <t xml:space="preserve">          fq/BGI2−RET7-WN2013-536d8−2.fq.gz</t>
    </r>
  </si>
  <si>
    <t>WN2016_130331</t>
  </si>
  <si>
    <t>BGI/BGI2/IndexCHKPEI13010005/IndexCHKPEI13010005-24_1.fq.gz</t>
  </si>
  <si>
    <t>BGI/BGI2/IndexCHKPEI13010005/IndexCHKPEI13010005-24_2.fq.gz</t>
  </si>
  <si>
    <t>db3d1d7ce3baa8f09ec8323693749d9c</t>
  </si>
  <si>
    <t>4324a0fbcd890130329f7aa63ac30352</t>
  </si>
  <si>
    <r>
      <rPr>
        <sz val="10"/>
        <color indexed="8"/>
        <rFont val="Helvetica Neue"/>
      </rPr>
      <t xml:space="preserve">mv -i </t>
    </r>
    <r>
      <rPr>
        <sz val="10"/>
        <color indexed="8"/>
        <rFont val="Helvetica Neue"/>
      </rPr>
      <t>BGI/BGI2/IndexCHKPEI13010005/IndexCHKPEI13010005-24_1.fq.gz</t>
    </r>
    <r>
      <rPr>
        <sz val="10"/>
        <color indexed="8"/>
        <rFont val="Helvetica Neue"/>
      </rPr>
      <t xml:space="preserve">          fq/BGI2−RET7-WN2016-db3d1−1.fq.gz</t>
    </r>
  </si>
  <si>
    <r>
      <rPr>
        <sz val="10"/>
        <color indexed="8"/>
        <rFont val="Helvetica Neue"/>
      </rPr>
      <t xml:space="preserve">mv -i </t>
    </r>
    <r>
      <rPr>
        <sz val="10"/>
        <color indexed="8"/>
        <rFont val="Helvetica Neue"/>
      </rPr>
      <t>BGI/BGI2/IndexCHKPEI13010005/IndexCHKPEI13010005-24_2.fq.gz</t>
    </r>
    <r>
      <rPr>
        <sz val="10"/>
        <color indexed="8"/>
        <rFont val="Helvetica Neue"/>
      </rPr>
      <t xml:space="preserve">          fq/BGI2−RET7-WN2016-4324a−2.fq.gz</t>
    </r>
  </si>
  <si>
    <t>WN2019_130331</t>
  </si>
  <si>
    <t>BGI/BGI2/IndexCHKPEI13010005/IndexCHKPEI13010005-23_1.fq.gz</t>
  </si>
  <si>
    <t>BGI/BGI2/IndexCHKPEI13010005/IndexCHKPEI13010005-23_2.fq.gz</t>
  </si>
  <si>
    <t>516ce06631ac8b5752fd9611d747023a</t>
  </si>
  <si>
    <t>1621ce74100a97424829df026696cb66</t>
  </si>
  <si>
    <r>
      <rPr>
        <sz val="10"/>
        <color indexed="8"/>
        <rFont val="Helvetica Neue"/>
      </rPr>
      <t xml:space="preserve">mv -i </t>
    </r>
    <r>
      <rPr>
        <sz val="10"/>
        <color indexed="8"/>
        <rFont val="Helvetica Neue"/>
      </rPr>
      <t>BGI/BGI2/IndexCHKPEI13010005/IndexCHKPEI13010005-23_1.fq.gz</t>
    </r>
    <r>
      <rPr>
        <sz val="10"/>
        <color indexed="8"/>
        <rFont val="Helvetica Neue"/>
      </rPr>
      <t xml:space="preserve">          fq/BGI2−RET7-WN2019-516ce−1.fq.gz</t>
    </r>
  </si>
  <si>
    <r>
      <rPr>
        <sz val="10"/>
        <color indexed="8"/>
        <rFont val="Helvetica Neue"/>
      </rPr>
      <t xml:space="preserve">mv -i </t>
    </r>
    <r>
      <rPr>
        <sz val="10"/>
        <color indexed="8"/>
        <rFont val="Helvetica Neue"/>
      </rPr>
      <t>BGI/BGI2/IndexCHKPEI13010005/IndexCHKPEI13010005-23_2.fq.gz</t>
    </r>
    <r>
      <rPr>
        <sz val="10"/>
        <color indexed="8"/>
        <rFont val="Helvetica Neue"/>
      </rPr>
      <t xml:space="preserve">          fq/BGI2−RET7-WN2019-1621c−2.fq.gz</t>
    </r>
  </si>
  <si>
    <t>WN2020_130331</t>
  </si>
  <si>
    <t>BGI/BGI2/IndexCHKPEI13010005/IndexCHKPEI13010005-20_1.fq.gz</t>
  </si>
  <si>
    <t>BGI/BGI2/IndexCHKPEI13010005/IndexCHKPEI13010005-20_2.fq.gz</t>
  </si>
  <si>
    <t>7a8428decedbe40cf15a60d03f76266c</t>
  </si>
  <si>
    <t>c455859bb808c8490a87353449785904</t>
  </si>
  <si>
    <r>
      <rPr>
        <sz val="10"/>
        <color indexed="8"/>
        <rFont val="Helvetica Neue"/>
      </rPr>
      <t xml:space="preserve">mv -i </t>
    </r>
    <r>
      <rPr>
        <sz val="10"/>
        <color indexed="8"/>
        <rFont val="Helvetica Neue"/>
      </rPr>
      <t>BGI/BGI2/IndexCHKPEI13010005/IndexCHKPEI13010005-20_1.fq.gz</t>
    </r>
    <r>
      <rPr>
        <sz val="10"/>
        <color indexed="8"/>
        <rFont val="Helvetica Neue"/>
      </rPr>
      <t xml:space="preserve">          fq/BGI2−RET7-WN2020-7a842−1.fq.gz</t>
    </r>
  </si>
  <si>
    <t>mv -i BGI/BGI2/IndexCHKPEI13010005/IndexCHKPEI13010005-20_2.fq.gz          fq/BGI2−RET7-WN2020-c4558−2.fq.gz</t>
  </si>
  <si>
    <t>NIC4_</t>
  </si>
  <si>
    <t>BGI/BGI2/IndexCHKPEI13010006/IndexCHKPEI13010006-1_1.fq.gz</t>
  </si>
  <si>
    <t>BGI/BGI2/IndexCHKPEI13010006/IndexCHKPEI13010006-1_2.fq.gz</t>
  </si>
  <si>
    <t>8cb1e1af29db642addb8cc7de7d5a6d8</t>
  </si>
  <si>
    <t>7dc3ad2b8c268da63d1700742a5814f3</t>
  </si>
  <si>
    <t>mv -i BGI/BGI2/IndexCHKPEI13010006/IndexCHKPEI13010006-1_1.fq.gz          fq/BGI2−RET4-NIC4-8cb1e−1.fq.gz</t>
  </si>
  <si>
    <t>mv -i BGI/BGI2/IndexCHKPEI13010006/IndexCHKPEI13010006-1_2.fq.gz          fq/BGI2−RET4-NIC4-7dc3a−2.fq.gz</t>
  </si>
  <si>
    <t>NIC198_</t>
  </si>
  <si>
    <t>BGI/BGI2/IndexCHKPEI13010006/IndexCHKPEI13010006-2_1.fq.gz</t>
  </si>
  <si>
    <t>BGI/BGI2/IndexCHKPEI13010006/IndexCHKPEI13010006-2_2.fq.gz</t>
  </si>
  <si>
    <t>4c152bfd4c892c447124d84672fa1e8f</t>
  </si>
  <si>
    <t>9997a0019a7c0903395aa812a6b5c622</t>
  </si>
  <si>
    <t>mv -i BGI/BGI2/IndexCHKPEI13010006/IndexCHKPEI13010006-2_1.fq.gz          fq/BGI2−RET4-NIC198-4c152−1.fq.gz</t>
  </si>
  <si>
    <t>mv -i BGI/BGI2/IndexCHKPEI13010006/IndexCHKPEI13010006-2_2.fq.gz          fq/BGI2−RET4-NIC198-9997a−2.fq.gz</t>
  </si>
  <si>
    <t>NIC231_</t>
  </si>
  <si>
    <t>BGI/BGI2/IndexCHKPEI13010006/IndexCHKPEI13010006-3_1.fq.gz</t>
  </si>
  <si>
    <t>BGI/BGI2/IndexCHKPEI13010006/IndexCHKPEI13010006-3_2.fq.gz</t>
  </si>
  <si>
    <t>2bef9c779b343384b8109b47ee35f9a3</t>
  </si>
  <si>
    <t>1f42297c475508704c2b5ddff4520fa4</t>
  </si>
  <si>
    <t>mv -i BGI/BGI2/IndexCHKPEI13010006/IndexCHKPEI13010006-3_1.fq.gz          fq/BGI2−RET4-NIC231-2bef9−1.fq.gz</t>
  </si>
  <si>
    <t>mv -i BGI/BGI2/IndexCHKPEI13010006/IndexCHKPEI13010006-3_2.fq.gz          fq/BGI2−RET4-NIC231-1f422−2.fq.gz</t>
  </si>
  <si>
    <t>QG557_</t>
  </si>
  <si>
    <t>BGI/BGI2/IndexCHKPEI13010006/IndexCHKPEI13010006-4_1.fq.gz</t>
  </si>
  <si>
    <t>BGI/BGI2/IndexCHKPEI13010006/IndexCHKPEI13010006-4_2.fq.gz</t>
  </si>
  <si>
    <t>faed87f33a17242f6fae783e05be0fd1</t>
  </si>
  <si>
    <t>111226192921fd8be2ac8642abc9823c</t>
  </si>
  <si>
    <t>mv -i BGI/BGI2/IndexCHKPEI13010006/IndexCHKPEI13010006-4_1.fq.gz          fq/BGI2−RET4-QG557-faed8−1.fq.gz</t>
  </si>
  <si>
    <t>mv -i BGI/BGI2/IndexCHKPEI13010006/IndexCHKPEI13010006-4_2.fq.gz          fq/BGI2−RET4-QG557-11122−2.fq.gz</t>
  </si>
  <si>
    <t>DL200_</t>
  </si>
  <si>
    <t>BGI/BGI2/IndexCHKPEI13010006/IndexCHKPEI13010006-5_1.fq.gz</t>
  </si>
  <si>
    <t>BGI/BGI2/IndexCHKPEI13010006/IndexCHKPEI13010006-5_2.fq.gz</t>
  </si>
  <si>
    <t>260e43604ceea3193397986293353ff8</t>
  </si>
  <si>
    <t>cb69b388d1a518558b91bb98b53c7b76</t>
  </si>
  <si>
    <t>mv -i BGI/BGI2/IndexCHKPEI13010006/IndexCHKPEI13010006-5_1.fq.gz          fq/BGI2−RET4-DL200-260e4−1.fq.gz</t>
  </si>
  <si>
    <t>mv -i BGI/BGI2/IndexCHKPEI13010006/IndexCHKPEI13010006-5_2.fq.gz          fq/BGI2−RET4-DL200-cb69b−2.fq.gz</t>
  </si>
  <si>
    <t>JU1896_</t>
  </si>
  <si>
    <t>BGI/BGI2/IndexCHKPEI13010006/IndexCHKPEI13010006-6_1.fq.gz</t>
  </si>
  <si>
    <t>BGI/BGI2/IndexCHKPEI13010006/IndexCHKPEI13010006-6_2.fq.gz</t>
  </si>
  <si>
    <t>09af8740ae221e8b0bde4a76afd05cf5</t>
  </si>
  <si>
    <t>2878a7541bfb5875b12fe577bdd80f5c</t>
  </si>
  <si>
    <t>mv -i BGI/BGI2/IndexCHKPEI13010006/IndexCHKPEI13010006-6_1.fq.gz          fq/BGI2−RET4-JU1896-09af8−1.fq.gz</t>
  </si>
  <si>
    <t>mv -i BGI/BGI2/IndexCHKPEI13010006/IndexCHKPEI13010006-6_2.fq.gz          fq/BGI2−RET4-JU1896-2878a−2.fq.gz</t>
  </si>
  <si>
    <t>LSJ1_</t>
  </si>
  <si>
    <t>BGI/BGI2/IndexCHKPEI13010006/IndexCHKPEI13010006-7_1.fq.gz</t>
  </si>
  <si>
    <t>BGI/BGI2/IndexCHKPEI13010006/IndexCHKPEI13010006-7_2.fq.gz</t>
  </si>
  <si>
    <t>cf659d3e24d7d11a6ffc9d9fa04c5a9c</t>
  </si>
  <si>
    <t>88612103599da3cfe67406a96b09e5f8</t>
  </si>
  <si>
    <t>mv -i BGI/BGI2/IndexCHKPEI13010006/IndexCHKPEI13010006-7_1.fq.gz          fq/BGI2−RET4-LSJ1-cf659−1.fq.gz</t>
  </si>
  <si>
    <t>mv -i BGI/BGI2/IndexCHKPEI13010006/IndexCHKPEI13010006-7_2.fq.gz          fq/BGI2−RET4-LSJ1-88612−2.fq.gz</t>
  </si>
  <si>
    <t>ED3073_</t>
  </si>
  <si>
    <t>BGI/BGI2/IndexCHKPEI13010006/IndexCHKPEI13010006-8_1.fq.gz</t>
  </si>
  <si>
    <t>BGI/BGI2/IndexCHKPEI13010006/IndexCHKPEI13010006-8_2.fq.gz</t>
  </si>
  <si>
    <t>8e0b37a5284f502dd81a4f1175c36c34</t>
  </si>
  <si>
    <t>026ccdd616660c90b0b92a26b1271799</t>
  </si>
  <si>
    <t>mv -i BGI/BGI2/IndexCHKPEI13010006/IndexCHKPEI13010006-8_1.fq.gz          fq/BGI2−RET4-ED3073-8e0b3−1.fq.gz</t>
  </si>
  <si>
    <t>mv -i BGI/BGI2/IndexCHKPEI13010006/IndexCHKPEI13010006-8_2.fq.gz          fq/BGI2−RET4-ED3073-026cc−2.fq.gz</t>
  </si>
  <si>
    <t>JU1400_</t>
  </si>
  <si>
    <t>BGI/BGI2/IndexCHKPEI13010006/IndexCHKPEI13010006-9_1.fq.gz</t>
  </si>
  <si>
    <t>BGI/BGI2/IndexCHKPEI13010006/IndexCHKPEI13010006-9_2.fq.gz</t>
  </si>
  <si>
    <t>7def41e09de9b10de911372723fd2ff1</t>
  </si>
  <si>
    <t>84c241f5de0711b157038f8993a7d51e</t>
  </si>
  <si>
    <t>mv -i BGI/BGI2/IndexCHKPEI13010006/IndexCHKPEI13010006-9_1.fq.gz          fq/BGI2−RET4-JU1400-7def4−1.fq.gz</t>
  </si>
  <si>
    <t>mv -i BGI/BGI2/IndexCHKPEI13010006/IndexCHKPEI13010006-9_2.fq.gz          fq/BGI2−RET4-JU1400-84c24−2.fq.gz</t>
  </si>
  <si>
    <t>QX1212_</t>
  </si>
  <si>
    <t>BGI/BGI2/IndexCHKPEI13010006/IndexCHKPEI13010006-11_1.fq.gz</t>
  </si>
  <si>
    <t>BGI/BGI2/IndexCHKPEI13010006/IndexCHKPEI13010006-11_2.fq.gz</t>
  </si>
  <si>
    <t>02c7f68aeabdac62f65fa92905e64c60</t>
  </si>
  <si>
    <t>47369c1126749a7f243cc9d69e539a48</t>
  </si>
  <si>
    <t>mv -i BGI/BGI2/IndexCHKPEI13010006/IndexCHKPEI13010006-11_1.fq.gz          fq/BGI2−RET4-QX1212-02c7f−1.fq.gz</t>
  </si>
  <si>
    <t>mv -i BGI/BGI2/IndexCHKPEI13010006/IndexCHKPEI13010006-11_2.fq.gz          fq/BGI2−RET4-QX1212-47369−2.fq.gz</t>
  </si>
  <si>
    <t>JU397_</t>
  </si>
  <si>
    <t>BGI/BGI2/IndexCHKPEI13010007/IndexCHKPEI13010007-17_1.fq.gz</t>
  </si>
  <si>
    <t>BGI/BGI2/IndexCHKPEI13010007/IndexCHKPEI13010007-17_2.fq.gz</t>
  </si>
  <si>
    <t>0813b0d8f55d42103c5ac957c03fa3ba</t>
  </si>
  <si>
    <t>59f4ee0616578de147df0fbc14668a7d</t>
  </si>
  <si>
    <t>mv -i BGI/BGI2/IndexCHKPEI13010007/IndexCHKPEI13010007-17_1.fq.gz          fq/BGI2−RET5-JU397-0813b−1.fq.gz</t>
  </si>
  <si>
    <t>mv -i BGI/BGI2/IndexCHKPEI13010007/IndexCHKPEI13010007-17_2.fq.gz          fq/BGI2−RET5-JU397-59f4e−2.fq.gz</t>
  </si>
  <si>
    <t>QX2265_</t>
  </si>
  <si>
    <t>BGI/BGI2/IndexCHKPEI13010007/IndexCHKPEI13010007-18_1.fq.gz</t>
  </si>
  <si>
    <t>BGI/BGI2/IndexCHKPEI13010007/IndexCHKPEI13010007-18_2.fq.gz</t>
  </si>
  <si>
    <t>a646e8a24b06b7785fa49836b0d30fcc</t>
  </si>
  <si>
    <t>b1bdefaba0b483f56741edf9d145a0ec</t>
  </si>
  <si>
    <t>mv -i BGI/BGI2/IndexCHKPEI13010007/IndexCHKPEI13010007-18_1.fq.gz          fq/BGI2−RET5-QX2265-a646e−1.fq.gz</t>
  </si>
  <si>
    <t>mv -i BGI/BGI2/IndexCHKPEI13010007/IndexCHKPEI13010007-18_2.fq.gz          fq/BGI2−RET5-QX2265-b1bde−2.fq.gz</t>
  </si>
  <si>
    <t>ED3052_</t>
  </si>
  <si>
    <t>BGI/BGI2/IndexCHKPEI13010007/IndexCHKPEI13010007-19_1.fq.gz</t>
  </si>
  <si>
    <t>BGI/BGI2/IndexCHKPEI13010007/IndexCHKPEI13010007-19_2.fq.gz</t>
  </si>
  <si>
    <t>d798f1eda15e4d07be8546e200391acb</t>
  </si>
  <si>
    <t>5010e05422de976cde01c3be92a421f4</t>
  </si>
  <si>
    <t>mv -i BGI/BGI2/IndexCHKPEI13010007/IndexCHKPEI13010007-19_1.fq.gz          fq/BGI2−RET5-ED3052-d798f−1.fq.gz</t>
  </si>
  <si>
    <t>mv -i BGI/BGI2/IndexCHKPEI13010007/IndexCHKPEI13010007-19_2.fq.gz          fq/BGI2−RET5-ED3052-5010e−2.fq.gz</t>
  </si>
  <si>
    <t>WN2018_</t>
  </si>
  <si>
    <t>BGI/BGI2/IndexCHKPEI13010007/IndexCHKPEI13010007-20_1.fq.gz</t>
  </si>
  <si>
    <t>BGI/BGI2/IndexCHKPEI13010007/IndexCHKPEI13010007-20_2.fq.gz</t>
  </si>
  <si>
    <t>708ca1520be345322841c045296db9c7</t>
  </si>
  <si>
    <t>9f975a5e9ae20997f5d30e7e4c8673c6</t>
  </si>
  <si>
    <t>mv -i BGI/BGI2/IndexCHKPEI13010007/IndexCHKPEI13010007-20_1.fq.gz          fq/BGI2−RET5-WN2018-708ca−1.fq.gz</t>
  </si>
  <si>
    <t>mv -i BGI/BGI2/IndexCHKPEI13010007/IndexCHKPEI13010007-20_2.fq.gz          fq/BGI2−RET5-WN2018-9f975−2.fq.gz</t>
  </si>
  <si>
    <t>KR314_</t>
  </si>
  <si>
    <t>BGI/BGI2/IndexCHKPEI13010007/IndexCHKPEI13010007-21_1.fq.gz</t>
  </si>
  <si>
    <t>BGI/BGI2/IndexCHKPEI13010007/IndexCHKPEI13010007-21_2.fq.gz</t>
  </si>
  <si>
    <t>9966f78259e2be34f85ad4e6b9e359fa</t>
  </si>
  <si>
    <t>a97682b6befdf7cfc9a5684b04bdd4c0</t>
  </si>
  <si>
    <t>mv -i BGI/BGI2/IndexCHKPEI13010007/IndexCHKPEI13010007-21_1.fq.gz          fq/BGI2−RET5-KR314-9966f−1.fq.gz</t>
  </si>
  <si>
    <t>mv -i BGI/BGI2/IndexCHKPEI13010007/IndexCHKPEI13010007-21_2.fq.gz          fq/BGI2−RET5-KR314-a9768−2.fq.gz</t>
  </si>
  <si>
    <t>WN2011_</t>
  </si>
  <si>
    <t>BGI/BGI2/IndexCHKPEI13010007/IndexCHKPEI13010007-22_1.fq.gz</t>
  </si>
  <si>
    <t>BGI/BGI2/IndexCHKPEI13010007/IndexCHKPEI13010007-22_2.fq.gz</t>
  </si>
  <si>
    <t>b2e2b7e64237eca46f366539f8dac2fe</t>
  </si>
  <si>
    <t>3fbbb393f24e52bd4a389b9685bd3392</t>
  </si>
  <si>
    <t>mv -i BGI/BGI2/IndexCHKPEI13010007/IndexCHKPEI13010007-22_1.fq.gz          fq/BGI2−RET5-WN2011-b2e2b−1.fq.gz</t>
  </si>
  <si>
    <t>mv -i BGI/BGI2/IndexCHKPEI13010007/IndexCHKPEI13010007-22_2.fq.gz          fq/BGI2−RET5-WN2011-3fbbb−2.fq.gz</t>
  </si>
  <si>
    <t>QG536_</t>
  </si>
  <si>
    <t>BGI/BGI2/IndexCHKPEI13010007/IndexCHKPEI13010007-23_1.fq.gz</t>
  </si>
  <si>
    <t>BGI/BGI2/IndexCHKPEI13010007/IndexCHKPEI13010007-23_2.fq.gz</t>
  </si>
  <si>
    <t>28206b9fd47a385c7a40d60fd2d77722</t>
  </si>
  <si>
    <t>80e613f07abbeb79b753e41685ccc26c</t>
  </si>
  <si>
    <t>mv -i BGI/BGI2/IndexCHKPEI13010007/IndexCHKPEI13010007-23_1.fq.gz          fq/BGI2−RET5-QG536-28206−1.fq.gz</t>
  </si>
  <si>
    <t>mv -i BGI/BGI2/IndexCHKPEI13010007/IndexCHKPEI13010007-23_2.fq.gz          fq/BGI2−RET5-QG536-80e61−2.fq.gz</t>
  </si>
  <si>
    <t>CB4855_CGC_</t>
  </si>
  <si>
    <t>BGI/BGI2/IndexCHKPEI13010007/IndexCHKPEI13010007-24_1.fq.gz</t>
  </si>
  <si>
    <t>BGI/BGI2/IndexCHKPEI13010007/IndexCHKPEI13010007-24_2.fq.gz</t>
  </si>
  <si>
    <t>8f4c74bb9d848daf733338b9bf24171f</t>
  </si>
  <si>
    <t>7d07730b05f928b843b7e8d187bb554f</t>
  </si>
  <si>
    <t>mv -i BGI/BGI2/IndexCHKPEI13010007/IndexCHKPEI13010007-24_1.fq.gz          fq/BGI2−RET5-CB4855_CGC-8f4c7−1.fq.gz</t>
  </si>
  <si>
    <t>mv -i BGI/BGI2/IndexCHKPEI13010007/IndexCHKPEI13010007-24_2.fq.gz          fq/BGI2−RET5-CB4855_CGC-7d077−2.fq.gz</t>
  </si>
  <si>
    <t>NIC199_</t>
  </si>
  <si>
    <t>BGI/BGI2/IndexCHKPEI13010008/IndexCHKPEI13010008-1_1.fq.gz</t>
  </si>
  <si>
    <t>BGI/BGI2/IndexCHKPEI13010008/IndexCHKPEI13010008-1_2.fq.gz</t>
  </si>
  <si>
    <t>01dcc1e3797895de3af7562ed72f2b06</t>
  </si>
  <si>
    <t>46a4f49a85f95c4193e552c7b6a1674a</t>
  </si>
  <si>
    <t>mv -i BGI/BGI2/IndexCHKPEI13010008/IndexCHKPEI13010008-1_1.fq.gz          fq/BGI2−RET6-NIC199-01dcc−1.fq.gz</t>
  </si>
  <si>
    <t>mv -i BGI/BGI2/IndexCHKPEI13010008/IndexCHKPEI13010008-1_2.fq.gz          fq/BGI2−RET6-NIC199-46a4f−2.fq.gz</t>
  </si>
  <si>
    <t>NIC236_</t>
  </si>
  <si>
    <t>BGI/BGI2/IndexCHKPEI13010008/IndexCHKPEI13010008-2_1.fq.gz</t>
  </si>
  <si>
    <t>BGI/BGI2/IndexCHKPEI13010008/IndexCHKPEI13010008-2_2.fq.gz</t>
  </si>
  <si>
    <t>f75305ed5f3146dab0cc14a2d328d54b</t>
  </si>
  <si>
    <t>e1f7c726e2cc72a17c42205aac5363ac</t>
  </si>
  <si>
    <t>mv -i BGI/BGI2/IndexCHKPEI13010008/IndexCHKPEI13010008-2_1.fq.gz          fq/BGI2−RET6-NIC236-f7530−1.fq.gz</t>
  </si>
  <si>
    <t>mv -i BGI/BGI2/IndexCHKPEI13010008/IndexCHKPEI13010008-2_2.fq.gz          fq/BGI2−RET6-NIC236-e1f7c−2.fq.gz</t>
  </si>
  <si>
    <t>JU1212_</t>
  </si>
  <si>
    <t>BGI/BGI2/IndexCHKPEI13010008/IndexCHKPEI13010008-3_1.fq.gz</t>
  </si>
  <si>
    <t>BGI/BGI2/IndexCHKPEI13010008/IndexCHKPEI13010008-3_2.fq.gz</t>
  </si>
  <si>
    <t>bb051d400264960e955b0aa4cf0f5bbb</t>
  </si>
  <si>
    <t>0a815d5a6b643aa8965a9a82843b4eb3</t>
  </si>
  <si>
    <t>mv -i BGI/BGI2/IndexCHKPEI13010008/IndexCHKPEI13010008-3_1.fq.gz          fq/BGI2−RET6-JU1212-bb051−1.fq.gz</t>
  </si>
  <si>
    <t>mv -i BGI/BGI2/IndexCHKPEI13010008/IndexCHKPEI13010008-3_2.fq.gz          fq/BGI2−RET6-JU1212-0a815−2.fq.gz</t>
  </si>
  <si>
    <t>JU1395_</t>
  </si>
  <si>
    <t>BGI/BGI2/IndexCHKPEI13010008/IndexCHKPEI13010008-4_1.fq.gz</t>
  </si>
  <si>
    <t>BGI/BGI2/IndexCHKPEI13010008/IndexCHKPEI13010008-4_2.fq.gz</t>
  </si>
  <si>
    <t>93f1153eda61c5ffb8f769a1397182a7</t>
  </si>
  <si>
    <t>59fceeb6f545772026081228adea0366</t>
  </si>
  <si>
    <t>mv -i BGI/BGI2/IndexCHKPEI13010008/IndexCHKPEI13010008-4_1.fq.gz          fq/BGI2−RET6-JU1395-93f11−1.fq.gz</t>
  </si>
  <si>
    <t>mv -i BGI/BGI2/IndexCHKPEI13010008/IndexCHKPEI13010008-4_2.fq.gz          fq/BGI2−RET6-JU1395-59fce−2.fq.gz</t>
  </si>
  <si>
    <t>JU1440_</t>
  </si>
  <si>
    <t>BGI/BGI2/IndexCHKPEI13010008/IndexCHKPEI13010008-5_1.fq.gz</t>
  </si>
  <si>
    <t>BGI/BGI2/IndexCHKPEI13010008/IndexCHKPEI13010008-5_2.fq.gz</t>
  </si>
  <si>
    <t>5d93db9fb0c8cbbbec0ac80a260612bb</t>
  </si>
  <si>
    <t>5c8f982db3ed037d0fa828d72fce1e43</t>
  </si>
  <si>
    <t>mv -i BGI/BGI2/IndexCHKPEI13010008/IndexCHKPEI13010008-5_1.fq.gz          fq/BGI2−RET6-JU1440-5d93d−1.fq.gz</t>
  </si>
  <si>
    <t>mv -i BGI/BGI2/IndexCHKPEI13010008/IndexCHKPEI13010008-5_2.fq.gz          fq/BGI2−RET6-JU1440-5c8f9−2.fq.gz</t>
  </si>
  <si>
    <t>JU792_</t>
  </si>
  <si>
    <t>BGI/BGI2/IndexCHKPEI13010008/IndexCHKPEI13010008-6_1.fq.gz</t>
  </si>
  <si>
    <t>BGI/BGI2/IndexCHKPEI13010008/IndexCHKPEI13010008-6_2.fq.gz</t>
  </si>
  <si>
    <t>018f075f6134cb74ad615591e8775744</t>
  </si>
  <si>
    <t>034661599df78f6cee7731b0251c4124</t>
  </si>
  <si>
    <t>mv -i BGI/BGI2/IndexCHKPEI13010008/IndexCHKPEI13010008-6_1.fq.gz          fq/BGI2−RET6-JU792-018f0−1.fq.gz</t>
  </si>
  <si>
    <t>mv -i BGI/BGI2/IndexCHKPEI13010008/IndexCHKPEI13010008-6_2.fq.gz          fq/BGI2−RET6-JU792-03466−2.fq.gz</t>
  </si>
  <si>
    <t>ED3012_</t>
  </si>
  <si>
    <t>BGI/BGI2/IndexCHKPEI13010008/IndexCHKPEI13010008-7_1.fq.gz</t>
  </si>
  <si>
    <t>BGI/BGI2/IndexCHKPEI13010008/IndexCHKPEI13010008-7_2.fq.gz</t>
  </si>
  <si>
    <t>cc3846a7bfdc89757a249d62c0935c65</t>
  </si>
  <si>
    <t>0c7fa8539787cd26585875c643187db0</t>
  </si>
  <si>
    <t>mv -i BGI/BGI2/IndexCHKPEI13010008/IndexCHKPEI13010008-7_1.fq.gz          fq/BGI2−RET6-ED3012-cc384−1.fq.gz</t>
  </si>
  <si>
    <t>mv -i BGI/BGI2/IndexCHKPEI13010008/IndexCHKPEI13010008-7_2.fq.gz          fq/BGI2−RET6-ED3012-0c7fa−2.fq.gz</t>
  </si>
  <si>
    <t>CB4853_CGC_</t>
  </si>
  <si>
    <t>BGI/BGI2/IndexCHKPEI13010008/IndexCHKPEI13010008-8_1.fq.gz</t>
  </si>
  <si>
    <t>BGI/BGI2/IndexCHKPEI13010008/IndexCHKPEI13010008-8_2.fq.gz</t>
  </si>
  <si>
    <t>07975e9f6c94b4bf71562380a5d8ecae</t>
  </si>
  <si>
    <t>562f7184883882746f169a44ce72ea88</t>
  </si>
  <si>
    <t>mv -i BGI/BGI2/IndexCHKPEI13010008/IndexCHKPEI13010008-8_1.fq.gz          fq/BGI2−RET6-CB4853_CGC-07975−1.fq.gz</t>
  </si>
  <si>
    <t>mv -i BGI/BGI2/IndexCHKPEI13010008/IndexCHKPEI13010008-8_2.fq.gz          fq/BGI2−RET6-CB4853_CGC-562f7−2.fq.gz</t>
  </si>
  <si>
    <t>CX11262_</t>
  </si>
  <si>
    <t>BGI/BGI2/IndexCHKPEI13010008/IndexCHKPEI13010008-9_1.fq.gz</t>
  </si>
  <si>
    <t>BGI/BGI2/IndexCHKPEI13010008/IndexCHKPEI13010008-9_2.fq.gz</t>
  </si>
  <si>
    <t>e10184960429079aaf95297580509b26</t>
  </si>
  <si>
    <t>2d51aa916b6d28c2b7eac05507353daa</t>
  </si>
  <si>
    <t>mv -i BGI/BGI2/IndexCHKPEI13010008/IndexCHKPEI13010008-9_1.fq.gz          fq/BGI2−RET6-CX11262-e1018−1.fq.gz</t>
  </si>
  <si>
    <t>mv -i BGI/BGI2/IndexCHKPEI13010008/IndexCHKPEI13010008-9_2.fq.gz          fq/BGI2−RET6-CX11262-2d51a−2.fq.gz</t>
  </si>
  <si>
    <t>PX179_</t>
  </si>
  <si>
    <t>BGI/BGI2/IndexCHKPEI13010008/IndexCHKPEI13010008-10_1.fq.gz</t>
  </si>
  <si>
    <t>BGI/BGI2/IndexCHKPEI13010008/IndexCHKPEI13010008-10_2.fq.gz</t>
  </si>
  <si>
    <t>c6a56569694538b03df5ff368526687c</t>
  </si>
  <si>
    <t>34fbda09c6c973641a492bae03541ad1</t>
  </si>
  <si>
    <t>mv -i BGI/BGI2/IndexCHKPEI13010008/IndexCHKPEI13010008-10_1.fq.gz          fq/BGI2−RET6-PX179-c6a56−1.fq.gz</t>
  </si>
  <si>
    <t>mv -i BGI/BGI2/IndexCHKPEI13010008/IndexCHKPEI13010008-10_2.fq.gz          fq/BGI2−RET6-PX179-34fbd−2.fq.gz</t>
  </si>
  <si>
    <t>QX1214_</t>
  </si>
  <si>
    <t>BGI/BGI2/IndexCHKPEI13010008/IndexCHKPEI13010008-11_1.fq.gz</t>
  </si>
  <si>
    <t>BGI/BGI2/IndexCHKPEI13010008/IndexCHKPEI13010008-11_2.fq.gz</t>
  </si>
  <si>
    <t>22f8ca485e295e188d24582cccf7df98</t>
  </si>
  <si>
    <t>b232dfea485f60881d1cc63ec621fd5e</t>
  </si>
  <si>
    <t>mv -i BGI/BGI2/IndexCHKPEI13010008/IndexCHKPEI13010008-11_1.fq.gz          fq/BGI2−RET6-QX1214-22f8c−1.fq.gz</t>
  </si>
  <si>
    <t>mv -i BGI/BGI2/IndexCHKPEI13010008/IndexCHKPEI13010008-11_2.fq.gz          fq/BGI2−RET6-QX1214-b232d−2.fq.gz</t>
  </si>
  <si>
    <t>EG4349_</t>
  </si>
  <si>
    <t>BGI/BGI2/IndexCHKPEI13010008/IndexCHKPEI13010008-12_1.fq.gz</t>
  </si>
  <si>
    <t>BGI/BGI2/IndexCHKPEI13010008/IndexCHKPEI13010008-12_2.fq.gz</t>
  </si>
  <si>
    <t>a30578660f6223024cafd91cc2133df0</t>
  </si>
  <si>
    <t>f2ac4a447777de0c3bfa037b9827c68a</t>
  </si>
  <si>
    <t>mv -i BGI/BGI2/IndexCHKPEI13010008/IndexCHKPEI13010008-12_1.fq.gz          fq/BGI2−RET6-EG4349-a3057−1.fq.gz</t>
  </si>
  <si>
    <t>mv -i BGI/BGI2/IndexCHKPEI13010008/IndexCHKPEI13010008-12_2.fq.gz          fq/BGI2−RET6-EG4349-f2ac4−2.fq.gz</t>
  </si>
  <si>
    <t>WN2001_</t>
  </si>
  <si>
    <t>BGI/BGI2/IndexCHKPEI13010008/IndexCHKPEI13010008-13_1.fq.gz</t>
  </si>
  <si>
    <t>BGI/BGI2/IndexCHKPEI13010008/IndexCHKPEI13010008-13_2.fq.gz</t>
  </si>
  <si>
    <t>64b4ffdb9b9ab8ec4c5364ee1dba4e9a</t>
  </si>
  <si>
    <t>db5fa93dfbbcfa62a7ea63eb3bb2ac89</t>
  </si>
  <si>
    <t>mv -i BGI/BGI2/IndexCHKPEI13010008/IndexCHKPEI13010008-13_1.fq.gz          fq/BGI2−RET6-WN2001-64b4f−1.fq.gz</t>
  </si>
  <si>
    <t>mv -i BGI/BGI2/IndexCHKPEI13010008/IndexCHKPEI13010008-13_2.fq.gz          fq/BGI2−RET6-WN2001-db5fa−2.fq.gz</t>
  </si>
  <si>
    <t>GXW1_</t>
  </si>
  <si>
    <t>BGI/BGI2/IndexCHKPEI13010008/IndexCHKPEI13010008-14_1.fq.gz</t>
  </si>
  <si>
    <t>BGI/BGI2/IndexCHKPEI13010008/IndexCHKPEI13010008-14_2.fq.gz</t>
  </si>
  <si>
    <t>ec84a76b2c31a53918f53f16cd240ac7</t>
  </si>
  <si>
    <t>7466002a81dcf4f66d672da767d72148</t>
  </si>
  <si>
    <t>mv -i BGI/BGI2/IndexCHKPEI13010008/IndexCHKPEI13010008-14_1.fq.gz          fq/BGI2−RET6-GXW1-ec84a−1.fq.gz</t>
  </si>
  <si>
    <t>mv -i BGI/BGI2/IndexCHKPEI13010008/IndexCHKPEI13010008-14_2.fq.gz          fq/BGI2−RET6-GXW1-74660−2.fq.gz</t>
  </si>
  <si>
    <t>JU406_</t>
  </si>
  <si>
    <t>BGI/BGI2/IndexCHKPEI13010008/IndexCHKPEI13010008-15_1.fq.gz</t>
  </si>
  <si>
    <t>BGI/BGI2/IndexCHKPEI13010008/IndexCHKPEI13010008-15_2.fq.gz</t>
  </si>
  <si>
    <t>cadcc665773e8ca992dd6851cd08f4ba</t>
  </si>
  <si>
    <t>f06facda0dc5c5acc3021b2344eb03a7</t>
  </si>
  <si>
    <t>mv -i BGI/BGI2/IndexCHKPEI13010008/IndexCHKPEI13010008-15_1.fq.gz          fq/BGI2−RET6-JU406-cadcc−1.fq.gz</t>
  </si>
  <si>
    <t>mv -i BGI/BGI2/IndexCHKPEI13010008/IndexCHKPEI13010008-15_2.fq.gz          fq/BGI2−RET6-JU406-f06fa−2.fq.gz</t>
  </si>
  <si>
    <t>QX2266_</t>
  </si>
  <si>
    <t>BGI/BGI2/IndexCHKPEI13010008/IndexCHKPEI13010008-16_1.fq.gz</t>
  </si>
  <si>
    <t>BGI/BGI2/IndexCHKPEI13010008/IndexCHKPEI13010008-16_2.fq.gz</t>
  </si>
  <si>
    <t>32f51f6efea8b4662db89446239788d0</t>
  </si>
  <si>
    <t>c5b15f97d87a69b6eb010914d4dc0dec</t>
  </si>
  <si>
    <t>mv -i BGI/BGI2/IndexCHKPEI13010008/IndexCHKPEI13010008-16_1.fq.gz          fq/BGI2−RET6-QX2266-32f51−1.fq.gz</t>
  </si>
  <si>
    <t>mv -i BGI/BGI2/IndexCHKPEI13010008/IndexCHKPEI13010008-16_2.fq.gz          fq/BGI2−RET6-QX2266-c5b15−2.fq.gz</t>
  </si>
  <si>
    <t>PB303_</t>
  </si>
  <si>
    <t>BGI/BGI2/IndexCHKPEI13010008/IndexCHKPEI13010008-17_1.fq.gz</t>
  </si>
  <si>
    <t>BGI/BGI2/IndexCHKPEI13010008/IndexCHKPEI13010008-17_2.fq.gz</t>
  </si>
  <si>
    <t>56f7f2dbabb376f6de97d05485320bb7</t>
  </si>
  <si>
    <t>8fbc55a0fefcfbc3468bcf16c0de95d9</t>
  </si>
  <si>
    <t>mv -i BGI/BGI2/IndexCHKPEI13010008/IndexCHKPEI13010008-17_1.fq.gz          fq/BGI2−RET6-PB303-56f7f−1.fq.gz</t>
  </si>
  <si>
    <t>mv -i BGI/BGI2/IndexCHKPEI13010008/IndexCHKPEI13010008-17_2.fq.gz          fq/BGI2−RET6-PB303-8fbc5−2.fq.gz</t>
  </si>
  <si>
    <t>JU2001_</t>
  </si>
  <si>
    <t>BGI/BGI2/IndexCHKPEI13010008/IndexCHKPEI13010008-18_1.fq.gz</t>
  </si>
  <si>
    <t>BGI/BGI2/IndexCHKPEI13010008/IndexCHKPEI13010008-18_2.fq.gz</t>
  </si>
  <si>
    <t>db95678e5d34f817348457b57bb27551</t>
  </si>
  <si>
    <t>4fe6bac1fce6b52f9ea3ad12ca1b1a15</t>
  </si>
  <si>
    <t>mv -i BGI/BGI2/IndexCHKPEI13010008/IndexCHKPEI13010008-18_1.fq.gz          fq/BGI2−RET6-JU2001-db956−1.fq.gz</t>
  </si>
  <si>
    <t>mv -i BGI/BGI2/IndexCHKPEI13010008/IndexCHKPEI13010008-18_2.fq.gz          fq/BGI2−RET6-JU2001-4fe6b−2.fq.gz</t>
  </si>
  <si>
    <t>QG538_</t>
  </si>
  <si>
    <t>BGI/BGI2/IndexCHKPEI13010008/IndexCHKPEI13010008-19_1.fq.gz</t>
  </si>
  <si>
    <t>BGI/BGI2/IndexCHKPEI13010008/IndexCHKPEI13010008-19_2.fq.gz</t>
  </si>
  <si>
    <t>3ede0e2d2d0f94d3166ad4734581397a</t>
  </si>
  <si>
    <t>73c0e78cb4dc66f697631fd930e58222</t>
  </si>
  <si>
    <t>mv -i BGI/BGI2/IndexCHKPEI13010008/IndexCHKPEI13010008-19_1.fq.gz          fq/BGI2−RET6-QG538-3ede0−1.fq.gz</t>
  </si>
  <si>
    <t>mv -i BGI/BGI2/IndexCHKPEI13010008/IndexCHKPEI13010008-19_2.fq.gz          fq/BGI2−RET6-QG538-73c0e−2.fq.gz</t>
  </si>
  <si>
    <t>N2_HRH_</t>
  </si>
  <si>
    <t>BGI/BGI2/IndexCHKPEI13010008/IndexCHKPEI13010008-20_1.fq.gz</t>
  </si>
  <si>
    <t>BGI/BGI2/IndexCHKPEI13010008/IndexCHKPEI13010008-20_2.fq.gz</t>
  </si>
  <si>
    <t>00ce93b40d478e23d68fc484ac5b4367</t>
  </si>
  <si>
    <t>e5178c1ad76b404b5ba892642e04d951</t>
  </si>
  <si>
    <t>mv -i BGI/BGI2/IndexCHKPEI13010008/IndexCHKPEI13010008-20_1.fq.gz          fq/BGI2−RET6-N2_HRH-00ce9−1.fq.gz</t>
  </si>
  <si>
    <t>mv -i BGI/BGI2/IndexCHKPEI13010008/IndexCHKPEI13010008-20_2.fq.gz          fq/BGI2−RET6-N2_HRH-e5178−2.fq.gz</t>
  </si>
  <si>
    <t>JU1581_</t>
  </si>
  <si>
    <t>BGI/BGI2/IndexCHKPEI13010008/IndexCHKPEI13010008-21_1.fq.gz</t>
  </si>
  <si>
    <t>BGI/BGI2/IndexCHKPEI13010008/IndexCHKPEI13010008-21_2.fq.gz</t>
  </si>
  <si>
    <t>ac5ad9bae6a5182f9afc9e4d1af13886</t>
  </si>
  <si>
    <t>fe81797cab3e38e4638f44d0af146967</t>
  </si>
  <si>
    <t>mv -i BGI/BGI2/IndexCHKPEI13010008/IndexCHKPEI13010008-21_1.fq.gz          fq/BGI2−RET6-JU1581-ac5ad−1.fq.gz</t>
  </si>
  <si>
    <t>mv -i BGI/BGI2/IndexCHKPEI13010008/IndexCHKPEI13010008-21_2.fq.gz          fq/BGI2−RET6-JU1581-fe817−2.fq.gz</t>
  </si>
  <si>
    <t>JU393_</t>
  </si>
  <si>
    <t>BGI/BGI2/IndexCHKPEI13010008/IndexCHKPEI13010008-22_1.fq.gz</t>
  </si>
  <si>
    <t>BGI/BGI2/IndexCHKPEI13010008/IndexCHKPEI13010008-22_2.fq.gz</t>
  </si>
  <si>
    <t>6e0acdb920d1947ee5dc7fdaec14de1e</t>
  </si>
  <si>
    <t>0ec4b9ff065e1deac0cb5e72b280e060</t>
  </si>
  <si>
    <t>mv -i BGI/BGI2/IndexCHKPEI13010008/IndexCHKPEI13010008-22_1.fq.gz          fq/BGI2−RET6-JU393-6e0ac−1.fq.gz</t>
  </si>
  <si>
    <t>mv -i BGI/BGI2/IndexCHKPEI13010008/IndexCHKPEI13010008-22_2.fq.gz          fq/BGI2−RET6-JU393-0ec4b−2.fq.gz</t>
  </si>
  <si>
    <t>CB4857_UK_</t>
  </si>
  <si>
    <t>BGI/BGI2/IndexCHKPEI13010008/IndexCHKPEI13010008-23_1.fq.gz</t>
  </si>
  <si>
    <t>BGI/BGI2/IndexCHKPEI13010008/IndexCHKPEI13010008-23_2.fq.gz</t>
  </si>
  <si>
    <t>c47139d690b1eb0b0966cc83d246db17</t>
  </si>
  <si>
    <t>76ba7cccca21ec42c6db6cd2d6edd9a7</t>
  </si>
  <si>
    <t>mv -i BGI/BGI2/IndexCHKPEI13010008/IndexCHKPEI13010008-23_1.fq.gz          fq/BGI2−RET6-CB4857_UK-c4713−1.fq.gz</t>
  </si>
  <si>
    <t>mv -i BGI/BGI2/IndexCHKPEI13010008/IndexCHKPEI13010008-23_2.fq.gz          fq/BGI2−RET6-CB4857_UK-76ba7−2.fq.gz</t>
  </si>
  <si>
    <t>WN2017_</t>
  </si>
  <si>
    <t>BGI/BGI2/IndexCHKPEI13010008/IndexCHKPEI13010008-24_1.fq.gz</t>
  </si>
  <si>
    <t>BGI/BGI2/IndexCHKPEI13010008/IndexCHKPEI13010008-24_2.fq.gz</t>
  </si>
  <si>
    <t>c9ab37a5823465b543c0f4883d525255</t>
  </si>
  <si>
    <t>dab215df45cb83eaa92cb041095f9cae</t>
  </si>
  <si>
    <t>mv -i BGI/BGI2/IndexCHKPEI13010008/IndexCHKPEI13010008-24_1.fq.gz          fq/BGI2−RET6-WN2017-c9ab3−1.fq.gz</t>
  </si>
  <si>
    <t>mv -i BGI/BGI2/IndexCHKPEI13010008/IndexCHKPEI13010008-24_2.fq.gz          fq/BGI2−RET6-WN2017-dab21−2.fq.gz</t>
  </si>
  <si>
    <t>NIC200_</t>
  </si>
  <si>
    <t>BGI/BGI2/IndexCHKPEI13010009/IndexCHKPEI13010009-1_1.fq.gz</t>
  </si>
  <si>
    <t>BGI/BGI2/IndexCHKPEI13010009/IndexCHKPEI13010009-1_2.fq.gz</t>
  </si>
  <si>
    <t>20eef828a62ea6af42cc324ce3c39ce8</t>
  </si>
  <si>
    <t>d9d7712abc3b7302e45f2ca56b6b15fa</t>
  </si>
  <si>
    <t>mv -i BGI/BGI2/IndexCHKPEI13010009/IndexCHKPEI13010009-1_1.fq.gz          fq/BGI2−RET7-NIC200-20eef−1.fq.gz</t>
  </si>
  <si>
    <t>mv -i BGI/BGI2/IndexCHKPEI13010009/IndexCHKPEI13010009-1_2.fq.gz          fq/BGI2−RET7-NIC200-d9d77−2.fq.gz</t>
  </si>
  <si>
    <t>QG558_</t>
  </si>
  <si>
    <t>BGI/BGI2/IndexCHKPEI13010009/IndexCHKPEI13010009-2_1.fq.gz</t>
  </si>
  <si>
    <t>BGI/BGI2/IndexCHKPEI13010009/IndexCHKPEI13010009-2_2.fq.gz</t>
  </si>
  <si>
    <t>3c78dfd9f3454e86698942356dfe5d7e</t>
  </si>
  <si>
    <t>4f9f28ccaa310021f3d833702a6c303c</t>
  </si>
  <si>
    <t>mv -i BGI/BGI2/IndexCHKPEI13010009/IndexCHKPEI13010009-2_1.fq.gz          fq/BGI2−RET7-QG558-3c78d−1.fq.gz</t>
  </si>
  <si>
    <t>mv -i BGI/BGI2/IndexCHKPEI13010009/IndexCHKPEI13010009-2_2.fq.gz          fq/BGI2−RET7-QG558-4f9f2−2.fq.gz</t>
  </si>
  <si>
    <t>CX11271_</t>
  </si>
  <si>
    <t>BGI/BGI2/IndexCHKPEI13010009/IndexCHKPEI13010009-3_1.fq.gz</t>
  </si>
  <si>
    <t>BGI/BGI2/IndexCHKPEI13010009/IndexCHKPEI13010009-3_2.fq.gz</t>
  </si>
  <si>
    <t>85b6ed1a7d5d96adb182c947526fbd3f</t>
  </si>
  <si>
    <t>19931ac73e192ded8cc872773be4c1f2</t>
  </si>
  <si>
    <t>mv -i BGI/BGI2/IndexCHKPEI13010009/IndexCHKPEI13010009-3_1.fq.gz          fq/BGI2−RET7-CX11271-85b6e−1.fq.gz</t>
  </si>
  <si>
    <t>mv -i BGI/BGI2/IndexCHKPEI13010009/IndexCHKPEI13010009-3_2.fq.gz          fq/BGI2−RET7-CX11271-19931−2.fq.gz</t>
  </si>
  <si>
    <t>EG4946_</t>
  </si>
  <si>
    <t>BGI/BGI2/IndexCHKPEI13010009/IndexCHKPEI13010009-4_1.fq.gz</t>
  </si>
  <si>
    <t>BGI/BGI2/IndexCHKPEI13010009/IndexCHKPEI13010009-4_2.fq.gz</t>
  </si>
  <si>
    <t>8a736e9fb52617ae44a9d39366ca8287</t>
  </si>
  <si>
    <t>9086aada3a8465b23c98e7c9907a3654</t>
  </si>
  <si>
    <t>mv -i BGI/BGI2/IndexCHKPEI13010009/IndexCHKPEI13010009-4_1.fq.gz          fq/BGI2−RET7-EG4946-8a736−1.fq.gz</t>
  </si>
  <si>
    <t>mv -i BGI/BGI2/IndexCHKPEI13010009/IndexCHKPEI13010009-4_2.fq.gz          fq/BGI2−RET7-EG4946-9086a−2.fq.gz</t>
  </si>
  <si>
    <t>JU847_</t>
  </si>
  <si>
    <t>BGI/BGI2/IndexCHKPEI13010009/IndexCHKPEI13010009-5_1.fq.gz</t>
  </si>
  <si>
    <t>BGI/BGI2/IndexCHKPEI13010009/IndexCHKPEI13010009-5_2.fq.gz</t>
  </si>
  <si>
    <t>173838c93140c870d5ddaa91d203d332</t>
  </si>
  <si>
    <t>782e6085807f4a991bf7150f54eba651</t>
  </si>
  <si>
    <t>mv -i BGI/BGI2/IndexCHKPEI13010009/IndexCHKPEI13010009-5_1.fq.gz          fq/BGI2−RET7-JU847-17383−1.fq.gz</t>
  </si>
  <si>
    <t>mv -i BGI/BGI2/IndexCHKPEI13010009/IndexCHKPEI13010009-5_2.fq.gz          fq/BGI2−RET7-JU847-782e6−2.fq.gz</t>
  </si>
  <si>
    <t>CB4854_</t>
  </si>
  <si>
    <t>BGI/BGI2/IndexCHKPEI13010009/IndexCHKPEI13010009-6_1.fq.gz</t>
  </si>
  <si>
    <t>BGI/BGI2/IndexCHKPEI13010009/IndexCHKPEI13010009-6_2.fq.gz</t>
  </si>
  <si>
    <t>12a4d78a675eb2793789f410ecb00cae</t>
  </si>
  <si>
    <t>6eee2ac90528ea4ad244b4a2175fbf82</t>
  </si>
  <si>
    <t>mv -i BGI/BGI2/IndexCHKPEI13010009/IndexCHKPEI13010009-6_1.fq.gz          fq/BGI2−RET7-CB4854-12a4d−1.fq.gz</t>
  </si>
  <si>
    <t>mv -i BGI/BGI2/IndexCHKPEI13010009/IndexCHKPEI13010009-6_2.fq.gz          fq/BGI2−RET7-CB4854-6eee2−2.fq.gz</t>
  </si>
  <si>
    <t>ED3040_</t>
  </si>
  <si>
    <t>BGI/BGI2/IndexCHKPEI13010009/IndexCHKPEI13010009-7_1.fq.gz</t>
  </si>
  <si>
    <t>BGI/BGI2/IndexCHKPEI13010009/IndexCHKPEI13010009-7_2.fq.gz</t>
  </si>
  <si>
    <t>3cf80c5ee610e7e272cc35178535506a</t>
  </si>
  <si>
    <t>637967c17647e43ebc5511e4f69e0290</t>
  </si>
  <si>
    <t>mv -i BGI/BGI2/IndexCHKPEI13010009/IndexCHKPEI13010009-7_1.fq.gz          fq/BGI2−RET7-ED3040-3cf80−1.fq.gz</t>
  </si>
  <si>
    <t>mv -i BGI/BGI2/IndexCHKPEI13010009/IndexCHKPEI13010009-7_2.fq.gz          fq/BGI2−RET7-ED3040-63796−2.fq.gz</t>
  </si>
  <si>
    <t>JU774_</t>
  </si>
  <si>
    <t>BGI/BGI2/IndexCHKPEI13010009/IndexCHKPEI13010009-8_1.fq.gz</t>
  </si>
  <si>
    <t>BGI/BGI2/IndexCHKPEI13010009/IndexCHKPEI13010009-8_2.fq.gz</t>
  </si>
  <si>
    <t>279dbdbca08dece1ec6573bd8ab87886</t>
  </si>
  <si>
    <t>2c3918194e86eac4703f3cffdb1f90b3</t>
  </si>
  <si>
    <t>mv -i BGI/BGI2/IndexCHKPEI13010009/IndexCHKPEI13010009-8_1.fq.gz          fq/BGI2−RET7-JU774-279db−1.fq.gz</t>
  </si>
  <si>
    <t>mv -i BGI/BGI2/IndexCHKPEI13010009/IndexCHKPEI13010009-8_2.fq.gz          fq/BGI2−RET7-JU774-2c391−2.fq.gz</t>
  </si>
  <si>
    <t>JU323_</t>
  </si>
  <si>
    <t>BGI/BGI2/IndexCHKPEI13010009/IndexCHKPEI13010009-9_1.fq.gz</t>
  </si>
  <si>
    <t>BGI/BGI2/IndexCHKPEI13010009/IndexCHKPEI13010009-9_2.fq.gz</t>
  </si>
  <si>
    <t>abd9efb78a67c45a7e6a46feb13b4c0e</t>
  </si>
  <si>
    <t>16117e46cc38f017b52dc40ed76b5a7f</t>
  </si>
  <si>
    <t>mv -i BGI/BGI2/IndexCHKPEI13010009/IndexCHKPEI13010009-9_1.fq.gz          fq/BGI2−RET7-JU323-abd9e−1.fq.gz</t>
  </si>
  <si>
    <t>mv -i BGI/BGI2/IndexCHKPEI13010009/IndexCHKPEI13010009-9_2.fq.gz          fq/BGI2−RET7-JU323-16117−2.fq.gz</t>
  </si>
  <si>
    <t>ED3077_</t>
  </si>
  <si>
    <t>BGI/BGI2/IndexCHKPEI13010009/IndexCHKPEI13010009-10_1.fq.gz</t>
  </si>
  <si>
    <t>BGI/BGI2/IndexCHKPEI13010009/IndexCHKPEI13010009-10_2.fq.gz</t>
  </si>
  <si>
    <t>23e7ecd43c7fb6b3cd16da5153166fb4</t>
  </si>
  <si>
    <t>6bbf8e0043029c3cb4e8ee40da62a896</t>
  </si>
  <si>
    <t>mv -i BGI/BGI2/IndexCHKPEI13010009/IndexCHKPEI13010009-10_1.fq.gz          fq/BGI2−RET7-ED3077-23e7e−1.fq.gz</t>
  </si>
  <si>
    <t>mv -i BGI/BGI2/IndexCHKPEI13010009/IndexCHKPEI13010009-10_2.fq.gz          fq/BGI2−RET7-ED3077-6bbf8−2.fq.gz</t>
  </si>
  <si>
    <r>
      <rPr>
        <sz val="10"/>
        <color indexed="15"/>
        <rFont val="Helvetica Neue"/>
      </rPr>
      <t>PS2025</t>
    </r>
    <r>
      <rPr>
        <sz val="10"/>
        <color indexed="8"/>
        <rFont val="Helvetica Neue"/>
      </rPr>
      <t>_</t>
    </r>
  </si>
  <si>
    <t>BGI/BGI2/IndexCHKPEI13010009/IndexCHKPEI13010009-11_1.fq.gz</t>
  </si>
  <si>
    <t>BGI/BGI2/IndexCHKPEI13010009/IndexCHKPEI13010009-11_2.fq.gz</t>
  </si>
  <si>
    <t>3c0848debde315f74d1c498e32457b91</t>
  </si>
  <si>
    <t>9b9b4cfb2e6474bae88e10b6e5747937</t>
  </si>
  <si>
    <t>mv -i BGI/BGI2/IndexCHKPEI13010009/IndexCHKPEI13010009-11_1.fq.gz          fq/BGI2−RET7-PS2025-3c084−1.fq.gz</t>
  </si>
  <si>
    <t>mv -i BGI/BGI2/IndexCHKPEI13010009/IndexCHKPEI13010009-11_2.fq.gz          fq/BGI2−RET7-PS2025-9b9b4−2.fq.gz</t>
  </si>
  <si>
    <t>MY18_</t>
  </si>
  <si>
    <t>BGI/BGI2/IndexCHKPEI13010009/IndexCHKPEI13010009-12_1.fq.gz</t>
  </si>
  <si>
    <t>BGI/BGI2/IndexCHKPEI13010009/IndexCHKPEI13010009-12_2.fq.gz</t>
  </si>
  <si>
    <t>a18389a8f12cf7816a97ebbb868c701b</t>
  </si>
  <si>
    <t>57a7d3192f6b3f45953c9237b1e3c214</t>
  </si>
  <si>
    <t>mv -i BGI/BGI2/IndexCHKPEI13010009/IndexCHKPEI13010009-12_1.fq.gz          fq/BGI2−RET7-MY18-a1838−1.fq.gz</t>
  </si>
  <si>
    <t>mv -i BGI/BGI2/IndexCHKPEI13010009/IndexCHKPEI13010009-12_2.fq.gz          fq/BGI2−RET7-MY18-57a7d−2.fq.gz</t>
  </si>
  <si>
    <t>JU367_</t>
  </si>
  <si>
    <t>BGI/BGI2/IndexCHKPEI13010009/IndexCHKPEI13010009-13_1.fq.gz</t>
  </si>
  <si>
    <t>BGI/BGI2/IndexCHKPEI13010009/IndexCHKPEI13010009-13_2.fq.gz</t>
  </si>
  <si>
    <t>e8ee7691708594d672a6a147547b39bf</t>
  </si>
  <si>
    <t>f5e14ff8312701483beb535debadffb2</t>
  </si>
  <si>
    <t>mv -i BGI/BGI2/IndexCHKPEI13010009/IndexCHKPEI13010009-13_1.fq.gz          fq/BGI2−RET7-JU367-e8ee7−1.fq.gz</t>
  </si>
  <si>
    <t>mv -i BGI/BGI2/IndexCHKPEI13010009/IndexCHKPEI13010009-13_2.fq.gz          fq/BGI2−RET7-JU367-f5e14−2.fq.gz</t>
  </si>
  <si>
    <t>CB4932_</t>
  </si>
  <si>
    <t>BGI/BGI2/IndexCHKPEI13010009/IndexCHKPEI13010009-14_1.fq.gz</t>
  </si>
  <si>
    <t>BGI/BGI2/IndexCHKPEI13010009/IndexCHKPEI13010009-14_2.fq.gz</t>
  </si>
  <si>
    <t>282c1bec7bda75d85d85c366e78ec1c5</t>
  </si>
  <si>
    <t>2a2417dc41d87ca14ce75b25c92bee54</t>
  </si>
  <si>
    <t>mv -i BGI/BGI2/IndexCHKPEI13010009/IndexCHKPEI13010009-14_1.fq.gz          fq/BGI2−RET7-CB4932-282c1−1.fq.gz</t>
  </si>
  <si>
    <t>mv -i BGI/BGI2/IndexCHKPEI13010009/IndexCHKPEI13010009-14_2.fq.gz          fq/BGI2−RET7-CB4932-2a241−2.fq.gz</t>
  </si>
  <si>
    <t>JU1530_</t>
  </si>
  <si>
    <t>BGI/BGI2/IndexCHKPEI13010009/IndexCHKPEI13010009-15_1.fq.gz</t>
  </si>
  <si>
    <t>BGI/BGI2/IndexCHKPEI13010009/IndexCHKPEI13010009-15_2.fq.gz</t>
  </si>
  <si>
    <t>b1b6e9e88d5b1ddd429137baf4508788</t>
  </si>
  <si>
    <t>a04f330b110ad238f6b89d2baa02302f</t>
  </si>
  <si>
    <t>mv -i BGI/BGI2/IndexCHKPEI13010009/IndexCHKPEI13010009-15_1.fq.gz          fq/BGI2−RET7-JU1530-b1b6e−1.fq.gz</t>
  </si>
  <si>
    <t>mv -i BGI/BGI2/IndexCHKPEI13010009/IndexCHKPEI13010009-15_2.fq.gz          fq/BGI2−RET7-JU1530-a04f3−2.fq.gz</t>
  </si>
  <si>
    <t>QX1216_</t>
  </si>
  <si>
    <t>BGI/BGI2/IndexCHKPEI13010009/IndexCHKPEI13010009-16_1.fq.gz</t>
  </si>
  <si>
    <t>BGI/BGI2/IndexCHKPEI13010009/IndexCHKPEI13010009-16_2.fq.gz</t>
  </si>
  <si>
    <t>b990528643ae93cdeefa94457b2cb2aa</t>
  </si>
  <si>
    <t>bf1aa6eee662abd56ad11e356a15565a</t>
  </si>
  <si>
    <t>mv -i BGI/BGI2/IndexCHKPEI13010009/IndexCHKPEI13010009-16_1.fq.gz          fq/BGI2−RET7-QX1216-b9905−1.fq.gz</t>
  </si>
  <si>
    <t>mv -i BGI/BGI2/IndexCHKPEI13010009/IndexCHKPEI13010009-16_2.fq.gz          fq/BGI2−RET7-QX1216-bf1aa−2.fq.gz</t>
  </si>
  <si>
    <t>JU561_</t>
  </si>
  <si>
    <t>BGI/BGI2/IndexCHKPEI13010009/IndexCHKPEI13010009-17_1.fq.gz</t>
  </si>
  <si>
    <t>BGI/BGI2/IndexCHKPEI13010009/IndexCHKPEI13010009-17_2.fq.gz</t>
  </si>
  <si>
    <t>3d64fe3a036f7512b665b8a0fce6408c</t>
  </si>
  <si>
    <t>9829bce5769239f24271206fd11d5bfe</t>
  </si>
  <si>
    <t>mv -i BGI/BGI2/IndexCHKPEI13010009/IndexCHKPEI13010009-17_1.fq.gz          fq/BGI2−RET7-JU561-3d64f−1.fq.gz</t>
  </si>
  <si>
    <t>mv -i BGI/BGI2/IndexCHKPEI13010009/IndexCHKPEI13010009-17_2.fq.gz          fq/BGI2−RET7-JU561-9829b−2.fq.gz</t>
  </si>
  <si>
    <t>QG537_</t>
  </si>
  <si>
    <t>BGI/BGI2/IndexCHKPEI13010009/IndexCHKPEI13010009-18_1.fq.gz</t>
  </si>
  <si>
    <t>BGI/BGI2/IndexCHKPEI13010009/IndexCHKPEI13010009-18_2.fq.gz</t>
  </si>
  <si>
    <t>791694f4dc5087b4efa371e4d5b4c0ee</t>
  </si>
  <si>
    <t>57dc8a4a555800e2c64c75839d8da2aa</t>
  </si>
  <si>
    <t>mv -i BGI/BGI2/IndexCHKPEI13010009/IndexCHKPEI13010009-18_1.fq.gz          fq/BGI2−RET7-QG537-79169−1.fq.gz</t>
  </si>
  <si>
    <t>mv -i BGI/BGI2/IndexCHKPEI13010009/IndexCHKPEI13010009-18_2.fq.gz          fq/BGI2−RET7-QG537-57dc8−2.fq.gz</t>
  </si>
  <si>
    <t>JU1652_</t>
  </si>
  <si>
    <t>BGI/BGI2/IndexCHKPEI13010009/IndexCHKPEI13010009-19_1.fq.gz</t>
  </si>
  <si>
    <t>BGI/BGI2/IndexCHKPEI13010009/IndexCHKPEI13010009-19_2.fq.gz</t>
  </si>
  <si>
    <t>d79c36134bce23453f8d06b958ec10ad</t>
  </si>
  <si>
    <t>dca86db72bb9cd647c25c441fedbfa9b</t>
  </si>
  <si>
    <t>mv -i BGI/BGI2/IndexCHKPEI13010009/IndexCHKPEI13010009-19_1.fq.gz          fq/BGI2−RET7-JU1652-d79c3−1.fq.gz</t>
  </si>
  <si>
    <t>mv -i BGI/BGI2/IndexCHKPEI13010009/IndexCHKPEI13010009-19_2.fq.gz          fq/BGI2−RET7-JU1652-dca86−2.fq.gz</t>
  </si>
  <si>
    <t>WN2020_</t>
  </si>
  <si>
    <t>BGI/BGI2/IndexCHKPEI13010009/IndexCHKPEI13010009-20_1.fq.gz</t>
  </si>
  <si>
    <t>BGI/BGI2/IndexCHKPEI13010009/IndexCHKPEI13010009-20_2.fq.gz</t>
  </si>
  <si>
    <t>d568212d4a37a799bf7e99562efeb949</t>
  </si>
  <si>
    <t>804e393bb5da2c1c49de9d1b22d863a7</t>
  </si>
  <si>
    <t>mv -i BGI/BGI2/IndexCHKPEI13010009/IndexCHKPEI13010009-20_1.fq.gz          fq/BGI2−RET7-WN2020-d5682−1.fq.gz</t>
  </si>
  <si>
    <t>mv -i BGI/BGI2/IndexCHKPEI13010009/IndexCHKPEI13010009-20_2.fq.gz          fq/BGI2−RET7-WN2020-804e3−2.fq.gz</t>
  </si>
  <si>
    <t>WN2010_</t>
  </si>
  <si>
    <t>BGI/BGI2/IndexCHKPEI13010009/IndexCHKPEI13010009-21_1.fq.gz</t>
  </si>
  <si>
    <t>BGI/BGI2/IndexCHKPEI13010009/IndexCHKPEI13010009-21_2.fq.gz</t>
  </si>
  <si>
    <t>3cebe44002321aabd3c0542c87b19115</t>
  </si>
  <si>
    <t>b8df7f0dd3f32a5ee154110d9b5b27c8</t>
  </si>
  <si>
    <t>mv -i BGI/BGI2/IndexCHKPEI13010009/IndexCHKPEI13010009-21_1.fq.gz          fq/BGI2−RET7-WN2010-3cebe−1.fq.gz</t>
  </si>
  <si>
    <t>mv -i BGI/BGI2/IndexCHKPEI13010009/IndexCHKPEI13010009-21_2.fq.gz          fq/BGI2−RET7-WN2010-b8df7−2.fq.gz</t>
  </si>
  <si>
    <t>WN2013_</t>
  </si>
  <si>
    <t>BGI/BGI2/IndexCHKPEI13010009/IndexCHKPEI13010009-22_1.fq.gz</t>
  </si>
  <si>
    <t>BGI/BGI2/IndexCHKPEI13010009/IndexCHKPEI13010009-22_2.fq.gz</t>
  </si>
  <si>
    <t>1c16324ce34384307f7e827c93631855</t>
  </si>
  <si>
    <t>cb938a23fc0be0c2e968cb37a197c0b0</t>
  </si>
  <si>
    <t>mv -i BGI/BGI2/IndexCHKPEI13010009/IndexCHKPEI13010009-22_1.fq.gz          fq/BGI2−RET7-WN2013-1c163−1.fq.gz</t>
  </si>
  <si>
    <t>mv -i BGI/BGI2/IndexCHKPEI13010009/IndexCHKPEI13010009-22_2.fq.gz          fq/BGI2−RET7-WN2013-cb938−2.fq.gz</t>
  </si>
  <si>
    <t>WN2019_</t>
  </si>
  <si>
    <t>BGI/BGI2/IndexCHKPEI13010009/IndexCHKPEI13010009-23_1.fq.gz</t>
  </si>
  <si>
    <t>BGI/BGI2/IndexCHKPEI13010009/IndexCHKPEI13010009-23_2.fq.gz</t>
  </si>
  <si>
    <t>6227f08b91e46ac67e42f4da600f5369</t>
  </si>
  <si>
    <t>9ce271e7db77e16e00cfc21712d350d7</t>
  </si>
  <si>
    <t>mv -i BGI/BGI2/IndexCHKPEI13010009/IndexCHKPEI13010009-23_1.fq.gz          fq/BGI2−RET7-WN2019-6227f−1.fq.gz</t>
  </si>
  <si>
    <t>mv -i BGI/BGI2/IndexCHKPEI13010009/IndexCHKPEI13010009-23_2.fq.gz          fq/BGI2−RET7-WN2019-9ce27−2.fq.gz</t>
  </si>
  <si>
    <t>WN2016_</t>
  </si>
  <si>
    <t>BGI/BGI2/IndexCHKPEI13010009/IndexCHKPEI13010009-24_1.fq.gz</t>
  </si>
  <si>
    <t>BGI/BGI2/IndexCHKPEI13010009/IndexCHKPEI13010009-24_2.fq.gz</t>
  </si>
  <si>
    <t>e5ef6810ace049f46bd580306baa331e</t>
  </si>
  <si>
    <t>58dad71e6e78525b1a6eed1a38533d89</t>
  </si>
  <si>
    <t>mv -i BGI/BGI2/IndexCHKPEI13010009/IndexCHKPEI13010009-24_1.fq.gz          fq/BGI2−RET7-WN2016-e5ef6−1.fq.gz</t>
  </si>
  <si>
    <t>mv -i BGI/BGI2/IndexCHKPEI13010009/IndexCHKPEI13010009-24_2.fq.gz          fq/BGI2−RET7-WN2016-58dad−2.fq.gz</t>
  </si>
  <si>
    <t>AF16_130812</t>
  </si>
  <si>
    <t>RET1a</t>
  </si>
  <si>
    <t>BGI3</t>
  </si>
  <si>
    <t>BGI/BGI3/130612_I652_FCD21M3ACXX_L3_index_AF16_1.fq.gz</t>
  </si>
  <si>
    <t>BGI/BGI3/130612_I652_FCD21M3ACXX_L3_index_AF16_2.fq.gz</t>
  </si>
  <si>
    <t>2ea4c65a6b8db6b721fc910aadbfa754</t>
  </si>
  <si>
    <t>af6fc20ee0c95c06ff38a00fa69102bf</t>
  </si>
  <si>
    <t>mv -i BGI/BGI3/130612_I652_FCD21M3ACXX_L3_index_AF16_1.fq.gz          fq/BGI3−RET1a-AF16-2ea4c−1.fq.gz</t>
  </si>
  <si>
    <r>
      <rPr>
        <sz val="10"/>
        <color indexed="8"/>
        <rFont val="Helvetica Neue"/>
      </rPr>
      <t xml:space="preserve">mv -i </t>
    </r>
    <r>
      <rPr>
        <sz val="10"/>
        <color indexed="8"/>
        <rFont val="Arial"/>
      </rPr>
      <t>BGI/BGI3/130612_I652_FCD21M3ACXX_L3_index_AF16_2.fq.gz</t>
    </r>
    <r>
      <rPr>
        <sz val="10"/>
        <color indexed="8"/>
        <rFont val="Helvetica Neue"/>
      </rPr>
      <t xml:space="preserve">          fq/BGI3−RET1a-AF16-af6fc−2.fq.gz</t>
    </r>
  </si>
  <si>
    <t>CB4856_CGC_130812</t>
  </si>
  <si>
    <t>BGI/BGI3/130612_I652_FCD21M3ACXX_L3_index_CB4856CGC_1.fq.gz</t>
  </si>
  <si>
    <t>BGI/BGI3/130612_I652_FCD21M3ACXX_L3_index_CB4856CGC_2.fq.gz</t>
  </si>
  <si>
    <t>a40e82ace951c69923df20ee37ad92ff</t>
  </si>
  <si>
    <t>1790b9f137ff318d02a2b6c784a62051</t>
  </si>
  <si>
    <t>mv -i BGI/BGI3/130612_I652_FCD21M3ACXX_L3_index_CB4856CGC_1.fq.gz          fq/BGI3−RET1a-CB4856_CGC-a40e8−1.fq.gz</t>
  </si>
  <si>
    <t>mv -i BGI/BGI3/130612_I652_FCD21M3ACXX_L3_index_CB4856CGC_2.fq.gz          fq/BGI3−RET1a-CB4856_CGC-1790b−2.fq.gz</t>
  </si>
  <si>
    <t>DL238_130812</t>
  </si>
  <si>
    <t>BGI/BGI3/130612_I652_FCD21M3ACXX_L3_index_DL238_1.fq.gz</t>
  </si>
  <si>
    <t>BGI/BGI3/130612_I652_FCD21M3ACXX_L3_index_DL238_2.fq.gz</t>
  </si>
  <si>
    <t>d40d28eccda32a129be3f316e8a1bbac</t>
  </si>
  <si>
    <t>9916b5f9a43c4b4eb4b70f6784749753</t>
  </si>
  <si>
    <t>mv -i BGI/BGI3/130612_I652_FCD21M3ACXX_L3_index_DL238_1.fq.gz          fq/BGI3−RET1a-DL238-d40d2−1.fq.gz</t>
  </si>
  <si>
    <t>mv -i BGI/BGI3/130612_I652_FCD21M3ACXX_L3_index_DL238_2.fq.gz          fq/BGI3−RET1a-DL238-9916b−2.fq.gz</t>
  </si>
  <si>
    <t>HK104_130812</t>
  </si>
  <si>
    <t>BGI/BGI3/130612_I652_FCD21M3ACXX_L3_index_HK104_1.fq.gz</t>
  </si>
  <si>
    <t>BGI/BGI3/130612_I652_FCD21M3ACXX_L3_index_HK104_2.fq.gz</t>
  </si>
  <si>
    <t>48b14cdba7b0d6f78370fd9416fa3d3b</t>
  </si>
  <si>
    <t>ff101c2421c0215d92b600873d1a23b8</t>
  </si>
  <si>
    <r>
      <rPr>
        <sz val="10"/>
        <color indexed="8"/>
        <rFont val="Helvetica Neue"/>
      </rPr>
      <t xml:space="preserve">mv -i </t>
    </r>
    <r>
      <rPr>
        <sz val="10"/>
        <color indexed="8"/>
        <rFont val="Arial"/>
      </rPr>
      <t>BGI/BGI3/130612_I652_FCD21M3ACXX_L3_index_HK104_1.fq.gz</t>
    </r>
    <r>
      <rPr>
        <sz val="10"/>
        <color indexed="8"/>
        <rFont val="Helvetica Neue"/>
      </rPr>
      <t xml:space="preserve">          fq/BGI3−RET1a-HK104-48b14−1.fq.gz</t>
    </r>
  </si>
  <si>
    <r>
      <rPr>
        <sz val="10"/>
        <color indexed="8"/>
        <rFont val="Helvetica Neue"/>
      </rPr>
      <t xml:space="preserve">mv -i </t>
    </r>
    <r>
      <rPr>
        <sz val="10"/>
        <color indexed="8"/>
        <rFont val="Arial"/>
      </rPr>
      <t>BGI/BGI3/130612_I652_FCD21M3ACXX_L3_index_HK104_2.fq.gz</t>
    </r>
    <r>
      <rPr>
        <sz val="10"/>
        <color indexed="8"/>
        <rFont val="Helvetica Neue"/>
      </rPr>
      <t xml:space="preserve">          fq/BGI3−RET1a-HK104-ff101−2.fq.gz</t>
    </r>
  </si>
  <si>
    <t>JU258_130812</t>
  </si>
  <si>
    <t>BGI/BGI3/130612_I652_FCD21M3ACXX_L3_index_JU258_1.fq.gz</t>
  </si>
  <si>
    <t>BGI/BGI3/130612_I652_FCD21M3ACXX_L3_index_JU258_2.fq.gz</t>
  </si>
  <si>
    <t>47483ee4f6b0533a59761c293c3e834b</t>
  </si>
  <si>
    <t>76ed8898d19d45d3f27427fe0b22f523</t>
  </si>
  <si>
    <r>
      <rPr>
        <sz val="10"/>
        <color indexed="8"/>
        <rFont val="Helvetica Neue"/>
      </rPr>
      <t xml:space="preserve">mv -i </t>
    </r>
    <r>
      <rPr>
        <sz val="10"/>
        <color indexed="8"/>
        <rFont val="Arial"/>
      </rPr>
      <t>BGI/BGI3/130612_I652_FCD21M3ACXX_L3_index_JU258_1.fq.gz</t>
    </r>
    <r>
      <rPr>
        <sz val="10"/>
        <color indexed="8"/>
        <rFont val="Helvetica Neue"/>
      </rPr>
      <t xml:space="preserve">          fq/BGI3−RET1a-JU258-47483−1.fq.gz</t>
    </r>
  </si>
  <si>
    <t>mv -i BGI/BGI3/130612_I652_FCD21M3ACXX_L3_index_JU258_2.fq.gz          fq/BGI3−RET1a-JU258-76ed8−2.fq.gz</t>
  </si>
  <si>
    <t>MY23_130812</t>
  </si>
  <si>
    <t>BGI/BGI3/130612_I652_FCD21M3ACXX_L3_index_MY23_1.fq.gz</t>
  </si>
  <si>
    <t>BGI/BGI3/130612_I652_FCD21M3ACXX_L3_index_MY23_2.fq.gz</t>
  </si>
  <si>
    <t>d9d914309df1b219cdfc46d0f499b5ff</t>
  </si>
  <si>
    <t>efaf88e1f861b0441e7befcc2eecfbf3</t>
  </si>
  <si>
    <t>mv -i BGI/BGI3/130612_I652_FCD21M3ACXX_L3_index_MY23_1.fq.gz          fq/BGI3−RET1a-MY23-d9d91−1.fq.gz</t>
  </si>
  <si>
    <r>
      <rPr>
        <sz val="10"/>
        <color indexed="8"/>
        <rFont val="Helvetica Neue"/>
      </rPr>
      <t xml:space="preserve">mv -i </t>
    </r>
    <r>
      <rPr>
        <sz val="10"/>
        <color indexed="8"/>
        <rFont val="Arial"/>
      </rPr>
      <t>BGI/BGI3/130612_I652_FCD21M3ACXX_L3_index_MY23_2.fq.gz</t>
    </r>
    <r>
      <rPr>
        <sz val="10"/>
        <color indexed="8"/>
        <rFont val="Helvetica Neue"/>
      </rPr>
      <t xml:space="preserve">          fq/BGI3−RET1a-MY23-efaf8−2.fq.gz</t>
    </r>
  </si>
  <si>
    <t>N2_CGC_130812</t>
  </si>
  <si>
    <t>BGI/BGI3/130612_I652_FCD21M3ACXX_L3_index_N2CGC_1.fq.gz</t>
  </si>
  <si>
    <t>BGI/BGI3/130612_I652_FCD21M3ACXX_L3_index_N2CGC_2.fq.gz</t>
  </si>
  <si>
    <t>31ee61313d2d7450f83cf4c10e4d8e73</t>
  </si>
  <si>
    <t>949487367ed4a372269fea4dd3f0e7a0</t>
  </si>
  <si>
    <t>mv -i BGI/BGI3/130612_I652_FCD21M3ACXX_L3_index_N2CGC_1.fq.gz          fq/BGI3−RET1a-N2_CGC-31ee6−1.fq.gz</t>
  </si>
  <si>
    <t>mv -i BGI/BGI3/130612_I652_FCD21M3ACXX_L3_index_N2CGC_2.fq.gz          fq/BGI3−RET1a-N2_CGC-94948−2.fq.gz</t>
  </si>
  <si>
    <t>QX1430_130812</t>
  </si>
  <si>
    <t>BGI/BGI3/130612_I652_FCD21M3ACXX_L3_index_QX1430_1.fq.gz</t>
  </si>
  <si>
    <t>BGI/BGI3/130612_I652_FCD21M3ACXX_L3_index_QX1430_2.fq.gz</t>
  </si>
  <si>
    <t>4038a5081d3b9daa9971f81d7a92d844</t>
  </si>
  <si>
    <t>0fa8d5cbcd3c1acb9a07cc634f881ee1</t>
  </si>
  <si>
    <t>mv -i BGI/BGI3/130612_I652_FCD21M3ACXX_L3_index_QX1430_1.fq.gz          fq/BGI3−RET1a-QX1430-4038a−1.fq.gz</t>
  </si>
  <si>
    <t>mv -i BGI/BGI3/130612_I652_FCD21M3ACXX_L3_index_QX1430_2.fq.gz          fq/BGI3−RET1a-QX1430-0fa8d−2.fq.gz</t>
  </si>
  <si>
    <t>CB4852_130812</t>
  </si>
  <si>
    <t>RET1b</t>
  </si>
  <si>
    <t>BGI/BGI3/1b-IndexCB4852_1.fq.gz</t>
  </si>
  <si>
    <t>BGI/BGI3/1b-IndexCB4852_2.fq.gz</t>
  </si>
  <si>
    <t>fa64b5b649ba23c5cf873790f126fb7b</t>
  </si>
  <si>
    <t>c0a6cb2c743a88918d3df5decb20dfc9</t>
  </si>
  <si>
    <t>mv -i BGI/BGI3/1b-IndexCB4852_1.fq.gz          fq/BGI3−RET1b-CB4852-fa64b−1.fq.gz</t>
  </si>
  <si>
    <t>mv -i BGI/BGI3/1b-IndexCB4852_2.fq.gz          fq/BGI3−RET1b-CB4852-c0a6c−2.fq.gz</t>
  </si>
  <si>
    <t>CB4857_CGC_130812</t>
  </si>
  <si>
    <t>BGI/BGI3/IndexCB4857_CGC_1.fq.gz</t>
  </si>
  <si>
    <t>BGI/BGI3/IndexCB4857_CGC_2.fq.gz</t>
  </si>
  <si>
    <t>a4bb426ae01135e59725d2ee45d24cb3</t>
  </si>
  <si>
    <t>a647598a8d23864b71b7d83945a7e0e3</t>
  </si>
  <si>
    <t>mv -i BGI/BGI3/IndexCB4857_CGC_1.fq.gz          fq/BGI3−RET1b-CB4857_CGC-a4bb4−1.fq.gz</t>
  </si>
  <si>
    <t>mv -i BGI/BGI3/IndexCB4857_CGC_2.fq.gz          fq/BGI3−RET1b-CB4857_CGC-a6475−2.fq.gz</t>
  </si>
  <si>
    <t>CX11315_130812</t>
  </si>
  <si>
    <t>BGI/BGI3/IndexCX11315_1.fq.gz</t>
  </si>
  <si>
    <t>BGI/BGI3/IndexCX11315_2.fq.gz</t>
  </si>
  <si>
    <t>8576a42ce7be59d647d9a57c3898e2a1</t>
  </si>
  <si>
    <t>d3164daadefe850d3eb02efa62366b76</t>
  </si>
  <si>
    <t>mv -i BGI/BGI3/IndexCX11315_1.fq.gz          fq/BGI3−RET1b-CX11315-8576a−1.fq.gz</t>
  </si>
  <si>
    <t>mv -i BGI/BGI3/IndexCX11315_2.fq.gz          fq/BGI3−RET1b-CX11315-d3164−2.fq.gz</t>
  </si>
  <si>
    <t>ED3049_130812</t>
  </si>
  <si>
    <t>BGI/BGI3/IndexED3049_1.fq.gz</t>
  </si>
  <si>
    <t>BGI/BGI3/IndexED3049_2.fq.gz</t>
  </si>
  <si>
    <t>ff88cf1e4d824cda189d16758af94b7c</t>
  </si>
  <si>
    <t>22f9b0d4433e06bb50e7f154c6e3a3fd</t>
  </si>
  <si>
    <t>mv -i BGI/BGI3/IndexED3049_1.fq.gz          fq/BGI3−RET1b-ED3049-ff88c−1.fq.gz</t>
  </si>
  <si>
    <t>mv -i BGI/BGI3/IndexED3049_2.fq.gz          fq/BGI3−RET1b-ED3049-22f9b−2.fq.gz</t>
  </si>
  <si>
    <t>JU1580_130812</t>
  </si>
  <si>
    <t>BGI/BGI3/IndexJU1580_1.fq.gz</t>
  </si>
  <si>
    <t>BGI/BGI3/IndexJU1580_2.fq.gz</t>
  </si>
  <si>
    <t>b8789656080f555d3bbe0fee42b42a9f</t>
  </si>
  <si>
    <t>f3e06c8827ed062565a5d9d502e8d2ef</t>
  </si>
  <si>
    <t>mv -i BGI/BGI3/IndexJU1580_1.fq.gz          fq/BGI3−RET1b-JU1580-b8789−1.fq.gz</t>
  </si>
  <si>
    <t>mv -i BGI/BGI3/IndexJU1580_2.fq.gz          fq/BGI3−RET1b-JU1580-f3e06−2.fq.gz</t>
  </si>
  <si>
    <t>JU360_130812</t>
  </si>
  <si>
    <t>BGI/BGI3/IndexJU360_1.fq.gz</t>
  </si>
  <si>
    <t>BGI/BGI3/IndexJU360_2.fq.gz</t>
  </si>
  <si>
    <t>2b3d88ae7b17b0550a170ee3786d36f3</t>
  </si>
  <si>
    <t>b44e463885abcd09119ed43d01a5bc21</t>
  </si>
  <si>
    <t>mv -i BGI/BGI3/IndexJU360_1.fq.gz          fq/BGI3−RET1b-JU360-2b3d8−1.fq.gz</t>
  </si>
  <si>
    <t>mv -i BGI/BGI3/IndexJU360_2.fq.gz          fq/BGI3−RET1b-JU360-b44e4−2.fq.gz</t>
  </si>
  <si>
    <t>JU778_130812</t>
  </si>
  <si>
    <t>BGI/BGI3/IndexJU778_1.fq.gz</t>
  </si>
  <si>
    <t>BGI/BGI3/IndexJU778_2.fq.gz</t>
  </si>
  <si>
    <t>8dc6fed55d0cc079349f692d9990fb42</t>
  </si>
  <si>
    <t>572f600939813c1e3a4ce5ac6191fa5f</t>
  </si>
  <si>
    <t>mv -i BGI/BGI3/IndexJU778_1.fq.gz          fq/BGI3−RET1b-JU778-8dc6f−1.fq.gz</t>
  </si>
  <si>
    <t>mv -i BGI/BGI3/IndexJU778_2.fq.gz          fq/BGI3−RET1b-JU778-572f6−2.fq.gz</t>
  </si>
  <si>
    <t>NIC232_130812</t>
  </si>
  <si>
    <t>BGI/BGI3/IndexNIC232_1.fq.gz</t>
  </si>
  <si>
    <t>BGI/BGI3/IndexNIC232_2.fq.gz</t>
  </si>
  <si>
    <t>4185a7d3221676146b52fab96ca69dde</t>
  </si>
  <si>
    <t>09903af9a40fde09a566480dbdd650e8</t>
  </si>
  <si>
    <r>
      <rPr>
        <sz val="10"/>
        <color indexed="8"/>
        <rFont val="Helvetica Neue"/>
      </rPr>
      <t xml:space="preserve">mv -i </t>
    </r>
    <r>
      <rPr>
        <sz val="10"/>
        <color indexed="8"/>
        <rFont val="Arial"/>
      </rPr>
      <t>BGI/BGI3/IndexNIC232_1.fq.gz</t>
    </r>
    <r>
      <rPr>
        <sz val="10"/>
        <color indexed="8"/>
        <rFont val="Helvetica Neue"/>
      </rPr>
      <t xml:space="preserve">          fq/BGI3−RET1b-NIC232-4185a−1.fq.gz</t>
    </r>
  </si>
  <si>
    <r>
      <rPr>
        <sz val="10"/>
        <color indexed="8"/>
        <rFont val="Helvetica Neue"/>
      </rPr>
      <t xml:space="preserve">mv -i </t>
    </r>
    <r>
      <rPr>
        <sz val="10"/>
        <color indexed="8"/>
        <rFont val="Arial"/>
      </rPr>
      <t>BGI/BGI3/IndexNIC232_2.fq.gz</t>
    </r>
    <r>
      <rPr>
        <sz val="10"/>
        <color indexed="8"/>
        <rFont val="Helvetica Neue"/>
      </rPr>
      <t xml:space="preserve">          fq/BGI3−RET1b-NIC232-09903−2.fq.gz</t>
    </r>
  </si>
  <si>
    <t>QG557_130812</t>
  </si>
  <si>
    <t>BGI/BGI3/1b-IndexQG557_1.fq.gz</t>
  </si>
  <si>
    <t>BGI/BGI3/1b-IndexQG557_2.fq.gz</t>
  </si>
  <si>
    <t>32614d569b77744b9a6036d8c8788ce0</t>
  </si>
  <si>
    <t>aebc02d658159303136ea7c1434a4172</t>
  </si>
  <si>
    <r>
      <rPr>
        <sz val="10"/>
        <color indexed="8"/>
        <rFont val="Helvetica Neue"/>
      </rPr>
      <t xml:space="preserve">mv -i </t>
    </r>
    <r>
      <rPr>
        <sz val="10"/>
        <color indexed="15"/>
        <rFont val="Arial"/>
      </rPr>
      <t>BGI/BGI3/1b-IndexQG557_1.fq.gz</t>
    </r>
    <r>
      <rPr>
        <sz val="10"/>
        <color indexed="8"/>
        <rFont val="Helvetica Neue"/>
      </rPr>
      <t xml:space="preserve">          fq/BGI3−RET1b-QG557-32614−1.fq.gz</t>
    </r>
  </si>
  <si>
    <t>mv -i BGI/BGI3/1b-IndexQG557_2.fq.gz          fq/BGI3−RET1b-QG557-aebc0−2.fq.gz</t>
  </si>
  <si>
    <t>WN2021_130812</t>
  </si>
  <si>
    <t>BGI/BGI3/IndexWN2021_1_1.fq.gz</t>
  </si>
  <si>
    <t>BGI/BGI3/IndexWN2021_1_2.fq.gz</t>
  </si>
  <si>
    <t>102548483c5a7212efaa6baffdf6aa56</t>
  </si>
  <si>
    <t>85017322809a9ad9b07a250e829103f3</t>
  </si>
  <si>
    <r>
      <rPr>
        <sz val="10"/>
        <color indexed="8"/>
        <rFont val="Helvetica Neue"/>
      </rPr>
      <t xml:space="preserve">mv -i </t>
    </r>
    <r>
      <rPr>
        <sz val="10"/>
        <color indexed="8"/>
        <rFont val="Arial"/>
      </rPr>
      <t>BGI/BGI3/IndexWN2021_1_1.fq.gz</t>
    </r>
    <r>
      <rPr>
        <sz val="10"/>
        <color indexed="8"/>
        <rFont val="Helvetica Neue"/>
      </rPr>
      <t xml:space="preserve">          fq/BGI3−RET1b-WN2021-10254−1.fq.gz</t>
    </r>
  </si>
  <si>
    <r>
      <rPr>
        <sz val="10"/>
        <color indexed="8"/>
        <rFont val="Helvetica Neue"/>
      </rPr>
      <t xml:space="preserve">mv -i </t>
    </r>
    <r>
      <rPr>
        <sz val="10"/>
        <color indexed="8"/>
        <rFont val="Arial"/>
      </rPr>
      <t>BGI/BGI3/IndexWN2021_1_2.fq.gz</t>
    </r>
    <r>
      <rPr>
        <sz val="10"/>
        <color indexed="8"/>
        <rFont val="Helvetica Neue"/>
      </rPr>
      <t xml:space="preserve">          fq/BGI3−RET1b-WN2021-85017−2.fq.gz</t>
    </r>
  </si>
  <si>
    <t>AB4_130812</t>
  </si>
  <si>
    <t>RET2a</t>
  </si>
  <si>
    <t>possible_confusion_with_2a_and_2b</t>
  </si>
  <si>
    <t>BGI/BGI3/IndexAB4_1.fq.gz</t>
  </si>
  <si>
    <t>BGI/BGI3/IndexAB4_2.fq.gz</t>
  </si>
  <si>
    <t>82ab4c98da250851f89516b6877a655b</t>
  </si>
  <si>
    <t>93c438c2985a6b721f2a110c6e952c0f</t>
  </si>
  <si>
    <r>
      <rPr>
        <sz val="10"/>
        <color indexed="8"/>
        <rFont val="Helvetica Neue"/>
      </rPr>
      <t xml:space="preserve">mv -i </t>
    </r>
    <r>
      <rPr>
        <sz val="10"/>
        <color indexed="8"/>
        <rFont val="Arial"/>
      </rPr>
      <t>BGI/BGI3/IndexAB4_1.fq.gz</t>
    </r>
    <r>
      <rPr>
        <sz val="10"/>
        <color indexed="8"/>
        <rFont val="Helvetica Neue"/>
      </rPr>
      <t xml:space="preserve">          fq/BGI3−RET2a-AB4-82ab4−1.fq.gz</t>
    </r>
  </si>
  <si>
    <t>mv -i BGI/BGI3/IndexAB4_2.fq.gz          fq/BGI3−RET2a-AB4-93c43−2.fq.gz</t>
  </si>
  <si>
    <t>CX11285_130812</t>
  </si>
  <si>
    <t>BGI/BGI3/IndexCX11285_1.fq.gz</t>
  </si>
  <si>
    <t>BGI/BGI3/IndexCX11285_2.fq.gz</t>
  </si>
  <si>
    <t>d3ebcff90107716ad5a1ee894da9adb4</t>
  </si>
  <si>
    <t>c25f3840c0ac010b07ce2add58ff3eff</t>
  </si>
  <si>
    <t>mv -i BGI/BGI3/IndexCX11285_1.fq.gz          fq/BGI3−RET2a-CX11285-d3ebc−1.fq.gz</t>
  </si>
  <si>
    <t>mv -i BGI/BGI3/IndexCX11285_2.fq.gz          fq/BGI3−RET2a-CX11285-c25f3−2.fq.gz</t>
  </si>
  <si>
    <t>ED3017_130812</t>
  </si>
  <si>
    <t>BGI/BGI3/IndexED3017_1.fq.gz</t>
  </si>
  <si>
    <t>BGI/BGI3/IndexED3017_2.fq.gz</t>
  </si>
  <si>
    <t>1f8fe1067c2a6ee2dc8b77b813265037</t>
  </si>
  <si>
    <t>8472bdf32b509baed4aece9400c3c5a3</t>
  </si>
  <si>
    <t>mv -i BGI/BGI3/IndexED3017_1.fq.gz          fq/BGI3−RET2a-ED3017-1f8fe−1.fq.gz</t>
  </si>
  <si>
    <t>mv -i BGI/BGI3/IndexED3017_2.fq.gz          fq/BGI3−RET2a-ED3017-8472b−2.fq.gz</t>
  </si>
  <si>
    <t>EG4725_130812</t>
  </si>
  <si>
    <t>BGI/BGI3/IndexEG4725_1.fq.gz</t>
  </si>
  <si>
    <t>BGI/BGI3/IndexEG4725_2.fq.gz</t>
  </si>
  <si>
    <t>13138cdb181f1081a5dc6618a411a8b1</t>
  </si>
  <si>
    <t>59e03e5a56f76cb5548a2bc7faeb3d9c</t>
  </si>
  <si>
    <t>mv -i BGI/BGI3/IndexEG4725_1.fq.gz          fq/BGI3−RET2a-EG4725-13138−1.fq.gz</t>
  </si>
  <si>
    <t>mv -i BGI/BGI3/IndexEG4725_2.fq.gz          fq/BGI3−RET2a-EG4725-59e03−2.fq.gz</t>
  </si>
  <si>
    <t>JT11398_130812</t>
  </si>
  <si>
    <t>BGI/BGI3/IndexJT11398_1.fq.gz</t>
  </si>
  <si>
    <t>BGI/BGI3/IndexJT11398_2.fq.gz</t>
  </si>
  <si>
    <t>2bbfc30ccd95fd26abc76f298b92ec39</t>
  </si>
  <si>
    <t>ee10e45569685ce12c96a5563472481a</t>
  </si>
  <si>
    <t>mv -i BGI/BGI3/IndexJT11398_1.fq.gz          fq/BGI3−RET2a-JT11398-2bbfc−1.fq.gz</t>
  </si>
  <si>
    <t>mv -i BGI/BGI3/IndexJT11398_2.fq.gz          fq/BGI3−RET2a-JT11398-ee10e−2.fq.gz</t>
  </si>
  <si>
    <t>JU1200_130812</t>
  </si>
  <si>
    <t>BGI/BGI3/IndexJU1200_1.fq.gz</t>
  </si>
  <si>
    <t>BGI/BGI3/IndexJU1200_2.fq.gz</t>
  </si>
  <si>
    <t>c958c0304b12337b453c7f6e712c1d01</t>
  </si>
  <si>
    <t>c4db9babaf966b092dcecd8fade53590</t>
  </si>
  <si>
    <t>mv -i BGI/BGI3/IndexJU1200_1.fq.gz          fq/BGI3−RET2a-JU1200-c958c−1.fq.gz</t>
  </si>
  <si>
    <r>
      <rPr>
        <sz val="10"/>
        <color indexed="8"/>
        <rFont val="Helvetica Neue"/>
      </rPr>
      <t xml:space="preserve">mv -i </t>
    </r>
    <r>
      <rPr>
        <sz val="10"/>
        <color indexed="8"/>
        <rFont val="Arial"/>
      </rPr>
      <t>BGI/BGI3/IndexJU1200_2.fq.gz</t>
    </r>
    <r>
      <rPr>
        <sz val="10"/>
        <color indexed="8"/>
        <rFont val="Helvetica Neue"/>
      </rPr>
      <t xml:space="preserve">          fq/BGI3−RET2a-JU1200-c4db9−2.fq.gz</t>
    </r>
  </si>
  <si>
    <t>JU775_130812</t>
  </si>
  <si>
    <t>BGI/BGI3/IndexJU775_1.fq.gz</t>
  </si>
  <si>
    <t>BGI/BGI3/IndexJU775_2.fq.gz</t>
  </si>
  <si>
    <t>63048a3c13f77aecec235377c37de62d</t>
  </si>
  <si>
    <t>ced969959b03d1205537b7b40b9546b4</t>
  </si>
  <si>
    <t>mv -i BGI/BGI3/IndexJU775_1.fq.gz          fq/BGI3−RET2a-JU775-63048−1.fq.gz</t>
  </si>
  <si>
    <t>mv -i BGI/BGI3/IndexJU775_2.fq.gz          fq/BGI3−RET2a-JU775-ced96−2.fq.gz</t>
  </si>
  <si>
    <t>JU782_130812</t>
  </si>
  <si>
    <t>BGI/BGI3/IndexJU782_1.fq.gz</t>
  </si>
  <si>
    <t>BGI/BGI3/IndexJU782_2.fq.gz</t>
  </si>
  <si>
    <t>fcd927771eaa13708aeeef81a2f6cce3</t>
  </si>
  <si>
    <t>eea66091c55c19b3cd66fdac739eeace</t>
  </si>
  <si>
    <t>mv -i BGI/BGI3/IndexJU782_1.fq.gz          fq/BGI3−RET2a-JU782-fcd92−1.fq.gz</t>
  </si>
  <si>
    <t>mv -i BGI/BGI3/IndexJU782_2.fq.gz          fq/BGI3−RET2a-JU782-eea66−2.fq.gz</t>
  </si>
  <si>
    <t>MY16_130812</t>
  </si>
  <si>
    <t>BGI/BGI3/IndexMY16_1.fq.gz</t>
  </si>
  <si>
    <t>BGI/BGI3/IndexMY16_2.fq.gz</t>
  </si>
  <si>
    <t>8c14c2f7685abc019960f88d05e3537a</t>
  </si>
  <si>
    <t>b273566dc263628122f9e21c640ee286</t>
  </si>
  <si>
    <t>mv -i BGI/BGI3/IndexMY16_1.fq.gz          fq/BGI3−RET2a-MY16-8c14c−1.fq.gz</t>
  </si>
  <si>
    <t>mv -i BGI/BGI3/IndexMY16_2.fq.gz          fq/BGI3−RET2a-MY16-b2735−2.fq.gz</t>
  </si>
  <si>
    <t>NIC2_130812</t>
  </si>
  <si>
    <t>BGI/BGI3/IndexNIC2_1.fq.gz</t>
  </si>
  <si>
    <t>BGI/BGI3/IndexNIC2_2.fq.gz</t>
  </si>
  <si>
    <t>f1affb7cbdbd7b2dde1c8feed2af5ea3</t>
  </si>
  <si>
    <t>4ea8763a1647f795b42176f07eaa8f36</t>
  </si>
  <si>
    <t>mv -i BGI/BGI3/IndexNIC2_1.fq.gz          fq/BGI3−RET2a-NIC2-f1aff−1.fq.gz</t>
  </si>
  <si>
    <t>mv -i BGI/BGI3/IndexNIC2_2.fq.gz          fq/BGI3−RET2a-NIC2-4ea87−2.fq.gz</t>
  </si>
  <si>
    <t>PB306_130812</t>
  </si>
  <si>
    <t>BGI/BGI3/IndexPB306_1.fq.gz</t>
  </si>
  <si>
    <t>BGI/BGI3/IndexPB306_2.fq.gz</t>
  </si>
  <si>
    <t>b76b59c6a11b5802bbe8c2bbe55aaade</t>
  </si>
  <si>
    <t>5832d49c8a89da635ddd9a4f36fd6b49</t>
  </si>
  <si>
    <t>mv -i BGI/BGI3/IndexPB306_1.fq.gz          fq/BGI3−RET2a-PB306-b76b5−1.fq.gz</t>
  </si>
  <si>
    <t>mv -i BGI/BGI3/IndexPB306_2.fq.gz          fq/BGI3−RET2a-PB306-5832d−2.fq.gz</t>
  </si>
  <si>
    <t>QG556_130812</t>
  </si>
  <si>
    <t>BGI/BGI3/IndexQG556_1.fq.gz</t>
  </si>
  <si>
    <t>BGI/BGI3/IndexQG556_2.fq.gz</t>
  </si>
  <si>
    <t>4b314d1a8707fd55b5b4e45c12f275f1</t>
  </si>
  <si>
    <t>253a2e84f2496ee0fd9fbb5efe49c980</t>
  </si>
  <si>
    <t>mv -i BGI/BGI3/IndexQG556_1.fq.gz          fq/BGI3−RET2a-QG556-4b314−1.fq.gz</t>
  </si>
  <si>
    <t>mv -i BGI/BGI3/IndexQG556_2.fq.gz          fq/BGI3−RET2a-QG556-253a2−2.fq.gz</t>
  </si>
  <si>
    <t>AB1_130812</t>
  </si>
  <si>
    <t>RET2b</t>
  </si>
  <si>
    <t>BGI/BGI3/IndexAB1_1.fq.gz</t>
  </si>
  <si>
    <t>BGI/BGI3/IndexAB1_2.fq.gz</t>
  </si>
  <si>
    <t>d14425d934bf90bc1452bf40406fbd49</t>
  </si>
  <si>
    <t>336ebd5f12dab9210eece500fbb73a48</t>
  </si>
  <si>
    <t>mv -i BGI/BGI3/IndexAB1_1.fq.gz          fq/BGI3−RET2b-AB1-d1442−1.fq.gz</t>
  </si>
  <si>
    <t>mv -i BGI/BGI3/IndexAB1_2.fq.gz          fq/BGI3−RET2b-AB1-336eb−2.fq.gz</t>
  </si>
  <si>
    <t>CX11276_130812</t>
  </si>
  <si>
    <t>BGI/BGI3/IndexCX11276_1.fq.gz</t>
  </si>
  <si>
    <t>BGI/BGI3/IndexCX11276_2.fq.gz</t>
  </si>
  <si>
    <t>15bab1de85bc71d23cb42d40a9f68001</t>
  </si>
  <si>
    <t>a2f87c80454f62b06ca682676df6d301</t>
  </si>
  <si>
    <t>mv -i BGI/BGI3/IndexCX11276_1.fq.gz          fq/BGI3−RET2b-CX11276-15bab−1.fq.gz</t>
  </si>
  <si>
    <t>mv -i BGI/BGI3/IndexCX11276_2.fq.gz          fq/BGI3−RET2b-CX11276-a2f87−2.fq.gz</t>
  </si>
  <si>
    <t>DL226_130812</t>
  </si>
  <si>
    <t>BGI/BGI3/IndexDL226_1.fq.gz</t>
  </si>
  <si>
    <t>BGI/BGI3/IndexDL226_2.fq.gz</t>
  </si>
  <si>
    <t>859017f190e1d53eb93a56ecd6ce6f17</t>
  </si>
  <si>
    <t>754ec84cf6b6536aae89dcf75d33c334</t>
  </si>
  <si>
    <t>mv -i BGI/BGI3/IndexDL226_1.fq.gz          fq/BGI3−RET2b-DL226-85901−1.fq.gz</t>
  </si>
  <si>
    <t>mv -i BGI/BGI3/IndexDL226_2.fq.gz          fq/BGI3−RET2b-DL226-754ec−2.fq.gz</t>
  </si>
  <si>
    <t>ED3046_130812</t>
  </si>
  <si>
    <t>BGI/BGI3/IndexED3046_1.fq.gz</t>
  </si>
  <si>
    <t>BGI/BGI3/IndexED3046_2.fq.gz</t>
  </si>
  <si>
    <t>42d2e8a2bd7b04355f8a01b6106dc7a9</t>
  </si>
  <si>
    <t>0c61d7a13a36eaa8831e167324166bad</t>
  </si>
  <si>
    <t>mv -i BGI/BGI3/IndexED3046_1.fq.gz          fq/BGI3−RET2b-ED3046-42d2e−1.fq.gz</t>
  </si>
  <si>
    <t>mv -i BGI/BGI3/IndexED3046_2.fq.gz          fq/BGI3−RET2b-ED3046-0c61d−2.fq.gz</t>
  </si>
  <si>
    <t>JU346_130812</t>
  </si>
  <si>
    <t>BGI/BGI3/IndexJU346_1.fq.gz</t>
  </si>
  <si>
    <t>BGI/BGI3/IndexJU346_2.fq.gz</t>
  </si>
  <si>
    <t>7380cd1693676ae9a233c0591d6820f3</t>
  </si>
  <si>
    <t>c362eb816e80a4a22a9a8ad400ea4097</t>
  </si>
  <si>
    <t>mv -i BGI/BGI3/IndexJU346_1.fq.gz          fq/BGI3−RET2b-JU346-7380c−1.fq.gz</t>
  </si>
  <si>
    <t>mv -i BGI/BGI3/IndexJU346_2.fq.gz          fq/BGI3−RET2b-JU346-c362e−2.fq.gz</t>
  </si>
  <si>
    <t>JU363_130812</t>
  </si>
  <si>
    <t>BGI/BGI3/IndexJU363_1.fq.gz</t>
  </si>
  <si>
    <t>BGI/BGI3/IndexJU363_2.fq.gz</t>
  </si>
  <si>
    <t>73ff3d235ca808e51a3a025c1207549d</t>
  </si>
  <si>
    <t>0f1090b6d71509fc48a807b314c2ce60</t>
  </si>
  <si>
    <t>mv -i BGI/BGI3/IndexJU363_1.fq.gz          fq/BGI3−RET2b-JU363-73ff3−1.fq.gz</t>
  </si>
  <si>
    <r>
      <rPr>
        <sz val="10"/>
        <color indexed="8"/>
        <rFont val="Helvetica Neue"/>
      </rPr>
      <t xml:space="preserve">mv -i </t>
    </r>
    <r>
      <rPr>
        <sz val="10"/>
        <color indexed="8"/>
        <rFont val="Arial"/>
      </rPr>
      <t>BGI/BGI3/IndexJU363_2.fq.gz</t>
    </r>
    <r>
      <rPr>
        <sz val="10"/>
        <color indexed="8"/>
        <rFont val="Helvetica Neue"/>
      </rPr>
      <t xml:space="preserve">          fq/BGI3−RET2b-JU363-0f109−2.fq.gz</t>
    </r>
  </si>
  <si>
    <t>MY1_130812</t>
  </si>
  <si>
    <t>BGI/BGI3/IndexMY1_1.fq.gz</t>
  </si>
  <si>
    <t>BGI/BGI3/IndexMY1_2.fq.gz</t>
  </si>
  <si>
    <t>2b685e5b43026215fa004ef84943dfc7</t>
  </si>
  <si>
    <t>29fb24e7e5de3e4a8381cde5c777629f</t>
  </si>
  <si>
    <t>mv -i BGI/BGI3/IndexMY1_1.fq.gz          fq/BGI3−RET2b-MY1-2b685−1.fq.gz</t>
  </si>
  <si>
    <r>
      <rPr>
        <sz val="10"/>
        <color indexed="8"/>
        <rFont val="Helvetica Neue"/>
      </rPr>
      <t xml:space="preserve">mv -i </t>
    </r>
    <r>
      <rPr>
        <sz val="10"/>
        <color indexed="8"/>
        <rFont val="Arial"/>
      </rPr>
      <t>BGI/BGI3/IndexMY1_2.fq.gz</t>
    </r>
    <r>
      <rPr>
        <sz val="10"/>
        <color indexed="8"/>
        <rFont val="Helvetica Neue"/>
      </rPr>
      <t xml:space="preserve">          fq/BGI3−RET2b-MY1-29fb2−2.fq.gz</t>
    </r>
  </si>
  <si>
    <t>NIC196_130812</t>
  </si>
  <si>
    <t>BGI/BGI3/IndexNIC196_1.fq.gz</t>
  </si>
  <si>
    <t>BGI/BGI3/IndexNIC196_2.fq.gz</t>
  </si>
  <si>
    <t>c6964514ac9573bce57e886222cdfd3b</t>
  </si>
  <si>
    <t>2684ea0af838ea86a8100fb11c6f1530</t>
  </si>
  <si>
    <t>mv -i BGI/BGI3/IndexNIC196_1.fq.gz          fq/BGI3−RET2b-NIC196-c6964−1.fq.gz</t>
  </si>
  <si>
    <r>
      <rPr>
        <sz val="10"/>
        <color indexed="8"/>
        <rFont val="Helvetica Neue"/>
      </rPr>
      <t xml:space="preserve">mv -i </t>
    </r>
    <r>
      <rPr>
        <sz val="10"/>
        <color indexed="8"/>
        <rFont val="Arial"/>
      </rPr>
      <t>BGI/BGI3/IndexNIC196_2.fq.gz</t>
    </r>
    <r>
      <rPr>
        <sz val="10"/>
        <color indexed="8"/>
        <rFont val="Helvetica Neue"/>
      </rPr>
      <t xml:space="preserve">          fq/BGI3−RET2b-NIC196-2684e−2.fq.gz</t>
    </r>
  </si>
  <si>
    <t>QX1791_130812</t>
  </si>
  <si>
    <t>BGI/BGI3/IndexQX1791_1.fq.gz</t>
  </si>
  <si>
    <t>BGI/BGI3/IndexQX1791_2.fq.gz</t>
  </si>
  <si>
    <t>72609cd5bbca5a06c929d61aaef740bb</t>
  </si>
  <si>
    <t>1f453f7c2c798a4a4f97f2c0a9b32c43</t>
  </si>
  <si>
    <t>mv -i BGI/BGI3/IndexQX1791_1.fq.gz          fq/BGI3−RET2b-QX1791-72609−1.fq.gz</t>
  </si>
  <si>
    <t>mv -i BGI/BGI3/IndexQX1791_2.fq.gz          fq/BGI3−RET2b-QX1791-1f453−2.fq.gz</t>
  </si>
  <si>
    <t>QX1792_130812</t>
  </si>
  <si>
    <t>BGI/BGI3/IndexQX1792_1.fq.gz</t>
  </si>
  <si>
    <t>BGI/BGI3/IndexQX1792_2.fq.gz</t>
  </si>
  <si>
    <t>0a56baf540f72251c313b85faef86397</t>
  </si>
  <si>
    <t>187a9078fa055dfdaed4381e0c0c6983</t>
  </si>
  <si>
    <t>mv -i BGI/BGI3/IndexQX1792_1.fq.gz          fq/BGI3−RET2b-QX1792-0a56b−1.fq.gz</t>
  </si>
  <si>
    <t>mv -i BGI/BGI3/IndexQX1792_2.fq.gz          fq/BGI3−RET2b-QX1792-187a9−2.fq.gz</t>
  </si>
  <si>
    <t>QX1793_130812</t>
  </si>
  <si>
    <t>BGI/BGI3/IndexQX1793_1.fq.gz</t>
  </si>
  <si>
    <t>BGI/BGI3/IndexQX1793_2.fq.gz</t>
  </si>
  <si>
    <t>9a0716549e69eab14f9e4532a930c63e</t>
  </si>
  <si>
    <t>54aee806f05f9f5fafd80d2754aa0c75</t>
  </si>
  <si>
    <t>mv -i BGI/BGI3/IndexQX1793_1.fq.gz          fq/BGI3−RET2b-QX1793-9a071−1.fq.gz</t>
  </si>
  <si>
    <t>mv -i BGI/BGI3/IndexQX1793_2.fq.gz          fq/BGI3−RET2b-QX1793-54aee−2.fq.gz</t>
  </si>
  <si>
    <t>QX1794_130812</t>
  </si>
  <si>
    <t>BGI/BGI3/IndexQX1794_1.fq.gz</t>
  </si>
  <si>
    <t>BGI/BGI3/IndexQX1794_2.fq.gz</t>
  </si>
  <si>
    <t>3da336eb62f5512182e9993ed783c3e5</t>
  </si>
  <si>
    <t>3cba3a25507b912b5b28a06b95908f94</t>
  </si>
  <si>
    <t>mv -i BGI/BGI3/IndexQX1794_1.fq.gz          fq/BGI3−RET2b-QX1794-3da33−1.fq.gz</t>
  </si>
  <si>
    <r>
      <rPr>
        <sz val="10"/>
        <color indexed="8"/>
        <rFont val="Helvetica Neue"/>
      </rPr>
      <t xml:space="preserve">mv -i </t>
    </r>
    <r>
      <rPr>
        <sz val="10"/>
        <color indexed="8"/>
        <rFont val="Arial"/>
      </rPr>
      <t>BGI/BGI3/IndexQX1794_2.fq.gz</t>
    </r>
    <r>
      <rPr>
        <sz val="10"/>
        <color indexed="8"/>
        <rFont val="Helvetica Neue"/>
      </rPr>
      <t xml:space="preserve">          fq/BGI3−RET2b-QX1794-3cba3−2.fq.gz</t>
    </r>
  </si>
  <si>
    <t>CB4853_UK_130812</t>
  </si>
  <si>
    <t>RET3a</t>
  </si>
  <si>
    <t>BGI/BGI3/IndexCB4853_UK_1.fq.gz</t>
  </si>
  <si>
    <t>BGI/BGI3/IndexCB4853_UK_2.fq.gz</t>
  </si>
  <si>
    <t>8f0d4eb3fdb239a069f68134104bda05</t>
  </si>
  <si>
    <t>f2761087f8c037b785259271b5d7ed51</t>
  </si>
  <si>
    <t>mv -i BGI/BGI3/IndexCB4853_UK_1.fq.gz          fq/BGI3−RET3a-CB4853_UK-8f0d4−1.fq.gz</t>
  </si>
  <si>
    <t>mv -i BGI/BGI3/IndexCB4853_UK_2.fq.gz          fq/BGI3−RET3a-CB4853_UK-f2761−2.fq.gz</t>
  </si>
  <si>
    <t>ED3011_130812</t>
  </si>
  <si>
    <t>BGI/BGI3/IndexED3011_1.fq.gz</t>
  </si>
  <si>
    <t>BGI/BGI3/IndexED3011_2.fq.gz</t>
  </si>
  <si>
    <t>d48879b26e1f5028746275c2fbf479c0</t>
  </si>
  <si>
    <t>2eebda8af778e49b96d9c9616cceac9c</t>
  </si>
  <si>
    <r>
      <rPr>
        <sz val="10"/>
        <color indexed="8"/>
        <rFont val="Helvetica Neue"/>
      </rPr>
      <t xml:space="preserve">mv -i </t>
    </r>
    <r>
      <rPr>
        <sz val="10"/>
        <color indexed="8"/>
        <rFont val="Arial"/>
      </rPr>
      <t>BGI/BGI3/IndexED3011_1.fq.gz</t>
    </r>
    <r>
      <rPr>
        <sz val="10"/>
        <color indexed="8"/>
        <rFont val="Helvetica Neue"/>
      </rPr>
      <t xml:space="preserve">          fq/BGI3−RET3a-ED3011-d4887−1.fq.gz</t>
    </r>
  </si>
  <si>
    <t>mv -i BGI/BGI3/IndexED3011_2.fq.gz          fq/BGI3−RET3a-ED3011-2eebd−2.fq.gz</t>
  </si>
  <si>
    <t>EG4347_130812</t>
  </si>
  <si>
    <t>BGI/BGI3/IndexEG4347_1.fq.gz</t>
  </si>
  <si>
    <t>BGI/BGI3/IndexEG4347_2.fq.gz</t>
  </si>
  <si>
    <t>99482e28228223ec46c9bc7844904386</t>
  </si>
  <si>
    <t>3640ed8fab8b4733dca9eae15368ca74</t>
  </si>
  <si>
    <t>mv -i BGI/BGI3/IndexEG4347_1.fq.gz          fq/BGI3−RET3a-EG4347-99482−1.fq.gz</t>
  </si>
  <si>
    <t>mv -i BGI/BGI3/IndexEG4347_2.fq.gz          fq/BGI3−RET3a-EG4347-3640e−2.fq.gz</t>
  </si>
  <si>
    <t>JU1491_130812</t>
  </si>
  <si>
    <t>BGI/BGI3/IndexJU1491_1.fq.gz</t>
  </si>
  <si>
    <t>BGI/BGI3/IndexJU1491_2.fq.gz</t>
  </si>
  <si>
    <t>a3fd35ccfbca27c91833624c89f13363</t>
  </si>
  <si>
    <t>f911c618b00227304b0d3b04ad172caf</t>
  </si>
  <si>
    <t>mv -i BGI/BGI3/IndexJU1491_1.fq.gz          fq/BGI3−RET3a-JU1491-a3fd3−1.fq.gz</t>
  </si>
  <si>
    <t>mv -i BGI/BGI3/IndexJU1491_2.fq.gz          fq/BGI3−RET3a-JU1491-f911c−2.fq.gz</t>
  </si>
  <si>
    <t>JU1586_130812</t>
  </si>
  <si>
    <t>BGI/BGI3/IndexJU1586_1.fq.gz</t>
  </si>
  <si>
    <t>BGI/BGI3/IndexJU1586_2.fq.gz</t>
  </si>
  <si>
    <t>44ee827d101804fdf748103c4d682ea0</t>
  </si>
  <si>
    <t>ac9c5ac77b9bf6228777f5740ddff876</t>
  </si>
  <si>
    <t>mv -i BGI/BGI3/IndexJU1586_1.fq.gz          fq/BGI3−RET3a-JU1586-44ee8−1.fq.gz</t>
  </si>
  <si>
    <t>mv -i BGI/BGI3/IndexJU1586_2.fq.gz          fq/BGI3−RET3a-JU1586-ac9c5−2.fq.gz</t>
  </si>
  <si>
    <t>JU830_130812</t>
  </si>
  <si>
    <t>BGI/BGI3/IndexJU830_1.fq.gz</t>
  </si>
  <si>
    <t>BGI/BGI3/IndexJU830_2.fq.gz</t>
  </si>
  <si>
    <t>936f515982f18bb031f2dd58ec168eb8</t>
  </si>
  <si>
    <t>cc997d2f2b3730cf9e8e0749fde738be</t>
  </si>
  <si>
    <t>mv -i BGI/BGI3/IndexJU830_1.fq.gz          fq/BGI3−RET3a-JU830-936f5−1.fq.gz</t>
  </si>
  <si>
    <t>mv -i BGI/BGI3/IndexJU830_2.fq.gz          fq/BGI3−RET3a-JU830-cc997−2.fq.gz</t>
  </si>
  <si>
    <t>LKC34_130812</t>
  </si>
  <si>
    <t>BGI/BGI3/IndexLKC34_1.fq.gz</t>
  </si>
  <si>
    <t>BGI/BGI3/IndexLKC34_2.fq.gz</t>
  </si>
  <si>
    <t>b62f9925392c7c3632e57e4a4b6a275f</t>
  </si>
  <si>
    <t>1523ddd285db9ed32b2a40d5d09c33d4</t>
  </si>
  <si>
    <t>mv -i BGI/BGI3/IndexLKC34_1.fq.gz          fq/BGI3−RET3a-LKC34-b62f9−1.fq.gz</t>
  </si>
  <si>
    <t>mv -i BGI/BGI3/IndexLKC34_2.fq.gz          fq/BGI3−RET3a-LKC34-1523d−2.fq.gz</t>
  </si>
  <si>
    <t>NIC1_130812</t>
  </si>
  <si>
    <t>BGI/BGI3/IndexNIC1_1.fq.gz</t>
  </si>
  <si>
    <t>BGI/BGI3/IndexNIC1_2.fq.gz</t>
  </si>
  <si>
    <t>2bd5beffbcc874b3e11595e3e4deb1fe</t>
  </si>
  <si>
    <t>9720afd6b3256b1a1b14e88618d86af7</t>
  </si>
  <si>
    <t>mv -i BGI/BGI3/IndexNIC1_1.fq.gz          fq/BGI3−RET3a-NIC1-2bd5b−1.fq.gz</t>
  </si>
  <si>
    <t>mv -i BGI/BGI3/IndexNIC1_2.fq.gz          fq/BGI3−RET3a-NIC1-9720a−2.fq.gz</t>
  </si>
  <si>
    <t>NIC197_130812</t>
  </si>
  <si>
    <t>BGI/BGI3/IndexNIC197_1.fq.gz</t>
  </si>
  <si>
    <t>BGI/BGI3/IndexNIC197_2.fq.gz</t>
  </si>
  <si>
    <t>a1e7875b4ea2d6ae1f3a3e0c9be23a40</t>
  </si>
  <si>
    <t>01895f5c1e90ae163d9c64099665eefd</t>
  </si>
  <si>
    <t>mv -i BGI/BGI3/IndexNIC197_1.fq.gz          fq/BGI3−RET3a-NIC197-a1e78−1.fq.gz</t>
  </si>
  <si>
    <t>mv -i BGI/BGI3/IndexNIC197_2.fq.gz          fq/BGI3−RET3a-NIC197-01895−2.fq.gz</t>
  </si>
  <si>
    <t>NIC207_130812</t>
  </si>
  <si>
    <t>BGI/BGI3/IndexNIC207_1.fq.gz</t>
  </si>
  <si>
    <t>BGI/BGI3/IndexNIC207_2.fq.gz</t>
  </si>
  <si>
    <t>db7ce304abe5d7f1e4c8c75701d167b4</t>
  </si>
  <si>
    <t>830b958fa73c4cc0733f5b22b7ce1453</t>
  </si>
  <si>
    <t>mv -i BGI/BGI3/IndexNIC207_1.fq.gz          fq/BGI3−RET3a-NIC207-db7ce−1.fq.gz</t>
  </si>
  <si>
    <t>mv -i BGI/BGI3/IndexNIC207_2.fq.gz          fq/BGI3−RET3a-NIC207-830b9−2.fq.gz</t>
  </si>
  <si>
    <t>NIC3_130812</t>
  </si>
  <si>
    <t>BGI/BGI3/IndexNIC3_1.fq.gz</t>
  </si>
  <si>
    <t>BGI/BGI3/IndexNIC3_2.fq.gz</t>
  </si>
  <si>
    <t>421ea55f072215df0f92d0b6366506de</t>
  </si>
  <si>
    <t>a54b71b5b637a2ea5de8ce728ad97566</t>
  </si>
  <si>
    <t>mv -i BGI/BGI3/IndexNIC3_1.fq.gz          fq/BGI3−RET3a-NIC3-421ea−1.fq.gz</t>
  </si>
  <si>
    <t>mv -i BGI/BGI3/IndexNIC3_2.fq.gz          fq/BGI3−RET3a-NIC3-a54b7−2.fq.gz</t>
  </si>
  <si>
    <t>QX1211_130812</t>
  </si>
  <si>
    <t>BGI/BGI3/IndexQX1211_1.fq.gz</t>
  </si>
  <si>
    <t>BGI/BGI3/IndexQX1211_2.fq.gz</t>
  </si>
  <si>
    <t>ef2b936467d1f64417faba9bfaec7f5b</t>
  </si>
  <si>
    <t>e314043d56d96881ec44fc9c5d382b5b</t>
  </si>
  <si>
    <t>mv -i BGI/BGI3/IndexQX1211_1.fq.gz          fq/BGI3−RET3a-QX1211-ef2b9−1.fq.gz</t>
  </si>
  <si>
    <t>mv -i BGI/BGI3/IndexQX1211_2.fq.gz          fq/BGI3−RET3a-QX1211-e3140−2.fq.gz</t>
  </si>
  <si>
    <t>CB4851_CGC_130812</t>
  </si>
  <si>
    <t>RET3b</t>
  </si>
  <si>
    <t>BGI/BGI3/IndexCB4851_CGC_1.fq.gz</t>
  </si>
  <si>
    <t>BGI/BGI3/IndexCB4851_CGC_2.fq.gz</t>
  </si>
  <si>
    <t>88069b9596aa15d94a78291f8505f752</t>
  </si>
  <si>
    <t>8b02ae5412e6e3406d464c3369e55f5a</t>
  </si>
  <si>
    <t>mv -i BGI/BGI3/IndexCB4851_CGC_1.fq.gz          fq/BGI3−RET3b-CB4851_CGC-88069−1.fq.gz</t>
  </si>
  <si>
    <r>
      <rPr>
        <sz val="10"/>
        <color indexed="8"/>
        <rFont val="Helvetica Neue"/>
      </rPr>
      <t xml:space="preserve">mv -i </t>
    </r>
    <r>
      <rPr>
        <sz val="10"/>
        <color indexed="8"/>
        <rFont val="Arial"/>
      </rPr>
      <t>BGI/BGI3/IndexCB4851_CGC_2.fq.gz</t>
    </r>
    <r>
      <rPr>
        <sz val="10"/>
        <color indexed="8"/>
        <rFont val="Helvetica Neue"/>
      </rPr>
      <t xml:space="preserve">          fq/BGI3−RET3b-CB4851_CGC-8b02a−2.fq.gz</t>
    </r>
  </si>
  <si>
    <t>CB4858_UK_130812</t>
  </si>
  <si>
    <t>BGI/BGI3/IndexCB4858_UK_1.fq.gz</t>
  </si>
  <si>
    <t>BGI/BGI3/IndexCB4858_UK_2.fq.gz</t>
  </si>
  <si>
    <t>bc411323ca514b6d3b49f1ea93ad6a8f</t>
  </si>
  <si>
    <t>f6a7dbeda68042666fdc89649083b2d7</t>
  </si>
  <si>
    <t>mv -i BGI/BGI3/IndexCB4858_UK_1.fq.gz          fq/BGI3−RET3b-CB4858_UK-bc411−1.fq.gz</t>
  </si>
  <si>
    <t>mv -i BGI/BGI3/IndexCB4858_UK_2.fq.gz          fq/BGI3−RET3b-CB4858_UK-f6a7d−2.fq.gz</t>
  </si>
  <si>
    <t>CX11254_130812</t>
  </si>
  <si>
    <t>BGI/BGI3/IndexCX11254_1.fq.gz</t>
  </si>
  <si>
    <t>BGI/BGI3/IndexCX11254_2.fq.gz</t>
  </si>
  <si>
    <t>80cc2aab7d294fe93b21ed9e19896a29</t>
  </si>
  <si>
    <t>f108f3b5edd11eb07cea74b507518708</t>
  </si>
  <si>
    <t>mv -i BGI/BGI3/IndexCX11254_1.fq.gz          fq/BGI3−RET3b-CX11254-80cc2−1.fq.gz</t>
  </si>
  <si>
    <t>mv -i BGI/BGI3/IndexCX11254_2.fq.gz          fq/BGI3−RET3b-CX11254-f108f−2.fq.gz</t>
  </si>
  <si>
    <t>CX11314_130812</t>
  </si>
  <si>
    <t>BGI/BGI3/IndexCX11314_1.fq.gz</t>
  </si>
  <si>
    <t>BGI/BGI3/IndexCX11314_2.fq.gz</t>
  </si>
  <si>
    <t>944bac022f6bafc4267ee0c9e6678b30</t>
  </si>
  <si>
    <t>13feb6a535d6906874933c18e96b902a</t>
  </si>
  <si>
    <t>mv -i BGI/BGI3/IndexCX11314_1.fq.gz          fq/BGI3−RET3b-CX11314-944ba−1.fq.gz</t>
  </si>
  <si>
    <t>mv -i BGI/BGI3/IndexCX11314_2.fq.gz          fq/BGI3−RET3b-CX11314-13feb−2.fq.gz</t>
  </si>
  <si>
    <t>JU1088_130812</t>
  </si>
  <si>
    <t>BGI/BGI3/IndexJU1088_1.fq.gz</t>
  </si>
  <si>
    <t>BGI/BGI3/IndexJU1088_2.fq.gz</t>
  </si>
  <si>
    <t>4b74940bc538c378c3fe8197ea3f400b</t>
  </si>
  <si>
    <t>e54affeebecf4e8aad3ec9edd4dd15d5</t>
  </si>
  <si>
    <t>mv -i BGI/BGI3/IndexJU1088_1.fq.gz          fq/BGI3−RET3b-JU1088-4b749−1.fq.gz</t>
  </si>
  <si>
    <t>mv -i BGI/BGI3/IndexJU1088_2.fq.gz          fq/BGI3−RET3b-JU1088-e54af−2.fq.gz</t>
  </si>
  <si>
    <t>JU1246_130812</t>
  </si>
  <si>
    <t>BGI/BGI3/IndexJU1246_1.fq.gz</t>
  </si>
  <si>
    <t>BGI/BGI3/IndexJU1246_2.fq.gz</t>
  </si>
  <si>
    <t>476f38916d43121a38ba642c36b0185f</t>
  </si>
  <si>
    <t>c05fc3c40fcde36d8dd68ab82a0c17c4</t>
  </si>
  <si>
    <t>mv -i BGI/BGI3/IndexJU1246_1.fq.gz          fq/BGI3−RET3b-JU1246-476f3−1.fq.gz</t>
  </si>
  <si>
    <t>mv -i BGI/BGI3/IndexJU1246_2.fq.gz          fq/BGI3−RET3b-JU1246-c05fc−2.fq.gz</t>
  </si>
  <si>
    <t>JU2007_130812</t>
  </si>
  <si>
    <t>BGI/BGI3/IndexJU2007_1.fq.gz</t>
  </si>
  <si>
    <t>BGI/BGI3/IndexJU2007_2.fq.gz</t>
  </si>
  <si>
    <t>c6922d179033d6e868766259a249c496</t>
  </si>
  <si>
    <t>6da41ea025db1bebe35b2ec2d57f3299</t>
  </si>
  <si>
    <t>mv -i BGI/BGI3/IndexJU2007_1.fq.gz          fq/BGI3−RET3b-JU2007-c6922−1.fq.gz</t>
  </si>
  <si>
    <t>mv -i BGI/BGI3/IndexJU2007_2.fq.gz          fq/BGI3−RET3b-JU2007-6da41−2.fq.gz</t>
  </si>
  <si>
    <t>JU315_130812</t>
  </si>
  <si>
    <t>BGI/BGI3/IndexJU315_1.fq.gz</t>
  </si>
  <si>
    <t>BGI/BGI3/IndexJU315_2.fq.gz</t>
  </si>
  <si>
    <t>f34d6756f871fc446cfde8f957ea11db</t>
  </si>
  <si>
    <t>b07d5d3290cd3b24eeeb306ff5f02a72</t>
  </si>
  <si>
    <t>mv -i BGI/BGI3/IndexJU315_1.fq.gz          fq/BGI3−RET3b-JU315-f34d6−1.fq.gz</t>
  </si>
  <si>
    <t>mv -i BGI/BGI3/IndexJU315_2.fq.gz          fq/BGI3−RET3b-JU315-b07d5−2.fq.gz</t>
  </si>
  <si>
    <t>JU440_130812</t>
  </si>
  <si>
    <t>BGI/BGI3/IndexJU440_1.fq.gz</t>
  </si>
  <si>
    <t>BGI/BGI3/IndexJU440_2.fq.gz</t>
  </si>
  <si>
    <t>f3cd6d85d161baf34f7078cb22467250</t>
  </si>
  <si>
    <t>12faeb3711be1cdbeb6f83741ffee0b8</t>
  </si>
  <si>
    <t>mv -i BGI/BGI3/IndexJU440_1.fq.gz          fq/BGI3−RET3b-JU440-f3cd6−1.fq.gz</t>
  </si>
  <si>
    <t>mv -i BGI/BGI3/IndexJU440_2.fq.gz          fq/BGI3−RET3b-JU440-12fae−2.fq.gz</t>
  </si>
  <si>
    <t>MY10_130812</t>
  </si>
  <si>
    <t>BGI/BGI3/IndexMY10_1.fq.gz</t>
  </si>
  <si>
    <t>BGI/BGI3/IndexMY10_2.fq.gz</t>
  </si>
  <si>
    <t>5549cff41374ea22486e057b0597825c</t>
  </si>
  <si>
    <t>a13ae694a2f28c3a43d5739280571179</t>
  </si>
  <si>
    <t>mv -i BGI/BGI3/IndexMY10_1.fq.gz          fq/BGI3−RET3b-MY10-5549c−1.fq.gz</t>
  </si>
  <si>
    <t>mv -i BGI/BGI3/IndexMY10_2.fq.gz          fq/BGI3−RET3b-MY10-a13ae−2.fq.gz</t>
  </si>
  <si>
    <t>QX1215_130812</t>
  </si>
  <si>
    <t>BGI/BGI3/IndexQX1215_1.fq.gz</t>
  </si>
  <si>
    <t>BGI/BGI3/IndexQX1215_2.fq.gz</t>
  </si>
  <si>
    <t>3e8894124657fc6e836c1a6ad5e886d1</t>
  </si>
  <si>
    <t>6649ebfd323ee64b4fd1e27899469d46</t>
  </si>
  <si>
    <t>mv -i BGI/BGI3/IndexQX1215_1.fq.gz          fq/BGI3−RET3b-QX1215-3e889−1.fq.gz</t>
  </si>
  <si>
    <t>mv -i BGI/BGI3/IndexQX1215_2.fq.gz          fq/BGI3−RET3b-QX1215-6649e−2.fq.gz</t>
  </si>
  <si>
    <t>QX2268_130812</t>
  </si>
  <si>
    <t>BGI/BGI3/IndexQX2268_1.fq.gz</t>
  </si>
  <si>
    <t>BGI/BGI3/IndexQX2268_2.fq.gz</t>
  </si>
  <si>
    <t>7f2516527b82959e76c2ae76d6f68f9b</t>
  </si>
  <si>
    <t>368a8a882075e9b9c422eabb1aa1eedb</t>
  </si>
  <si>
    <t>mv -i BGI/BGI3/IndexQX2268_1.fq.gz          fq/BGI3−RET3b-QX2268-7f251−1.fq.gz</t>
  </si>
  <si>
    <r>
      <rPr>
        <sz val="10"/>
        <color indexed="8"/>
        <rFont val="Helvetica Neue"/>
      </rPr>
      <t xml:space="preserve">mv -i </t>
    </r>
    <r>
      <rPr>
        <sz val="10"/>
        <color indexed="8"/>
        <rFont val="Arial"/>
      </rPr>
      <t>BGI/BGI3/IndexQX2268_2.fq.gz</t>
    </r>
    <r>
      <rPr>
        <sz val="10"/>
        <color indexed="8"/>
        <rFont val="Helvetica Neue"/>
      </rPr>
      <t xml:space="preserve">          fq/BGI3−RET3b-QX2268-368a8−2.fq.gz</t>
    </r>
  </si>
  <si>
    <t>RET4a</t>
  </si>
  <si>
    <t>BGI/BGI3/4a-IndexCB4852_1.fq.gz</t>
  </si>
  <si>
    <t>BGI/BGI3/4a-IndexCB4852_2.fq.gz</t>
  </si>
  <si>
    <t>1be68080b573abb655af11b4d67379d6</t>
  </si>
  <si>
    <t>a738dba526369618a66c4bb4eadd2590</t>
  </si>
  <si>
    <r>
      <rPr>
        <sz val="10"/>
        <color indexed="8"/>
        <rFont val="Helvetica Neue"/>
      </rPr>
      <t xml:space="preserve">mv -i </t>
    </r>
    <r>
      <rPr>
        <sz val="10"/>
        <color indexed="15"/>
        <rFont val="Arial"/>
      </rPr>
      <t>BGI/BGI3/4a-IndexCB4852_1.fq.gz</t>
    </r>
    <r>
      <rPr>
        <sz val="10"/>
        <color indexed="8"/>
        <rFont val="Helvetica Neue"/>
      </rPr>
      <t xml:space="preserve">          fq/BGI3−RET4a-CB4852-1be68−1.fq.gz</t>
    </r>
  </si>
  <si>
    <r>
      <rPr>
        <sz val="10"/>
        <color indexed="8"/>
        <rFont val="Helvetica Neue"/>
      </rPr>
      <t xml:space="preserve">mv -i </t>
    </r>
    <r>
      <rPr>
        <sz val="10"/>
        <color indexed="15"/>
        <rFont val="Arial"/>
      </rPr>
      <t>BGI/BGI3/4a-IndexCB4852_2.fq.gz</t>
    </r>
    <r>
      <rPr>
        <sz val="10"/>
        <color indexed="8"/>
        <rFont val="Helvetica Neue"/>
      </rPr>
      <t xml:space="preserve">          fq/BGI3−RET4a-CB4852-a738d−2.fq.gz</t>
    </r>
  </si>
  <si>
    <t>DL200_130812</t>
  </si>
  <si>
    <t>BGI/BGI3/IndexDL200_1.fq.gz</t>
  </si>
  <si>
    <t>BGI/BGI3/IndexDL200_2.fq.gz</t>
  </si>
  <si>
    <t>67f63630bbde535fb7075179b560923e</t>
  </si>
  <si>
    <t>6be8241f6e88bbb947f4909663be2853</t>
  </si>
  <si>
    <r>
      <rPr>
        <sz val="10"/>
        <color indexed="8"/>
        <rFont val="Helvetica Neue"/>
      </rPr>
      <t xml:space="preserve">mv -i </t>
    </r>
    <r>
      <rPr>
        <sz val="10"/>
        <color indexed="8"/>
        <rFont val="Arial"/>
      </rPr>
      <t>BGI/BGI3/IndexDL200_1.fq.gz</t>
    </r>
    <r>
      <rPr>
        <sz val="10"/>
        <color indexed="8"/>
        <rFont val="Helvetica Neue"/>
      </rPr>
      <t xml:space="preserve">          fq/BGI3−RET4a-DL200-67f63−1.fq.gz</t>
    </r>
  </si>
  <si>
    <r>
      <rPr>
        <sz val="10"/>
        <color indexed="8"/>
        <rFont val="Helvetica Neue"/>
      </rPr>
      <t xml:space="preserve">mv -i </t>
    </r>
    <r>
      <rPr>
        <sz val="10"/>
        <color indexed="8"/>
        <rFont val="Arial"/>
      </rPr>
      <t>BGI/BGI3/IndexDL200_2.fq.gz</t>
    </r>
    <r>
      <rPr>
        <sz val="10"/>
        <color indexed="8"/>
        <rFont val="Helvetica Neue"/>
      </rPr>
      <t xml:space="preserve">          fq/BGI3−RET4a-DL200-6be82−2.fq.gz</t>
    </r>
  </si>
  <si>
    <t>ED3048_130812</t>
  </si>
  <si>
    <t>BGI/BGI3/IndexED3048_1.fq.gz</t>
  </si>
  <si>
    <t>BGI/BGI3/IndexED3048_2.fq.gz</t>
  </si>
  <si>
    <t>b9682f516619e9ad8e94cb6b4ffce521</t>
  </si>
  <si>
    <t>25238055baa3daeb35d2fac70c299208</t>
  </si>
  <si>
    <t>mv -i BGI/BGI3/IndexED3048_1.fq.gz          fq/BGI3−RET4a-ED3048-b9682−1.fq.gz</t>
  </si>
  <si>
    <t>mv -i BGI/BGI3/IndexED3048_2.fq.gz          fq/BGI3−RET4a-ED3048-25238−2.fq.gz</t>
  </si>
  <si>
    <t>ED3073_130812</t>
  </si>
  <si>
    <t>BGI/BGI3/IndexED3073_1.fq.gz</t>
  </si>
  <si>
    <t>BGI/BGI3/IndexED3073_2.fq.gz</t>
  </si>
  <si>
    <t>e0ff33d3d31e59c593a41f8023336952</t>
  </si>
  <si>
    <t>eaac931164f26a3d3d2d372c55e0c12b</t>
  </si>
  <si>
    <r>
      <rPr>
        <sz val="10"/>
        <color indexed="8"/>
        <rFont val="Helvetica Neue"/>
      </rPr>
      <t xml:space="preserve">mv -i </t>
    </r>
    <r>
      <rPr>
        <sz val="10"/>
        <color indexed="8"/>
        <rFont val="Arial"/>
      </rPr>
      <t>BGI/BGI3/IndexED3073_1.fq.gz</t>
    </r>
    <r>
      <rPr>
        <sz val="10"/>
        <color indexed="8"/>
        <rFont val="Helvetica Neue"/>
      </rPr>
      <t xml:space="preserve">          fq/BGI3−RET4a-ED3073-e0ff3−1.fq.gz</t>
    </r>
  </si>
  <si>
    <r>
      <rPr>
        <sz val="10"/>
        <color indexed="8"/>
        <rFont val="Helvetica Neue"/>
      </rPr>
      <t xml:space="preserve">mv -i </t>
    </r>
    <r>
      <rPr>
        <sz val="10"/>
        <color indexed="8"/>
        <rFont val="Arial"/>
      </rPr>
      <t>BGI/BGI3/IndexED3073_2.fq.gz</t>
    </r>
    <r>
      <rPr>
        <sz val="10"/>
        <color indexed="8"/>
        <rFont val="Helvetica Neue"/>
      </rPr>
      <t xml:space="preserve">          fq/BGI3−RET4a-ED3073-eaac9−2.fq.gz</t>
    </r>
  </si>
  <si>
    <t>JU1400_130812</t>
  </si>
  <si>
    <t>BGI/BGI3/IndexJU1400_1.fq.gz</t>
  </si>
  <si>
    <t>BGI/BGI3/IndexJU1400_2.fq.gz</t>
  </si>
  <si>
    <t>70227bcb7cc9cbef3c1c699b42623f87</t>
  </si>
  <si>
    <t>565048dfc7aef5b34c491c3c69d63e90</t>
  </si>
  <si>
    <r>
      <rPr>
        <sz val="10"/>
        <color indexed="8"/>
        <rFont val="Helvetica Neue"/>
      </rPr>
      <t xml:space="preserve">mv -i </t>
    </r>
    <r>
      <rPr>
        <sz val="10"/>
        <color indexed="8"/>
        <rFont val="Arial"/>
      </rPr>
      <t>BGI/BGI3/IndexJU1400_1.fq.gz</t>
    </r>
    <r>
      <rPr>
        <sz val="10"/>
        <color indexed="8"/>
        <rFont val="Helvetica Neue"/>
      </rPr>
      <t xml:space="preserve">          fq/BGI3−RET4a-JU1400-70227−1.fq.gz</t>
    </r>
  </si>
  <si>
    <t>mv -i BGI/BGI3/IndexJU1400_2.fq.gz          fq/BGI3−RET4a-JU1400-56504−2.fq.gz</t>
  </si>
  <si>
    <t>JU1896_130812</t>
  </si>
  <si>
    <t>BGI/BGI3/IndexJU1896_1.fq.gz</t>
  </si>
  <si>
    <t>BGI/BGI3/IndexJU1896_2.fq.gz</t>
  </si>
  <si>
    <t>0dcaa9cf4eec2077ef49c5a4c74a5b52</t>
  </si>
  <si>
    <t>f473323b62e783363281fa2f1151c977</t>
  </si>
  <si>
    <t>mv -i BGI/BGI3/IndexJU1896_1.fq.gz          fq/BGI3−RET4a-JU1896-0dcaa−1.fq.gz</t>
  </si>
  <si>
    <r>
      <rPr>
        <sz val="10"/>
        <color indexed="8"/>
        <rFont val="Helvetica Neue"/>
      </rPr>
      <t xml:space="preserve">mv -i </t>
    </r>
    <r>
      <rPr>
        <sz val="10"/>
        <color indexed="8"/>
        <rFont val="Arial"/>
      </rPr>
      <t>BGI/BGI3/IndexJU1896_2.fq.gz</t>
    </r>
    <r>
      <rPr>
        <sz val="10"/>
        <color indexed="8"/>
        <rFont val="Helvetica Neue"/>
      </rPr>
      <t xml:space="preserve">          fq/BGI3−RET4a-JU1896-f4733−2.fq.gz</t>
    </r>
  </si>
  <si>
    <t>LSJ1_130812</t>
  </si>
  <si>
    <t>BGI/BGI3/IndexLSJ1_1.fq.gz</t>
  </si>
  <si>
    <t>BGI/BGI3/IndexLSJ1_2.fq.gz</t>
  </si>
  <si>
    <t>058c012a95352e905213acca710e77fb</t>
  </si>
  <si>
    <t>713e4f6528211a91816082bb73cf5f59</t>
  </si>
  <si>
    <r>
      <rPr>
        <sz val="10"/>
        <color indexed="8"/>
        <rFont val="Helvetica Neue"/>
      </rPr>
      <t xml:space="preserve">mv -i </t>
    </r>
    <r>
      <rPr>
        <sz val="10"/>
        <color indexed="8"/>
        <rFont val="Arial"/>
      </rPr>
      <t>BGI/BGI3/IndexLSJ1_1.fq.gz</t>
    </r>
    <r>
      <rPr>
        <sz val="10"/>
        <color indexed="8"/>
        <rFont val="Helvetica Neue"/>
      </rPr>
      <t xml:space="preserve">          fq/BGI3−RET4a-LSJ1-058c0−1.fq.gz</t>
    </r>
  </si>
  <si>
    <t>mv -i BGI/BGI3/IndexLSJ1_2.fq.gz          fq/BGI3−RET4a-LSJ1-713e4−2.fq.gz</t>
  </si>
  <si>
    <t>NIC198_130812</t>
  </si>
  <si>
    <t>BGI/BGI3/IndexNIC198_1.fq.gz</t>
  </si>
  <si>
    <t>BGI/BGI3/IndexNIC198_2.fq.gz</t>
  </si>
  <si>
    <t>0733243ab54df55f8477e2996ed39463</t>
  </si>
  <si>
    <t>88cc7ffced1a75659ce4fc3b59e6ed79</t>
  </si>
  <si>
    <t>mv -i BGI/BGI3/IndexNIC198_1.fq.gz          fq/BGI3−RET4a-NIC198-07332−1.fq.gz</t>
  </si>
  <si>
    <t>mv -i BGI/BGI3/IndexNIC198_2.fq.gz          fq/BGI3−RET4a-NIC198-88cc7−2.fq.gz</t>
  </si>
  <si>
    <t>NIC231_130812</t>
  </si>
  <si>
    <t>BGI/BGI3/IndexNIC231_1.fq.gz</t>
  </si>
  <si>
    <t>BGI/BGI3/IndexNIC231_2.fq.gz</t>
  </si>
  <si>
    <t>a6f233be6f5ab08df6ea0751b7819e0c</t>
  </si>
  <si>
    <t>e060a62605529975fcab4ce1d95a27b3</t>
  </si>
  <si>
    <t>mv -i BGI/BGI3/IndexNIC231_1.fq.gz          fq/BGI3−RET4a-NIC231-a6f23−1.fq.gz</t>
  </si>
  <si>
    <t>mv -i BGI/BGI3/IndexNIC231_2.fq.gz          fq/BGI3−RET4a-NIC231-e060a−2.fq.gz</t>
  </si>
  <si>
    <t>NIC4_130812</t>
  </si>
  <si>
    <t>BGI/BGI3/IndexC4_1.fq.gz</t>
  </si>
  <si>
    <t>BGI/BGI3/IndexC4_2.fq.gz</t>
  </si>
  <si>
    <t>2e8baef9f976b53cf5be789d7b1a9193</t>
  </si>
  <si>
    <t>7400ccff23f21377ef13d8a0d6ba3b24</t>
  </si>
  <si>
    <t>mv -i BGI/BGI3/IndexC4_1.fq.gz          fq/BGI3−RET4a-NIC4-2e8ba−1.fq.gz</t>
  </si>
  <si>
    <t>mv -i BGI/BGI3/IndexC4_2.fq.gz          fq/BGI3−RET4a-NIC4-7400c−2.fq.gz</t>
  </si>
  <si>
    <t>BGI/BGI3/4a-IndexQG557_1.fq.gz</t>
  </si>
  <si>
    <t>BGI/BGI3/4a-IndexQG557_2.fq.gz</t>
  </si>
  <si>
    <t>41dba703a2fb521c13d16d344b4e95da</t>
  </si>
  <si>
    <t>be5acbeb9141a225b2d389580186b5f9</t>
  </si>
  <si>
    <t>mv -i BGI/BGI3/4a-IndexQG557_1.fq.gz          fq/BGI3−RET4a-QG557-41dba−1.fq.gz</t>
  </si>
  <si>
    <r>
      <rPr>
        <sz val="10"/>
        <color indexed="8"/>
        <rFont val="Helvetica Neue"/>
      </rPr>
      <t xml:space="preserve">mv -i </t>
    </r>
    <r>
      <rPr>
        <sz val="10"/>
        <color indexed="15"/>
        <rFont val="Arial"/>
      </rPr>
      <t>BGI/BGI3/4a-IndexQG557_2.fq.gz</t>
    </r>
    <r>
      <rPr>
        <sz val="10"/>
        <color indexed="8"/>
        <rFont val="Helvetica Neue"/>
      </rPr>
      <t xml:space="preserve">          fq/BGI3−RET4a-QG557-be5ac−2.fq.gz</t>
    </r>
  </si>
  <si>
    <t>QX1212_130812</t>
  </si>
  <si>
    <t>BGI/BGI3/IndexQX1212_1.fq.gz</t>
  </si>
  <si>
    <t>BGI/BGI3/IndexQX1212_2.fq.gz</t>
  </si>
  <si>
    <t>482acaa5782d78da1a4bf2d3d8893040</t>
  </si>
  <si>
    <t>4d1a5eb3092005c866f4cda0d9eb5beb</t>
  </si>
  <si>
    <t>mv -i BGI/BGI3/IndexQX1212_1.fq.gz          fq/BGI3−RET4a-QX1212-482ac−1.fq.gz</t>
  </si>
  <si>
    <t>mv -i BGI/BGI3/IndexQX1212_2.fq.gz          fq/BGI3−RET4a-QX1212-4d1a5−2.fq.gz</t>
  </si>
  <si>
    <t>CB4855_UK_130812</t>
  </si>
  <si>
    <t>RET4b</t>
  </si>
  <si>
    <t>BGI/BGI3/IndexCB4855_UK_1.fq.gz</t>
  </si>
  <si>
    <t>BGI/BGI3/IndexCB4855_UK_2.fq.gz</t>
  </si>
  <si>
    <t>3f432e779672fa6c0096a5a4fdc563df</t>
  </si>
  <si>
    <t>81980d5b450e017f7aad94d1e2d67571</t>
  </si>
  <si>
    <t>mv -i BGI/BGI3/IndexCB4855_UK_1.fq.gz          fq/BGI3−RET4b-CB4855_UK-3f432−1.fq.gz</t>
  </si>
  <si>
    <t>mv -i BGI/BGI3/IndexCB4855_UK_2.fq.gz          fq/BGI3−RET4b-CB4855_UK-81980−2.fq.gz</t>
  </si>
  <si>
    <t>CB4858_CGC_130812</t>
  </si>
  <si>
    <t>BGI/BGI3/IndexCB4858_CGC_1.fq.gz</t>
  </si>
  <si>
    <t>BGI/BGI3/IndexCB4858_CGC_2.fq.gz</t>
  </si>
  <si>
    <t>043679ea2e6b6d9a02fcfd62d17e3999</t>
  </si>
  <si>
    <t>6cfe1bdd2e11b06d758dd2e3fc6ce855</t>
  </si>
  <si>
    <t>mv -i BGI/BGI3/IndexCB4858_CGC_1.fq.gz          fq/BGI3−RET4b-CB4858_CGC-04367−1.fq.gz</t>
  </si>
  <si>
    <t>mv -i BGI/BGI3/IndexCB4858_CGC_2.fq.gz          fq/BGI3−RET4b-CB4858_CGC-6cfe1−2.fq.gz</t>
  </si>
  <si>
    <t>CX11292_130812</t>
  </si>
  <si>
    <t>BGI/BGI3/IndexCX11292_1.fq.gz</t>
  </si>
  <si>
    <t>BGI/BGI3/IndexCX11292_2.fq.gz</t>
  </si>
  <si>
    <t>90d735af678a5e57a818cafe79dba783</t>
  </si>
  <si>
    <t>0d73264a81d781442edc40d98d9ad377</t>
  </si>
  <si>
    <t>mv -i BGI/BGI3/IndexCX11292_1.fq.gz          fq/BGI3−RET4b-CX11292-90d73−1.fq.gz</t>
  </si>
  <si>
    <t>mv -i BGI/BGI3/IndexCX11292_2.fq.gz          fq/BGI3−RET4b-CX11292-0d732−2.fq.gz</t>
  </si>
  <si>
    <t>JU1172_130812</t>
  </si>
  <si>
    <t>BGI/BGI3/IndexJU1172_1.fq.gz</t>
  </si>
  <si>
    <t>BGI/BGI3/IndexJU1172_2.fq.gz</t>
  </si>
  <si>
    <t>d36f7262fb6e72d97f30fcfc3737c251</t>
  </si>
  <si>
    <t>90cdde60365d4e9e4bc17504b3eb9622</t>
  </si>
  <si>
    <t>mv -i BGI/BGI3/IndexJU1172_1.fq.gz          fq/BGI3−RET4b-JU1172-d36f7−1.fq.gz</t>
  </si>
  <si>
    <t>mv -i BGI/BGI3/IndexJU1172_2.fq.gz          fq/BGI3−RET4b-JU1172-90cdd−2.fq.gz</t>
  </si>
  <si>
    <t>JU1242_130812</t>
  </si>
  <si>
    <t>BGI/BGI3/IndexJU1242_1.fq.gz</t>
  </si>
  <si>
    <t>BGI/BGI3/IndexJU1242_2.fq.gz</t>
  </si>
  <si>
    <t>24c087bbfc851037d2485f1f85cb1d53</t>
  </si>
  <si>
    <t>61736acb49300f2a10c94379ec8721df</t>
  </si>
  <si>
    <t>mv -i BGI/BGI3/IndexJU1242_1.fq.gz          fq/BGI3−RET4b-JU1242-24c08−1.fq.gz</t>
  </si>
  <si>
    <t>mv -i BGI/BGI3/IndexJU1242_2.fq.gz          fq/BGI3−RET4b-JU1242-61736−2.fq.gz</t>
  </si>
  <si>
    <t>JU1516_130812</t>
  </si>
  <si>
    <t>BGI/BGI3/IndexJU1516_1.fq.gz</t>
  </si>
  <si>
    <t>BGI/BGI3/IndexJU1516_2.fq.gz</t>
  </si>
  <si>
    <t>966e72053398a0d4c0223bcdeb0b58e1</t>
  </si>
  <si>
    <t>ebca793e764675e3f564ba631b1bb861</t>
  </si>
  <si>
    <t>mv -i BGI/BGI3/IndexJU1516_1.fq.gz          fq/BGI3−RET4b-JU1516-966e7−1.fq.gz</t>
  </si>
  <si>
    <t>mv -i BGI/BGI3/IndexJU1516_2.fq.gz          fq/BGI3−RET4b-JU1516-ebca7−2.fq.gz</t>
  </si>
  <si>
    <t>JU310_130812</t>
  </si>
  <si>
    <t>BGI/BGI3/IndexJU310_1.fq.gz</t>
  </si>
  <si>
    <t>BGI/BGI3/IndexJU310_2.fq.gz</t>
  </si>
  <si>
    <t>39a35e5f758a7da2dc3f1b1f5a895f68</t>
  </si>
  <si>
    <t>6f2594cff085327a45d2ab0f32a1dcbe</t>
  </si>
  <si>
    <t>mv -i BGI/BGI3/IndexJU310_1.fq.gz          fq/BGI3−RET4b-JU310-39a35−1.fq.gz</t>
  </si>
  <si>
    <t>mv -i BGI/BGI3/IndexJU310_2.fq.gz          fq/BGI3−RET4b-JU310-6f259−2.fq.gz</t>
  </si>
  <si>
    <t>JU394_130812</t>
  </si>
  <si>
    <t>BGI/BGI3/IndexJU394_1.fq.gz</t>
  </si>
  <si>
    <t>BGI/BGI3/IndexJU394_2.fq.gz</t>
  </si>
  <si>
    <t>0c024391a81b9f16113dc366acca2d91</t>
  </si>
  <si>
    <t>c4e1743e7d2113992680f103b96eec2c</t>
  </si>
  <si>
    <t>mv -i BGI/BGI3/IndexJU394_1.fq.gz          fq/BGI3−RET4b-JU394-0c024−1.fq.gz</t>
  </si>
  <si>
    <t>mv -i BGI/BGI3/IndexJU394_2.fq.gz          fq/BGI3−RET4b-JU394-c4e17−2.fq.gz</t>
  </si>
  <si>
    <t>JU642_130812</t>
  </si>
  <si>
    <t>BGI/BGI3/IndexJU642_1.fq.gz</t>
  </si>
  <si>
    <t>BGI/BGI3/IndexJU642_2.fq.gz</t>
  </si>
  <si>
    <t>f798e109d1d2f47a16bb84faf2ace2a4</t>
  </si>
  <si>
    <t>8949e13adc14b7943b7d3e3f5d9f7870</t>
  </si>
  <si>
    <t>mv -i BGI/BGI3/IndexJU642_1.fq.gz          fq/BGI3−RET4b-JU642-f798e−1.fq.gz</t>
  </si>
  <si>
    <t>mv -i BGI/BGI3/IndexJU642_2.fq.gz          fq/BGI3−RET4b-JU642-8949e−2.fq.gz</t>
  </si>
  <si>
    <t>QX1233_130812</t>
  </si>
  <si>
    <t>BGI/BGI3/IndexQX1233_1.fq.gz</t>
  </si>
  <si>
    <t>BGI/BGI3/IndexQX1233_2.fq.gz</t>
  </si>
  <si>
    <t>5bda9c5b060725ffcd59ab82b276d694</t>
  </si>
  <si>
    <t>7ad6e91ee844dfff950505a65ae5560c</t>
  </si>
  <si>
    <t>mv -i BGI/BGI3/IndexQX1233_1.fq.gz          fq/BGI3−RET4b-QX1233-5bda9−1.fq.gz</t>
  </si>
  <si>
    <t>mv -i BGI/BGI3/IndexQX1233_2.fq.gz          fq/BGI3−RET4b-QX1233-7ad6e−2.fq.gz</t>
  </si>
  <si>
    <t>QX2267_130812</t>
  </si>
  <si>
    <t>BGI/BGI3/IndexQX2267_1.fq.gz</t>
  </si>
  <si>
    <t>BGI/BGI3/IndexQX2267_2.fq.gz</t>
  </si>
  <si>
    <t>d5236b9d26166eb914b20d77aa20ba37</t>
  </si>
  <si>
    <t>f3ed6c558683068232d8a5be3ad0f616</t>
  </si>
  <si>
    <t>mv -i BGI/BGI3/IndexQX2267_1.fq.gz          fq/BGI3−RET4b-QX2267-d5236−1.fq.gz</t>
  </si>
  <si>
    <t>mv -i BGI/BGI3/IndexQX2267_2.fq.gz          fq/BGI3−RET4b-QX2267-f3ed6−2.fq.gz</t>
  </si>
  <si>
    <t>WN2014_130812</t>
  </si>
  <si>
    <t>BGI/BGI3/IndexWN2014_1.fq.gz</t>
  </si>
  <si>
    <t>BGI/BGI3/IndexWN2014_2.fq.gz</t>
  </si>
  <si>
    <t>090e6b21b171e520f938afe0a2260c6e</t>
  </si>
  <si>
    <t>19ca51a75f327e54db82b1bdf489573f</t>
  </si>
  <si>
    <t>mv -i BGI/BGI3/IndexWN2014_1.fq.gz          fq/BGI3−RET4b-WN2014-090e6−1.fq.gz</t>
  </si>
  <si>
    <r>
      <rPr>
        <sz val="10"/>
        <color indexed="8"/>
        <rFont val="Helvetica Neue"/>
      </rPr>
      <t xml:space="preserve">mv -i </t>
    </r>
    <r>
      <rPr>
        <sz val="10"/>
        <color indexed="8"/>
        <rFont val="Arial"/>
      </rPr>
      <t>BGI/BGI3/IndexWN2014_2.fq.gz</t>
    </r>
    <r>
      <rPr>
        <sz val="10"/>
        <color indexed="8"/>
        <rFont val="Helvetica Neue"/>
      </rPr>
      <t xml:space="preserve">          fq/BGI3−RET4b-WN2014-19ca5−2.fq.gz</t>
    </r>
  </si>
  <si>
    <t>CX11264_130812</t>
  </si>
  <si>
    <t>RET5a</t>
  </si>
  <si>
    <t>BGI/BGI3/IndexCX11264_1.fq.gz</t>
  </si>
  <si>
    <t>BGI/BGI3/IndexCX11264_2.fq.gz</t>
  </si>
  <si>
    <t>94f8c31c039e55feff26196f1af9a479</t>
  </si>
  <si>
    <t>db2bcfd2fa00bd51fda5f400af57840d</t>
  </si>
  <si>
    <t>mv -i BGI/BGI3/IndexCX11264_1.fq.gz          fq/BGI3−RET5a-CX11264-94f8c−1.fq.gz</t>
  </si>
  <si>
    <t>mv -i BGI/BGI3/IndexCX11264_2.fq.gz          fq/BGI3−RET5a-CX11264-db2bc−2.fq.gz</t>
  </si>
  <si>
    <t>CX11307_130812</t>
  </si>
  <si>
    <t>BGI/BGI3/IndexCX11307_1.fq.gz</t>
  </si>
  <si>
    <t>BGI/BGI3/IndexCX11307_2.fq.gz</t>
  </si>
  <si>
    <t>13aa140d5e13a08d533a8aa49ef6002a</t>
  </si>
  <si>
    <t>71b9b71c1df5eadc8f6b2dea9bf17c04</t>
  </si>
  <si>
    <r>
      <rPr>
        <sz val="10"/>
        <color indexed="8"/>
        <rFont val="Helvetica Neue"/>
      </rPr>
      <t xml:space="preserve">mv -i </t>
    </r>
    <r>
      <rPr>
        <sz val="10"/>
        <color indexed="8"/>
        <rFont val="Arial"/>
      </rPr>
      <t>BGI/BGI3/IndexCX11307_1.fq.gz</t>
    </r>
    <r>
      <rPr>
        <sz val="10"/>
        <color indexed="8"/>
        <rFont val="Helvetica Neue"/>
      </rPr>
      <t xml:space="preserve">          fq/BGI3−RET5a-CX11307-13aa1−1.fq.gz</t>
    </r>
  </si>
  <si>
    <t>mv -i BGI/BGI3/IndexCX11307_2.fq.gz          fq/BGI3−RET5a-CX11307-71b9b−2.fq.gz</t>
  </si>
  <si>
    <t>ED3005_130812</t>
  </si>
  <si>
    <t>BGI/BGI3/IndexED3005_1.fq.gz</t>
  </si>
  <si>
    <t>BGI/BGI3/IndexED3005_2.fq.gz</t>
  </si>
  <si>
    <t>a5ebc9f4dd68f11531540e0ece4d478e</t>
  </si>
  <si>
    <t>46b794334ac243ce408b95adec3244dc</t>
  </si>
  <si>
    <r>
      <rPr>
        <sz val="10"/>
        <color indexed="8"/>
        <rFont val="Helvetica Neue"/>
      </rPr>
      <t xml:space="preserve">mv -i </t>
    </r>
    <r>
      <rPr>
        <sz val="10"/>
        <color indexed="8"/>
        <rFont val="Arial"/>
      </rPr>
      <t>BGI/BGI3/IndexED3005_1.fq.gz</t>
    </r>
    <r>
      <rPr>
        <sz val="10"/>
        <color indexed="8"/>
        <rFont val="Helvetica Neue"/>
      </rPr>
      <t xml:space="preserve">          fq/BGI3−RET5a-ED3005-a5ebc−1.fq.gz</t>
    </r>
  </si>
  <si>
    <t>mv -i BGI/BGI3/IndexED3005_2.fq.gz          fq/BGI3−RET5a-ED3005-46b79−2.fq.gz</t>
  </si>
  <si>
    <t>EG4724_130812</t>
  </si>
  <si>
    <t>BGI/BGI3/IndexEG4724_1.fq.gz</t>
  </si>
  <si>
    <t>BGI/BGI3/IndexEG4724_2.fq.gz</t>
  </si>
  <si>
    <t>8d9d2adfeda1a70aaf28292941da67b3</t>
  </si>
  <si>
    <t>5e1470842c3156887e19c701110059a8</t>
  </si>
  <si>
    <t>mv -i BGI/BGI3/IndexEG4724_1.fq.gz          fq/BGI3−RET5a-EG4724-8d9d2−1.fq.gz</t>
  </si>
  <si>
    <t>mv -i BGI/BGI3/IndexEG4724_2.fq.gz          fq/BGI3−RET5a-EG4724-5e147−2.fq.gz</t>
  </si>
  <si>
    <t>JU1213_130812</t>
  </si>
  <si>
    <t>BGI/BGI3/IndexJU1213_1.fq.gz</t>
  </si>
  <si>
    <t>BGI/BGI3/IndexJU1213_2.fq.gz</t>
  </si>
  <si>
    <t>1217a7a34b1081b61827c4526168026c</t>
  </si>
  <si>
    <t>2271920f4039cc2644ddf0c82e0be57b</t>
  </si>
  <si>
    <t>mv -i BGI/BGI3/IndexJU1213_1.fq.gz          fq/BGI3−RET5a-JU1213-1217a−1.fq.gz</t>
  </si>
  <si>
    <r>
      <rPr>
        <sz val="10"/>
        <color indexed="8"/>
        <rFont val="Helvetica Neue"/>
      </rPr>
      <t xml:space="preserve">mv -i </t>
    </r>
    <r>
      <rPr>
        <sz val="10"/>
        <color indexed="8"/>
        <rFont val="Arial"/>
      </rPr>
      <t>BGI/BGI3/IndexJU1213_2.fq.gz</t>
    </r>
    <r>
      <rPr>
        <sz val="10"/>
        <color indexed="8"/>
        <rFont val="Helvetica Neue"/>
      </rPr>
      <t xml:space="preserve">          fq/BGI3−RET5a-JU1213-22719−2.fq.gz</t>
    </r>
  </si>
  <si>
    <t>JU1409_130812</t>
  </si>
  <si>
    <t>BGI/BGI3/IndexJU1409_1.fq.gz</t>
  </si>
  <si>
    <t>BGI/BGI3/IndexJU1409_2.fq.gz</t>
  </si>
  <si>
    <t>96d8e7b6e16f4dd129495462317e3708</t>
  </si>
  <si>
    <t>5c9e5be3fb022d211f01b2d93ce131bb</t>
  </si>
  <si>
    <r>
      <rPr>
        <sz val="10"/>
        <color indexed="8"/>
        <rFont val="Helvetica Neue"/>
      </rPr>
      <t xml:space="preserve">mv -i </t>
    </r>
    <r>
      <rPr>
        <sz val="10"/>
        <color indexed="15"/>
        <rFont val="Arial"/>
      </rPr>
      <t>BGI/BGI3/IndexJU1409_1.fq.gz</t>
    </r>
    <r>
      <rPr>
        <sz val="10"/>
        <color indexed="8"/>
        <rFont val="Helvetica Neue"/>
      </rPr>
      <t xml:space="preserve">          fq/BGI3−RET5a-JU1409-96d8e−1.fq.gz</t>
    </r>
  </si>
  <si>
    <r>
      <rPr>
        <sz val="10"/>
        <color indexed="8"/>
        <rFont val="Helvetica Neue"/>
      </rPr>
      <t xml:space="preserve">mv -i </t>
    </r>
    <r>
      <rPr>
        <sz val="10"/>
        <color indexed="15"/>
        <rFont val="Arial"/>
      </rPr>
      <t>BGI/BGI3/IndexJU1409_2.fq.gz</t>
    </r>
    <r>
      <rPr>
        <sz val="10"/>
        <color indexed="8"/>
        <rFont val="Helvetica Neue"/>
      </rPr>
      <t xml:space="preserve">          fq/BGI3−RET5a-JU1409-5c9e5−2.fq.gz</t>
    </r>
  </si>
  <si>
    <t>JU1568_130812</t>
  </si>
  <si>
    <t>BGI/BGI3/IndexJU1568_1.fq.gz</t>
  </si>
  <si>
    <t>BGI/BGI3/IndexJU1568_2.fq.gz</t>
  </si>
  <si>
    <t>ef160c71c5866fd10b22fb0dd92ba67d</t>
  </si>
  <si>
    <t>2885ccf92a37d8220647e93e2c7ef0fe</t>
  </si>
  <si>
    <t>mv -i BGI/BGI3/IndexJU1568_1.fq.gz          fq/BGI3−RET5a-JU1568-ef160−1.fq.gz</t>
  </si>
  <si>
    <t>mv -i BGI/BGI3/IndexJU1568_2.fq.gz          fq/BGI3−RET5a-JU1568-2885c−2.fq.gz</t>
  </si>
  <si>
    <t>JU751_130812</t>
  </si>
  <si>
    <t>BGI/BGI3/IndexJU751_1.fq.gz</t>
  </si>
  <si>
    <t>BGI/BGI3/IndexJU751_2.fq.gz</t>
  </si>
  <si>
    <t>c28660c7568656e79635e58d2f1089e0</t>
  </si>
  <si>
    <t>99bfa89d80a6d7a979509709310d3d0e</t>
  </si>
  <si>
    <t>mv -i BGI/BGI3/IndexJU751_1.fq.gz          fq/BGI3−RET5a-JU751-c2866−1.fq.gz</t>
  </si>
  <si>
    <t>mv -i BGI/BGI3/IndexJU751_2.fq.gz          fq/BGI3−RET5a-JU751-99bfa−2.fq.gz</t>
  </si>
  <si>
    <t>NIC166_130812</t>
  </si>
  <si>
    <t>BGI/BGI3/IndexNIC166_1.fq.gz</t>
  </si>
  <si>
    <t>BGI/BGI3/IndexNIC166_2.fq.gz</t>
  </si>
  <si>
    <t>3fb9dae031ce20a9860bfb86dabe5b4c</t>
  </si>
  <si>
    <t>43285fd21c751b6ac748b425bd344380</t>
  </si>
  <si>
    <t>mv -i BGI/BGI3/IndexNIC166_1.fq.gz          fq/BGI3−RET5a-NIC166-3fb9d−1.fq.gz</t>
  </si>
  <si>
    <t>mv -i BGI/BGI3/IndexNIC166_2.fq.gz          fq/BGI3−RET5a-NIC166-43285−2.fq.gz</t>
  </si>
  <si>
    <t>NIC195_130812</t>
  </si>
  <si>
    <t>BGI/BGI3/IndexNIC195_1.fq.gz</t>
  </si>
  <si>
    <t>BGI/BGI3/IndexNIC195_2.fq.gz</t>
  </si>
  <si>
    <t>91ec73d7cc7c99c0cb0709188693bb35</t>
  </si>
  <si>
    <t>c9e848a40321df5da8afc0036e353db2</t>
  </si>
  <si>
    <t>mv -i BGI/BGI3/IndexNIC195_1.fq.gz          fq/BGI3−RET5a-NIC195-91ec7−1.fq.gz</t>
  </si>
  <si>
    <t>mv -i BGI/BGI3/IndexNIC195_2.fq.gz          fq/BGI3−RET5a-NIC195-c9e84−2.fq.gz</t>
  </si>
  <si>
    <t>NIC237_130812</t>
  </si>
  <si>
    <t>BGI/BGI3/IndexNIC237_1.fq.gz</t>
  </si>
  <si>
    <t>BGI/BGI3/IndexNIC237_2.fq.gz</t>
  </si>
  <si>
    <t>8736fd7a56dc29c17087049469f2bb8a</t>
  </si>
  <si>
    <t>da50e973fe3b2ba87ce702101ff7cea0</t>
  </si>
  <si>
    <t>mv -i BGI/BGI3/IndexNIC237_1.fq.gz          fq/BGI3−RET5a-NIC237-8736f−1.fq.gz</t>
  </si>
  <si>
    <t>mv -i BGI/BGI3/IndexNIC237_2.fq.gz          fq/BGI3−RET5a-NIC237-da50e−2.fq.gz</t>
  </si>
  <si>
    <t>RC301_130812</t>
  </si>
  <si>
    <t>BGI/BGI3/IndexRC301_1.fq.gz</t>
  </si>
  <si>
    <t>BGI/BGI3/IndexRC301_2.fq.gz</t>
  </si>
  <si>
    <t>d649f4f0edc87b4934a513c33a21bc6a</t>
  </si>
  <si>
    <t>a8e9b73aed4309edaf484755b72cca58</t>
  </si>
  <si>
    <t>mv -i BGI/BGI3/IndexRC301_1.fq.gz          fq/BGI3−RET5a-RC301-d649f−1.fq.gz</t>
  </si>
  <si>
    <t>mv -i BGI/BGI3/IndexRC301_2.fq.gz          fq/BGI3−RET5a-RC301-a8e9b−2.fq.gz</t>
  </si>
  <si>
    <t>CB4851_UK_130812</t>
  </si>
  <si>
    <t>RET5b</t>
  </si>
  <si>
    <t>BGI/BGI3/IndexCB4851_UK_1.fq.gz</t>
  </si>
  <si>
    <t>BGI/BGI3/IndexCB4851_UK_2.fq.gz</t>
  </si>
  <si>
    <t>a7bfacf829628db2da0acde71b991d15</t>
  </si>
  <si>
    <t>5b10e1b599fc1e7bdba91895688a4e47</t>
  </si>
  <si>
    <r>
      <rPr>
        <sz val="10"/>
        <color indexed="8"/>
        <rFont val="Helvetica Neue"/>
      </rPr>
      <t xml:space="preserve">mv -i </t>
    </r>
    <r>
      <rPr>
        <sz val="10"/>
        <color indexed="8"/>
        <rFont val="Arial"/>
      </rPr>
      <t>BGI/BGI3/IndexCB4851_UK_1.fq.gz</t>
    </r>
    <r>
      <rPr>
        <sz val="10"/>
        <color indexed="8"/>
        <rFont val="Helvetica Neue"/>
      </rPr>
      <t xml:space="preserve">          fq/BGI3−RET5b-CB4851_UK-a7bfa−1.fq.gz</t>
    </r>
  </si>
  <si>
    <r>
      <rPr>
        <sz val="10"/>
        <color indexed="8"/>
        <rFont val="Helvetica Neue"/>
      </rPr>
      <t xml:space="preserve">mv -i </t>
    </r>
    <r>
      <rPr>
        <sz val="10"/>
        <color indexed="8"/>
        <rFont val="Arial"/>
      </rPr>
      <t>BGI/BGI3/IndexCB4851_UK_2.fq.gz</t>
    </r>
    <r>
      <rPr>
        <sz val="10"/>
        <color indexed="8"/>
        <rFont val="Helvetica Neue"/>
      </rPr>
      <t xml:space="preserve">          fq/BGI3−RET5b-CB4851_UK-5b10e−2.fq.gz</t>
    </r>
  </si>
  <si>
    <t>CB4855_CGC_130812</t>
  </si>
  <si>
    <t>BGI/BGI3/IndexCB4855_CGC_1.fq.gz</t>
  </si>
  <si>
    <t>BGI/BGI3/IndexCB4855_CGC_2.fq.gz</t>
  </si>
  <si>
    <t>2459686ff067c0b8aba856f833085938</t>
  </si>
  <si>
    <t>4429bd1a64f2923ddd8ca18d8509bf7a</t>
  </si>
  <si>
    <r>
      <rPr>
        <sz val="10"/>
        <color indexed="8"/>
        <rFont val="Helvetica Neue"/>
      </rPr>
      <t xml:space="preserve">mv -i </t>
    </r>
    <r>
      <rPr>
        <sz val="10"/>
        <color indexed="8"/>
        <rFont val="Arial"/>
      </rPr>
      <t>BGI/BGI3/IndexCB4855_CGC_1.fq.gz</t>
    </r>
    <r>
      <rPr>
        <sz val="10"/>
        <color indexed="8"/>
        <rFont val="Helvetica Neue"/>
      </rPr>
      <t xml:space="preserve">          fq/BGI3−RET5b-CB4855_CGC-24596−1.fq.gz</t>
    </r>
  </si>
  <si>
    <t>mv -i BGI/BGI3/IndexCB4855_CGC_2.fq.gz          fq/BGI3−RET5b-CB4855_CGC-4429b−2.fq.gz</t>
  </si>
  <si>
    <t>ED3052_130812</t>
  </si>
  <si>
    <t>BGI/BGI3/IndexED3052_1.fq.gz</t>
  </si>
  <si>
    <t>BGI/BGI3/IndexED3052_2.fq.gz</t>
  </si>
  <si>
    <t>5aee0434444f9f4f2257e7d9bffa370f</t>
  </si>
  <si>
    <t>86c5113082fe0f83269b9d18ae82b1f0</t>
  </si>
  <si>
    <t>mv -i BGI/BGI3/IndexED3052_1.fq.gz          fq/BGI3−RET5b-ED3052-5aee0−1.fq.gz</t>
  </si>
  <si>
    <t>mv -i BGI/BGI3/IndexED3052_2.fq.gz          fq/BGI3−RET5b-ED3052-86c51−2.fq.gz</t>
  </si>
  <si>
    <t>JU311_130812</t>
  </si>
  <si>
    <t>BGI/BGI3/IndexJU311_1.fq.gz</t>
  </si>
  <si>
    <t>BGI/BGI3/IndexJU311_2.fq.gz</t>
  </si>
  <si>
    <t>351d67a9234f8320669ef08f68cae4c4</t>
  </si>
  <si>
    <t>f825da549009ea122b21dd063c9b9668</t>
  </si>
  <si>
    <t>mv -i BGI/BGI3/IndexJU311_1.fq.gz          fq/BGI3−RET5b-JU311-351d6−1.fq.gz</t>
  </si>
  <si>
    <t>mv -i BGI/BGI3/IndexJU311_2.fq.gz          fq/BGI3−RET5b-JU311-f825d−2.fq.gz</t>
  </si>
  <si>
    <t>JU397_130812</t>
  </si>
  <si>
    <t>BGI/BGI3/IndexJU397_1.fq.gz</t>
  </si>
  <si>
    <t>BGI/BGI3/IndexJU397_2.fq.gz</t>
  </si>
  <si>
    <t>5e0d4f86958b0c9ddaf531b2101f067e</t>
  </si>
  <si>
    <t>c06432b3842bc7940ee6f775c5cfc2b4</t>
  </si>
  <si>
    <r>
      <rPr>
        <sz val="10"/>
        <color indexed="8"/>
        <rFont val="Helvetica Neue"/>
      </rPr>
      <t xml:space="preserve">mv -i </t>
    </r>
    <r>
      <rPr>
        <sz val="10"/>
        <color indexed="8"/>
        <rFont val="Arial"/>
      </rPr>
      <t>BGI/BGI3/IndexJU397_1.fq.gz</t>
    </r>
    <r>
      <rPr>
        <sz val="10"/>
        <color indexed="8"/>
        <rFont val="Helvetica Neue"/>
      </rPr>
      <t xml:space="preserve">          fq/BGI3−RET5b-JU397-5e0d4−1.fq.gz</t>
    </r>
  </si>
  <si>
    <r>
      <rPr>
        <sz val="10"/>
        <color indexed="8"/>
        <rFont val="Helvetica Neue"/>
      </rPr>
      <t xml:space="preserve">mv -i </t>
    </r>
    <r>
      <rPr>
        <sz val="10"/>
        <color indexed="8"/>
        <rFont val="Arial"/>
      </rPr>
      <t>BGI/BGI3/IndexJU397_2.fq.gz</t>
    </r>
    <r>
      <rPr>
        <sz val="10"/>
        <color indexed="8"/>
        <rFont val="Helvetica Neue"/>
      </rPr>
      <t xml:space="preserve">          fq/BGI3−RET5b-JU397-c0643−2.fq.gz</t>
    </r>
  </si>
  <si>
    <t>KR314_130812</t>
  </si>
  <si>
    <t>BGI/BGI3/IndexKR314_1.fq.gz</t>
  </si>
  <si>
    <t>BGI/BGI3/IndexKR314_2.fq.gz</t>
  </si>
  <si>
    <t>bc8230ed98f4a8475cc78ff52de5506a</t>
  </si>
  <si>
    <t>695506f100cbd303b7180de5f42cd654</t>
  </si>
  <si>
    <t>mv -i BGI/BGI3/IndexKR314_1.fq.gz          fq/BGI3−RET5b-KR314-bc823−1.fq.gz</t>
  </si>
  <si>
    <t>mv -i BGI/BGI3/IndexKR314_2.fq.gz          fq/BGI3−RET5b-KR314-69550−2.fq.gz</t>
  </si>
  <si>
    <t>QG536_130812</t>
  </si>
  <si>
    <t>BGI/BGI3/IndexQG536_1.fq.gz</t>
  </si>
  <si>
    <t>BGI/BGI3/IndexQG536_2.fq.gz</t>
  </si>
  <si>
    <t>ae082ff614341f2a3c52e1b5f4e57e0e</t>
  </si>
  <si>
    <t>e3dd7177a752fcde5efe111d3d4db35e</t>
  </si>
  <si>
    <t>mv -i BGI/BGI3/IndexQG536_1.fq.gz          fq/BGI3−RET5b-QG536-ae082−1.fq.gz</t>
  </si>
  <si>
    <t>mv -i BGI/BGI3/IndexQG536_2.fq.gz          fq/BGI3−RET5b-QG536-e3dd7−2.fq.gz</t>
  </si>
  <si>
    <t>QX1213_130812</t>
  </si>
  <si>
    <t>BGI/BGI3/IndexQX1213_1.fq.gz</t>
  </si>
  <si>
    <t>BGI/BGI3/IndexQX1213_2.fq.gz</t>
  </si>
  <si>
    <t>3c783ac2aa49d0441332974703177ffa</t>
  </si>
  <si>
    <t>db17d2bfa9d3338b9d08b58fd4960fce</t>
  </si>
  <si>
    <t>mv -i BGI/BGI3/IndexQX1213_1.fq.gz          fq/BGI3−RET5b-QX1213-3c783−1.fq.gz</t>
  </si>
  <si>
    <t>mv -i BGI/BGI3/IndexQX1213_2.fq.gz          fq/BGI3−RET5b-QX1213-db17d−2.fq.gz</t>
  </si>
  <si>
    <t>QX2265_130812</t>
  </si>
  <si>
    <t>BGI/BGI3/IndexQX2265_1.fq.gz</t>
  </si>
  <si>
    <t>BGI/BGI3/IndexQX2265_2.fq.gz</t>
  </si>
  <si>
    <t>0db9cd9d2dc70078fcbfb3b4d2307e36</t>
  </si>
  <si>
    <t>85d7d97a08d3ec013931c3e7a5e91655</t>
  </si>
  <si>
    <t>mv -i BGI/BGI3/IndexQX2265_1.fq.gz          fq/BGI3−RET5b-QX2265-0db9c−1.fq.gz</t>
  </si>
  <si>
    <t>mv -i BGI/BGI3/IndexQX2265_2.fq.gz          fq/BGI3−RET5b-QX2265-85d7d−2.fq.gz</t>
  </si>
  <si>
    <t>WN2002_130812</t>
  </si>
  <si>
    <t>BGI/BGI3/IndexWN2002_1.fq.gz</t>
  </si>
  <si>
    <t>BGI/BGI3/IndexWN2002_2.fq.gz</t>
  </si>
  <si>
    <t>4536b4ef140129e9bf05a323e46cf4bc</t>
  </si>
  <si>
    <t>256d55ec39a7eef14c42ac8cdca3cc48</t>
  </si>
  <si>
    <t>mv -i BGI/BGI3/IndexWN2002_1.fq.gz          fq/BGI3−RET5b-WN2002-4536b−1.fq.gz</t>
  </si>
  <si>
    <t>mv -i BGI/BGI3/IndexWN2002_2.fq.gz          fq/BGI3−RET5b-WN2002-256d5−2.fq.gz</t>
  </si>
  <si>
    <t>WN2011_130812</t>
  </si>
  <si>
    <t>BGI/BGI3/IndexWN2011_1.fq.gz</t>
  </si>
  <si>
    <t>BGI/BGI3/IndexWN2011_2.fq.gz</t>
  </si>
  <si>
    <t>6009fbd5faedb4ca74797c2f03f6f444</t>
  </si>
  <si>
    <t>e7cfb695b0d34f9d60d14baa273ba4d9</t>
  </si>
  <si>
    <r>
      <rPr>
        <sz val="10"/>
        <color indexed="8"/>
        <rFont val="Helvetica Neue"/>
      </rPr>
      <t xml:space="preserve">mv -i </t>
    </r>
    <r>
      <rPr>
        <sz val="10"/>
        <color indexed="8"/>
        <rFont val="Arial"/>
      </rPr>
      <t>BGI/BGI3/IndexWN2011_1.fq.gz</t>
    </r>
    <r>
      <rPr>
        <sz val="10"/>
        <color indexed="8"/>
        <rFont val="Helvetica Neue"/>
      </rPr>
      <t xml:space="preserve">          fq/BGI3−RET5b-WN2011-6009f−1.fq.gz</t>
    </r>
  </si>
  <si>
    <t>mv -i BGI/BGI3/IndexWN2011_2.fq.gz          fq/BGI3−RET5b-WN2011-e7cfb−2.fq.gz</t>
  </si>
  <si>
    <t>WN2018_130812</t>
  </si>
  <si>
    <t>BGI/BGI3/IndexWN2018_1.fq.gz</t>
  </si>
  <si>
    <t>BGI/BGI3/IndexWN2018_2.fq.gz</t>
  </si>
  <si>
    <t>1bd10fdec3f5741a731850cc73b5bbc7</t>
  </si>
  <si>
    <t>d802123814d2a533b0a3988db105d1dd</t>
  </si>
  <si>
    <t>mv -i BGI/BGI3/IndexWN2018_1.fq.gz          fq/BGI3−RET5b-WN2018-1bd10−1.fq.gz</t>
  </si>
  <si>
    <t>mv -i BGI/BGI3/IndexWN2018_2.fq.gz          fq/BGI3−RET5b-WN2018-d8021−2.fq.gz</t>
  </si>
  <si>
    <t>CB4853_CGC_130812</t>
  </si>
  <si>
    <t>RET6a</t>
  </si>
  <si>
    <t>BGI/BGI3/IndexCB4853_CGC_1.fq.gz</t>
  </si>
  <si>
    <t>BGI/BGI3/IndexCB4853_CGC_2.fq.gz</t>
  </si>
  <si>
    <t>a7b51a7547f3ccf90ca55be95dc315d6</t>
  </si>
  <si>
    <t>ae314598ded91081c2a174ceb3d881a6</t>
  </si>
  <si>
    <t>mv -i BGI/BGI3/IndexCB4853_CGC_1.fq.gz          fq/BGI3−RET6a-CB4853_CGC-a7b51−1.fq.gz</t>
  </si>
  <si>
    <t>mv -i BGI/BGI3/IndexCB4853_CGC_2.fq.gz          fq/BGI3−RET6a-CB4853_CGC-ae314−2.fq.gz</t>
  </si>
  <si>
    <t>CX11262_130812</t>
  </si>
  <si>
    <t>BGI/BGI3/IndexCX11262_1.fq.gz</t>
  </si>
  <si>
    <t>BGI/BGI3/IndexCX11262_2.fq.gz</t>
  </si>
  <si>
    <t>366437ca7c1e330e4cbef714148cc97e</t>
  </si>
  <si>
    <t>04cb19d1f3d15a9d571cdef284aee99e</t>
  </si>
  <si>
    <t>mv -i BGI/BGI3/IndexCX11262_1.fq.gz          fq/BGI3−RET6a-CX11262-36643−1.fq.gz</t>
  </si>
  <si>
    <r>
      <rPr>
        <sz val="10"/>
        <color indexed="8"/>
        <rFont val="Helvetica Neue"/>
      </rPr>
      <t xml:space="preserve">mv -i </t>
    </r>
    <r>
      <rPr>
        <sz val="10"/>
        <color indexed="8"/>
        <rFont val="Arial"/>
      </rPr>
      <t>BGI/BGI3/IndexCX11262_2.fq.gz</t>
    </r>
    <r>
      <rPr>
        <sz val="10"/>
        <color indexed="8"/>
        <rFont val="Helvetica Neue"/>
      </rPr>
      <t xml:space="preserve">          fq/BGI3−RET6a-CX11262-04cb1−2.fq.gz</t>
    </r>
  </si>
  <si>
    <t>ED3012_130812</t>
  </si>
  <si>
    <t>BGI/BGI3/IndexED3012_1.fq.gz</t>
  </si>
  <si>
    <t>BGI/BGI3/IndexED3012_2.fq.gz</t>
  </si>
  <si>
    <t>ecd1cf9a4a08b4d12ad4ba05c890ac2e</t>
  </si>
  <si>
    <t>d24fb79ad187b4e5ee2b9abe6dcbf614</t>
  </si>
  <si>
    <r>
      <rPr>
        <sz val="10"/>
        <color indexed="8"/>
        <rFont val="Helvetica Neue"/>
      </rPr>
      <t xml:space="preserve">mv -i </t>
    </r>
    <r>
      <rPr>
        <sz val="10"/>
        <color indexed="8"/>
        <rFont val="Arial"/>
      </rPr>
      <t>BGI/BGI3/IndexED3012_1.fq.gz</t>
    </r>
    <r>
      <rPr>
        <sz val="10"/>
        <color indexed="8"/>
        <rFont val="Helvetica Neue"/>
      </rPr>
      <t xml:space="preserve">          fq/BGI3−RET6a-ED3012-ecd1c−1.fq.gz</t>
    </r>
  </si>
  <si>
    <t>mv -i BGI/BGI3/IndexED3012_2.fq.gz          fq/BGI3−RET6a-ED3012-d24fb−2.fq.gz</t>
  </si>
  <si>
    <t>EG4349_130812</t>
  </si>
  <si>
    <t>BGI/BGI3/IndexEG4349_1.fq.gz</t>
  </si>
  <si>
    <t>BGI/BGI3/IndexEG4349_2.fq.gz</t>
  </si>
  <si>
    <t>fc3c59f0a65261bbe87638f18b01a38c</t>
  </si>
  <si>
    <t>8e5fa1b2941cb5cdef3274494f3fd2c8</t>
  </si>
  <si>
    <t>mv -i BGI/BGI3/IndexEG4349_1.fq.gz          fq/BGI3−RET6a-EG4349-fc3c5−1.fq.gz</t>
  </si>
  <si>
    <t>mv -i BGI/BGI3/IndexEG4349_2.fq.gz          fq/BGI3−RET6a-EG4349-8e5fa−2.fq.gz</t>
  </si>
  <si>
    <t>JU1212_130812</t>
  </si>
  <si>
    <t>BGI/BGI3/IndexJU1212_1.fq.gz</t>
  </si>
  <si>
    <t>BGI/BGI3/IndexJU1212_2.fq.gz</t>
  </si>
  <si>
    <t>1807e755182350625a8cb532af2464e3</t>
  </si>
  <si>
    <t>4a7ca00fdca83d7469af9622a486e2bd</t>
  </si>
  <si>
    <r>
      <rPr>
        <sz val="10"/>
        <color indexed="8"/>
        <rFont val="Helvetica Neue"/>
      </rPr>
      <t xml:space="preserve">mv -i </t>
    </r>
    <r>
      <rPr>
        <sz val="10"/>
        <color indexed="8"/>
        <rFont val="Arial"/>
      </rPr>
      <t>BGI/BGI3/IndexJU1212_1.fq.gz</t>
    </r>
    <r>
      <rPr>
        <sz val="10"/>
        <color indexed="8"/>
        <rFont val="Helvetica Neue"/>
      </rPr>
      <t xml:space="preserve">          fq/BGI3−RET6a-JU1212-1807e−1.fq.gz</t>
    </r>
  </si>
  <si>
    <t>mv -i BGI/BGI3/IndexJU1212_2.fq.gz          fq/BGI3−RET6a-JU1212-4a7ca−2.fq.gz</t>
  </si>
  <si>
    <t>JU1395_130812</t>
  </si>
  <si>
    <t>BGI/BGI3/IndexJU1395_1.fq.gz</t>
  </si>
  <si>
    <t>BGI/BGI3/IndexJU1395_2.fq.gz</t>
  </si>
  <si>
    <t>1882c0a744849e3a9df1a4f13f1d11f6</t>
  </si>
  <si>
    <t>bd5db33d336af3484f28263085f238ea</t>
  </si>
  <si>
    <t>mv -i BGI/BGI3/IndexJU1395_1.fq.gz          fq/BGI3−RET6a-JU1395-1882c−1.fq.gz</t>
  </si>
  <si>
    <t>mv -i BGI/BGI3/IndexJU1395_2.fq.gz          fq/BGI3−RET6a-JU1395-bd5db−2.fq.gz</t>
  </si>
  <si>
    <t>JU1440_130812</t>
  </si>
  <si>
    <t>BGI/BGI3/IndexJU1440_1.fq.gz</t>
  </si>
  <si>
    <t>BGI/BGI3/IndexJU1440_2.fq.gz</t>
  </si>
  <si>
    <t>08af63a97d04e3ae45d968347e064190</t>
  </si>
  <si>
    <t>05696c46714d268973aa3a5e53864065</t>
  </si>
  <si>
    <r>
      <rPr>
        <sz val="10"/>
        <color indexed="8"/>
        <rFont val="Helvetica Neue"/>
      </rPr>
      <t xml:space="preserve">mv -i </t>
    </r>
    <r>
      <rPr>
        <sz val="10"/>
        <color indexed="15"/>
        <rFont val="Arial"/>
      </rPr>
      <t>BGI/BGI3/IndexJU1440_1.fq.gz</t>
    </r>
    <r>
      <rPr>
        <sz val="10"/>
        <color indexed="8"/>
        <rFont val="Helvetica Neue"/>
      </rPr>
      <t xml:space="preserve">          fq/BGI3−RET6a-JU1440-08af6−1.fq.gz</t>
    </r>
  </si>
  <si>
    <t>mv -i BGI/BGI3/IndexJU1440_2.fq.gz          fq/BGI3−RET6a-JU1440-05696−2.fq.gz</t>
  </si>
  <si>
    <t>JU792_130812</t>
  </si>
  <si>
    <t>BGI/BGI3/IndexJU792_1.fq.gz</t>
  </si>
  <si>
    <t>BGI/BGI3/IndexJU792_2.fq.gz</t>
  </si>
  <si>
    <t>e185ac5119c7c1c979f7bcbfa0f4b311</t>
  </si>
  <si>
    <t>1d271e5eea4e5b6d614ebfba52f38978</t>
  </si>
  <si>
    <r>
      <rPr>
        <sz val="10"/>
        <color indexed="8"/>
        <rFont val="Helvetica Neue"/>
      </rPr>
      <t xml:space="preserve">mv -i </t>
    </r>
    <r>
      <rPr>
        <sz val="10"/>
        <color indexed="8"/>
        <rFont val="Arial"/>
      </rPr>
      <t>BGI/BGI3/IndexJU792_1.fq.gz</t>
    </r>
    <r>
      <rPr>
        <sz val="10"/>
        <color indexed="8"/>
        <rFont val="Helvetica Neue"/>
      </rPr>
      <t xml:space="preserve">          fq/BGI3−RET6a-JU792-e185a−1.fq.gz</t>
    </r>
  </si>
  <si>
    <t>mv -i BGI/BGI3/IndexJU792_2.fq.gz          fq/BGI3−RET6a-JU792-1d271−2.fq.gz</t>
  </si>
  <si>
    <t>NIC199_130812</t>
  </si>
  <si>
    <t>BGI/BGI3/IndexNIC199_1.fq.gz</t>
  </si>
  <si>
    <t>BGI/BGI3/IndexNIC199_2.fq.gz</t>
  </si>
  <si>
    <t>19eb09614dabfddd26e028f29da0a38a</t>
  </si>
  <si>
    <t>b0d4f27f83a514d04ace9f8e1a9a01ad</t>
  </si>
  <si>
    <r>
      <rPr>
        <sz val="10"/>
        <color indexed="8"/>
        <rFont val="Helvetica Neue"/>
      </rPr>
      <t xml:space="preserve">mv -i </t>
    </r>
    <r>
      <rPr>
        <sz val="10"/>
        <color indexed="8"/>
        <rFont val="Arial"/>
      </rPr>
      <t>BGI/BGI3/IndexNIC199_1.fq.gz</t>
    </r>
    <r>
      <rPr>
        <sz val="10"/>
        <color indexed="8"/>
        <rFont val="Helvetica Neue"/>
      </rPr>
      <t xml:space="preserve">          fq/BGI3−RET6a-NIC199-19eb0−1.fq.gz</t>
    </r>
  </si>
  <si>
    <t>mv -i BGI/BGI3/IndexNIC199_2.fq.gz          fq/BGI3−RET6a-NIC199-b0d4f−2.fq.gz</t>
  </si>
  <si>
    <t>NIC236_130812</t>
  </si>
  <si>
    <t>BGI/BGI3/IndexNIC236_1.fq.gz</t>
  </si>
  <si>
    <t>BGI/BGI3/IndexNIC236_2.fq.gz</t>
  </si>
  <si>
    <t>c11185aae6a3a12d14d74fba25504ade</t>
  </si>
  <si>
    <t>a31302254a712435244edee06fddc591</t>
  </si>
  <si>
    <t>mv -i BGI/BGI3/IndexNIC236_1.fq.gz          fq/BGI3−RET6a-NIC236-c1118−1.fq.gz</t>
  </si>
  <si>
    <r>
      <rPr>
        <sz val="10"/>
        <color indexed="8"/>
        <rFont val="Helvetica Neue"/>
      </rPr>
      <t xml:space="preserve">mv -i </t>
    </r>
    <r>
      <rPr>
        <sz val="10"/>
        <color indexed="8"/>
        <rFont val="Arial"/>
      </rPr>
      <t>BGI/BGI3/IndexNIC236_2.fq.gz</t>
    </r>
    <r>
      <rPr>
        <sz val="10"/>
        <color indexed="8"/>
        <rFont val="Helvetica Neue"/>
      </rPr>
      <t xml:space="preserve">          fq/BGI3−RET6a-NIC236-a3130−2.fq.gz</t>
    </r>
  </si>
  <si>
    <t>PX179_130812</t>
  </si>
  <si>
    <t>BGI/BGI3/IndexPX179_1.fq.gz</t>
  </si>
  <si>
    <t>BGI/BGI3/IndexPX179_2.fq.gz</t>
  </si>
  <si>
    <t>165c6df9cb2d2ae3239b153084646347</t>
  </si>
  <si>
    <t>8c6e20d526aa5332c4ddacb8c56e9ef7</t>
  </si>
  <si>
    <t>mv -i BGI/BGI3/IndexPX179_1.fq.gz          fq/BGI3−RET6a-PX179-165c6−1.fq.gz</t>
  </si>
  <si>
    <t>mv -i BGI/BGI3/IndexPX179_2.fq.gz          fq/BGI3−RET6a-PX179-8c6e2−2.fq.gz</t>
  </si>
  <si>
    <t>QX1214_130812</t>
  </si>
  <si>
    <t>BGI/BGI3/IndexQX1214_1.fq.gz</t>
  </si>
  <si>
    <t>BGI/BGI3/IndexQX1214_2.fq.gz</t>
  </si>
  <si>
    <t>0ab607ab003dda26659d31eea6f925ca</t>
  </si>
  <si>
    <t>fdc357d80b3d3ca1425bb77ae7d3dec8</t>
  </si>
  <si>
    <t>mv -i BGI/BGI3/IndexQX1214_1.fq.gz          fq/BGI3−RET6a-QX1214-0ab60−1.fq.gz</t>
  </si>
  <si>
    <r>
      <rPr>
        <sz val="10"/>
        <color indexed="8"/>
        <rFont val="Helvetica Neue"/>
      </rPr>
      <t xml:space="preserve">mv -i </t>
    </r>
    <r>
      <rPr>
        <sz val="10"/>
        <color indexed="8"/>
        <rFont val="Arial"/>
      </rPr>
      <t>BGI/BGI3/IndexQX1214_2.fq.gz</t>
    </r>
    <r>
      <rPr>
        <sz val="10"/>
        <color indexed="8"/>
        <rFont val="Helvetica Neue"/>
      </rPr>
      <t xml:space="preserve">          fq/</t>
    </r>
    <r>
      <rPr>
        <sz val="10"/>
        <color indexed="8"/>
        <rFont val="Arial"/>
      </rPr>
      <t>BGI3</t>
    </r>
    <r>
      <rPr>
        <sz val="10"/>
        <color indexed="8"/>
        <rFont val="Helvetica Neue"/>
      </rPr>
      <t>−</t>
    </r>
    <r>
      <rPr>
        <sz val="10"/>
        <color indexed="8"/>
        <rFont val="Helvetica Neue"/>
      </rPr>
      <t>RET6a</t>
    </r>
    <r>
      <rPr>
        <sz val="10"/>
        <color indexed="8"/>
        <rFont val="Helvetica Neue"/>
      </rPr>
      <t>-QX1214-fdc35−2.fq.gz</t>
    </r>
  </si>
  <si>
    <t>CB4857_UK_130812</t>
  </si>
  <si>
    <t>RET6b</t>
  </si>
  <si>
    <t>BGI/BGI3/IndexCB4857_UK_1.fq.gz</t>
  </si>
  <si>
    <t>BGI/BGI3/IndexCB4857_UK_2.fq.gz</t>
  </si>
  <si>
    <t>fe7b5803e4000a17a1b7a94b6ae65970</t>
  </si>
  <si>
    <t>d0fa69e1e202f8fff23860f1366cca88</t>
  </si>
  <si>
    <t>mv -i BGI/BGI3/IndexCB4857_UK_1.fq.gz          fq/BGI3−RET6b-CB4857_UK-fe7b5−1.fq.gz</t>
  </si>
  <si>
    <t>mv -i BGI/BGI3/IndexCB4857_UK_2.fq.gz          fq/BGI3−RET6b-CB4857_UK-d0fa6−2.fq.gz</t>
  </si>
  <si>
    <t>GXW1_130812</t>
  </si>
  <si>
    <t>BGI/BGI3/IndexGXW1_1.fq.gz</t>
  </si>
  <si>
    <t>BGI/BGI3/IndexGXW1_2.fq.gz</t>
  </si>
  <si>
    <t>c2310525eeaa47f1e20a8cffd088da7e</t>
  </si>
  <si>
    <t>33b2d45380ccba2c4eb9ccf2792e1c7a</t>
  </si>
  <si>
    <t>mv -i BGI/BGI3/IndexGXW1_1.fq.gz          fq/BGI3−RET6b-GXW1-c2310−1.fq.gz</t>
  </si>
  <si>
    <r>
      <rPr>
        <sz val="10"/>
        <color indexed="8"/>
        <rFont val="Helvetica Neue"/>
      </rPr>
      <t xml:space="preserve">mv -i </t>
    </r>
    <r>
      <rPr>
        <sz val="10"/>
        <color indexed="8"/>
        <rFont val="Arial"/>
      </rPr>
      <t>BGI/BGI3/IndexGXW1_2.fq.gz</t>
    </r>
    <r>
      <rPr>
        <sz val="10"/>
        <color indexed="8"/>
        <rFont val="Helvetica Neue"/>
      </rPr>
      <t xml:space="preserve">          fq/</t>
    </r>
    <r>
      <rPr>
        <sz val="10"/>
        <color indexed="8"/>
        <rFont val="Arial"/>
      </rPr>
      <t>BGI3</t>
    </r>
    <r>
      <rPr>
        <sz val="10"/>
        <color indexed="8"/>
        <rFont val="Helvetica Neue"/>
      </rPr>
      <t>−</t>
    </r>
    <r>
      <rPr>
        <sz val="10"/>
        <color indexed="8"/>
        <rFont val="Helvetica Neue"/>
      </rPr>
      <t>RET6b</t>
    </r>
    <r>
      <rPr>
        <sz val="10"/>
        <color indexed="8"/>
        <rFont val="Helvetica Neue"/>
      </rPr>
      <t>-</t>
    </r>
    <r>
      <rPr>
        <sz val="10"/>
        <color indexed="8"/>
        <rFont val="Helvetica Neue"/>
      </rPr>
      <t>GXW1</t>
    </r>
    <r>
      <rPr>
        <sz val="10"/>
        <color indexed="8"/>
        <rFont val="Helvetica Neue"/>
      </rPr>
      <t>-33b2d−2.fq.gz</t>
    </r>
  </si>
  <si>
    <t>JU1581_130812</t>
  </si>
  <si>
    <t>BGI/BGI3/IndexJU1581_1.fq.gz</t>
  </si>
  <si>
    <t>BGI/BGI3/IndexJU1581_2.fq.gz</t>
  </si>
  <si>
    <t>063e289de9289418103d602d119e5810</t>
  </si>
  <si>
    <t>ce92bbd79018bdf7c6b53d34e489cd5f</t>
  </si>
  <si>
    <r>
      <rPr>
        <sz val="10"/>
        <color indexed="8"/>
        <rFont val="Helvetica Neue"/>
      </rPr>
      <t xml:space="preserve">mv -i </t>
    </r>
    <r>
      <rPr>
        <sz val="10"/>
        <color indexed="8"/>
        <rFont val="Arial"/>
      </rPr>
      <t>BGI/BGI3/IndexJU1581_1.fq.gz</t>
    </r>
    <r>
      <rPr>
        <sz val="10"/>
        <color indexed="8"/>
        <rFont val="Helvetica Neue"/>
      </rPr>
      <t xml:space="preserve">          fq/</t>
    </r>
    <r>
      <rPr>
        <sz val="10"/>
        <color indexed="8"/>
        <rFont val="Arial"/>
      </rPr>
      <t>BGI3</t>
    </r>
    <r>
      <rPr>
        <sz val="10"/>
        <color indexed="8"/>
        <rFont val="Helvetica Neue"/>
      </rPr>
      <t>−</t>
    </r>
    <r>
      <rPr>
        <sz val="10"/>
        <color indexed="8"/>
        <rFont val="Helvetica Neue"/>
      </rPr>
      <t>RET6b</t>
    </r>
    <r>
      <rPr>
        <sz val="10"/>
        <color indexed="8"/>
        <rFont val="Helvetica Neue"/>
      </rPr>
      <t>-JU1581-063e2−1.fq.gz</t>
    </r>
  </si>
  <si>
    <r>
      <rPr>
        <sz val="10"/>
        <color indexed="8"/>
        <rFont val="Helvetica Neue"/>
      </rPr>
      <t xml:space="preserve">mv -i </t>
    </r>
    <r>
      <rPr>
        <sz val="10"/>
        <color indexed="8"/>
        <rFont val="Arial"/>
      </rPr>
      <t>BGI/BGI3/IndexJU1581_2.fq.gz</t>
    </r>
    <r>
      <rPr>
        <sz val="10"/>
        <color indexed="8"/>
        <rFont val="Helvetica Neue"/>
      </rPr>
      <t xml:space="preserve">          fq/BGI3−RET6b-JU1581-ce92b−2.fq.gz</t>
    </r>
  </si>
  <si>
    <t>JU2001_130812</t>
  </si>
  <si>
    <t>BGI/BGI3/IndexJU2001_1.fq.gz</t>
  </si>
  <si>
    <t>BGI/BGI3/IndexJU2001_2.fq.gz</t>
  </si>
  <si>
    <t>eee264ffa5f2dfc8254db732d4b369a9</t>
  </si>
  <si>
    <t>dead73edb938b0d240a47a1756d6458b</t>
  </si>
  <si>
    <r>
      <rPr>
        <sz val="10"/>
        <color indexed="8"/>
        <rFont val="Helvetica Neue"/>
      </rPr>
      <t xml:space="preserve">mv -i </t>
    </r>
    <r>
      <rPr>
        <sz val="10"/>
        <color indexed="8"/>
        <rFont val="Arial"/>
      </rPr>
      <t>BGI/BGI3/IndexJU2001_1.fq.gz</t>
    </r>
    <r>
      <rPr>
        <sz val="10"/>
        <color indexed="8"/>
        <rFont val="Helvetica Neue"/>
      </rPr>
      <t xml:space="preserve">          fq/</t>
    </r>
    <r>
      <rPr>
        <sz val="10"/>
        <color indexed="8"/>
        <rFont val="Arial"/>
      </rPr>
      <t>BGI3</t>
    </r>
    <r>
      <rPr>
        <sz val="10"/>
        <color indexed="8"/>
        <rFont val="Helvetica Neue"/>
      </rPr>
      <t>−</t>
    </r>
    <r>
      <rPr>
        <sz val="10"/>
        <color indexed="8"/>
        <rFont val="Helvetica Neue"/>
      </rPr>
      <t>RET6b</t>
    </r>
    <r>
      <rPr>
        <sz val="10"/>
        <color indexed="8"/>
        <rFont val="Helvetica Neue"/>
      </rPr>
      <t>-JU2001-eee26−1.fq.gz</t>
    </r>
  </si>
  <si>
    <t>mv -i BGI/BGI3/IndexJU2001_2.fq.gz          fq/BGI3−RET6b-JU2001-dead7−2.fq.gz</t>
  </si>
  <si>
    <t>JU393_130812</t>
  </si>
  <si>
    <t>BGI/BGI3/IndexJU393_1.fq.gz</t>
  </si>
  <si>
    <t>BGI/BGI3/IndexJU393_2.fq.gz</t>
  </si>
  <si>
    <t>c282ae650a0dcacbff3b95ac9f859d19</t>
  </si>
  <si>
    <t>4354d0d1c03072a3670c571e3ed28708</t>
  </si>
  <si>
    <t>mv -i BGI/BGI3/IndexJU393_1.fq.gz          fq/BGI3−RET6b-JU393-c282a−1.fq.gz</t>
  </si>
  <si>
    <t>mv -i BGI/BGI3/IndexJU393_2.fq.gz          fq/BGI3−RET6b-JU393-4354d−2.fq.gz</t>
  </si>
  <si>
    <t>JU406_130812</t>
  </si>
  <si>
    <t>BGI/BGI3/IndexJU406_1.fq.gz</t>
  </si>
  <si>
    <t>BGI/BGI3/IndexJU406_2.fq.gz</t>
  </si>
  <si>
    <t>d2a8ff74ca103458750cedbe91a1146a</t>
  </si>
  <si>
    <t>2130e1fb03f211e0eaa0ce3abfe88603</t>
  </si>
  <si>
    <r>
      <rPr>
        <sz val="10"/>
        <color indexed="8"/>
        <rFont val="Helvetica Neue"/>
      </rPr>
      <t xml:space="preserve">mv -i </t>
    </r>
    <r>
      <rPr>
        <sz val="10"/>
        <color indexed="8"/>
        <rFont val="Arial"/>
      </rPr>
      <t>BGI/BGI3/IndexJU406_1.fq.gz</t>
    </r>
    <r>
      <rPr>
        <sz val="10"/>
        <color indexed="8"/>
        <rFont val="Helvetica Neue"/>
      </rPr>
      <t xml:space="preserve">          fq/</t>
    </r>
    <r>
      <rPr>
        <sz val="10"/>
        <color indexed="8"/>
        <rFont val="Arial"/>
      </rPr>
      <t>BGI3</t>
    </r>
    <r>
      <rPr>
        <sz val="10"/>
        <color indexed="8"/>
        <rFont val="Helvetica Neue"/>
      </rPr>
      <t>−</t>
    </r>
    <r>
      <rPr>
        <sz val="10"/>
        <color indexed="8"/>
        <rFont val="Helvetica Neue"/>
      </rPr>
      <t>RET6b</t>
    </r>
    <r>
      <rPr>
        <sz val="10"/>
        <color indexed="8"/>
        <rFont val="Helvetica Neue"/>
      </rPr>
      <t>-</t>
    </r>
    <r>
      <rPr>
        <sz val="10"/>
        <color indexed="8"/>
        <rFont val="Helvetica Neue"/>
      </rPr>
      <t>JU406</t>
    </r>
    <r>
      <rPr>
        <sz val="10"/>
        <color indexed="8"/>
        <rFont val="Helvetica Neue"/>
      </rPr>
      <t>-d2a8f−1.fq.gz</t>
    </r>
  </si>
  <si>
    <t>mv -i BGI/BGI3/IndexJU406_2.fq.gz          fq/BGI3−RET6b-JU406-2130e−2.fq.gz</t>
  </si>
  <si>
    <t>N2_HRH_130812</t>
  </si>
  <si>
    <t>BGI/BGI3/IndexN2_HRH_1.fq.gz</t>
  </si>
  <si>
    <t>BGI/BGI3/IndexN2_HRH_2.fq.gz</t>
  </si>
  <si>
    <t>5978e87523e3b6c3ce5447a07bdeefc9</t>
  </si>
  <si>
    <t>8eb889598e5b3fa7b8a9ef405c88a81d</t>
  </si>
  <si>
    <t>mv -i BGI/BGI3/IndexN2_HRH_1.fq.gz          fq/BGI3−RET6b-N2_HRH-5978e−1.fq.gz</t>
  </si>
  <si>
    <t>mv -i BGI/BGI3/IndexN2_HRH_2.fq.gz          fq/BGI3−RET6b-N2_HRH-8eb88−2.fq.gz</t>
  </si>
  <si>
    <t>PB303_130812</t>
  </si>
  <si>
    <t>BGI/BGI3/IndexPB303_1.fq.gz</t>
  </si>
  <si>
    <t>BGI/BGI3/IndexPB303_2.fq.gz</t>
  </si>
  <si>
    <t>2d2ed37508aa2156ac24ec541bde677d</t>
  </si>
  <si>
    <t>6ac460bed00ef28c3aff53a6ef96d6cf</t>
  </si>
  <si>
    <t>mv -i BGI/BGI3/IndexPB303_1.fq.gz          fq/BGI3−RET6b-PB303-2d2ed−1.fq.gz</t>
  </si>
  <si>
    <r>
      <rPr>
        <sz val="10"/>
        <color indexed="8"/>
        <rFont val="Helvetica Neue"/>
      </rPr>
      <t>mv -i BGI/BGI3/IndexPB303_2.fq.gz          fq/</t>
    </r>
    <r>
      <rPr>
        <sz val="10"/>
        <color indexed="8"/>
        <rFont val="Arial"/>
      </rPr>
      <t>BGI3</t>
    </r>
    <r>
      <rPr>
        <sz val="10"/>
        <color indexed="8"/>
        <rFont val="Helvetica Neue"/>
      </rPr>
      <t>−</t>
    </r>
    <r>
      <rPr>
        <sz val="10"/>
        <color indexed="8"/>
        <rFont val="Helvetica Neue"/>
      </rPr>
      <t>RET6b</t>
    </r>
    <r>
      <rPr>
        <sz val="10"/>
        <color indexed="8"/>
        <rFont val="Helvetica Neue"/>
      </rPr>
      <t>-PB303-6ac46−2.fq.gz</t>
    </r>
  </si>
  <si>
    <t>QG538_130812</t>
  </si>
  <si>
    <t>BGI/BGI3/IndexQG538_1.fq.gz</t>
  </si>
  <si>
    <t>BGI/BGI3/IndexQG538_2.fq.gz</t>
  </si>
  <si>
    <t>e65a5753afe0e42a9e90f7297528d60d</t>
  </si>
  <si>
    <t>39768feb1e960175fe0c12eae9b55bb6</t>
  </si>
  <si>
    <t>mv -i BGI/BGI3/IndexQG538_1.fq.gz          fq/BGI3−RET6b-QG538-e65a5−1.fq.gz</t>
  </si>
  <si>
    <t>mv -i BGI/BGI3/IndexQG538_2.fq.gz          fq/BGI3−RET6b-QG538-39768−2.fq.gz</t>
  </si>
  <si>
    <t>QX2266_130812</t>
  </si>
  <si>
    <t>BGI/BGI3/IndexQX2266_1.fq.gz</t>
  </si>
  <si>
    <t>BGI/BGI3/IndexQX2266_2.fq.gz</t>
  </si>
  <si>
    <t>3757152c677a8c22b04c05788c1b57a6</t>
  </si>
  <si>
    <t>2f8c31d468bb1143626b42e034a57f05</t>
  </si>
  <si>
    <t>mv -i BGI/BGI3/IndexQX2266_1.fq.gz          fq/BGI3−RET6b-QX2266-37571−1.fq.gz</t>
  </si>
  <si>
    <t>mv -i BGI/BGI3/IndexQX2266_2.fq.gz          fq/BGI3−RET6b-QX2266-2f8c3−2.fq.gz</t>
  </si>
  <si>
    <t>WN2001_130812</t>
  </si>
  <si>
    <t>BGI/BGI3/IndexWN2001_1.fq.gz</t>
  </si>
  <si>
    <t>BGI/BGI3/IndexWN2001_2.fq.gz</t>
  </si>
  <si>
    <t>53235e5a4eca33696b155c01a2897365</t>
  </si>
  <si>
    <t>cf6b86e7b5e3ebf1b90732468f49a121</t>
  </si>
  <si>
    <t>mv -i BGI/BGI3/IndexWN2001_1.fq.gz          fq/BGI3−RET6b-WN2001-53235−1.fq.gz</t>
  </si>
  <si>
    <t>mv -i BGI/BGI3/IndexWN2001_2.fq.gz          fq/BGI3−RET6b-WN2001-cf6b8−2.fq.gz</t>
  </si>
  <si>
    <t>WN2017_130812</t>
  </si>
  <si>
    <t>BGI/BGI3/IndexWN2017_1.fq.gz</t>
  </si>
  <si>
    <t>BGI/BGI3/IndexWN2017_2.fq.gz</t>
  </si>
  <si>
    <t>7b2e7bf0e131123ac09ce40a790261a0</t>
  </si>
  <si>
    <t>efcc6d8a8e2c0935a1d3b1376638e7de</t>
  </si>
  <si>
    <t>mv -i BGI/BGI3/IndexWN2017_1.fq.gz          fq/BGI3−RET6b-WN2017-7b2e7−1.fq.gz</t>
  </si>
  <si>
    <t>mv -i BGI/BGI3/IndexWN2017_2.fq.gz          fq/BGI3−RET6b-WN2017-efcc6−2.fq.gz</t>
  </si>
  <si>
    <t>CB4854_130812</t>
  </si>
  <si>
    <t>RET7a</t>
  </si>
  <si>
    <t>BGI/BGI3/IndexCB4854_1.fq.gz</t>
  </si>
  <si>
    <t>BGI/BGI3/IndexCB4854_2.fq.gz</t>
  </si>
  <si>
    <t>6e4f41798cb8b93094865749e14e8ec6</t>
  </si>
  <si>
    <t>b4c6124a07bcb6cde6f2fb5652dbdee2</t>
  </si>
  <si>
    <r>
      <rPr>
        <sz val="10"/>
        <color indexed="8"/>
        <rFont val="Helvetica Neue"/>
      </rPr>
      <t>mv -i BGI/BGI3/IndexCB4854_1.fq.gz          fq/</t>
    </r>
    <r>
      <rPr>
        <sz val="10"/>
        <color indexed="8"/>
        <rFont val="Arial"/>
      </rPr>
      <t>BGI3</t>
    </r>
    <r>
      <rPr>
        <sz val="10"/>
        <color indexed="8"/>
        <rFont val="Helvetica Neue"/>
      </rPr>
      <t>−</t>
    </r>
    <r>
      <rPr>
        <sz val="10"/>
        <color indexed="8"/>
        <rFont val="Helvetica Neue"/>
      </rPr>
      <t>RET7a</t>
    </r>
    <r>
      <rPr>
        <sz val="10"/>
        <color indexed="8"/>
        <rFont val="Helvetica Neue"/>
      </rPr>
      <t>-CB4854-6e4f4−1.fq.gz</t>
    </r>
  </si>
  <si>
    <t>mv -i BGI/BGI3/IndexCB4854_2.fq.gz          fq/BGI3−RET7a-CB4854-b4c61−2.fq.gz</t>
  </si>
  <si>
    <t>CX11271_130812</t>
  </si>
  <si>
    <t>BGI/BGI3/IndexCX11271_1.fq.gz</t>
  </si>
  <si>
    <t>BGI/BGI3/IndexCX11271_2.fq.gz</t>
  </si>
  <si>
    <t>440267ea47339891bd4f8c06803a789d</t>
  </si>
  <si>
    <t>aaceeae00979d6a4d808495273358dad</t>
  </si>
  <si>
    <r>
      <rPr>
        <sz val="10"/>
        <color indexed="8"/>
        <rFont val="Helvetica Neue"/>
      </rPr>
      <t xml:space="preserve">mv -i </t>
    </r>
    <r>
      <rPr>
        <sz val="10"/>
        <color indexed="8"/>
        <rFont val="Arial"/>
      </rPr>
      <t>BGI/BGI3/IndexCX11271_1.fq.gz</t>
    </r>
    <r>
      <rPr>
        <sz val="10"/>
        <color indexed="8"/>
        <rFont val="Helvetica Neue"/>
      </rPr>
      <t xml:space="preserve">          fq/BGI3−RET7a-CX11271-44026−1.fq.gz</t>
    </r>
  </si>
  <si>
    <t>mv -i BGI/BGI3/IndexCX11271_2.fq.gz          fq/BGI3−RET7a-CX11271-aacee−2.fq.gz</t>
  </si>
  <si>
    <t>ED3040_130812</t>
  </si>
  <si>
    <t>BGI/BGI3/IndexED3040_1.fq.gz</t>
  </si>
  <si>
    <t>BGI/BGI3/IndexED3040_2.fq.gz</t>
  </si>
  <si>
    <t>23d80a96ece36e8632d565360b9f4a94</t>
  </si>
  <si>
    <t>6d1f12023299329f633d909424af6577</t>
  </si>
  <si>
    <r>
      <rPr>
        <sz val="10"/>
        <color indexed="8"/>
        <rFont val="Helvetica Neue"/>
      </rPr>
      <t xml:space="preserve">mv -i </t>
    </r>
    <r>
      <rPr>
        <sz val="10"/>
        <color indexed="8"/>
        <rFont val="Arial"/>
      </rPr>
      <t>BGI/BGI3/IndexED3040_1.fq.gz</t>
    </r>
    <r>
      <rPr>
        <sz val="10"/>
        <color indexed="8"/>
        <rFont val="Helvetica Neue"/>
      </rPr>
      <t xml:space="preserve">          fq/</t>
    </r>
    <r>
      <rPr>
        <sz val="10"/>
        <color indexed="8"/>
        <rFont val="Arial"/>
      </rPr>
      <t>BGI3</t>
    </r>
    <r>
      <rPr>
        <sz val="10"/>
        <color indexed="8"/>
        <rFont val="Helvetica Neue"/>
      </rPr>
      <t>−</t>
    </r>
    <r>
      <rPr>
        <sz val="10"/>
        <color indexed="8"/>
        <rFont val="Helvetica Neue"/>
      </rPr>
      <t>RET7a</t>
    </r>
    <r>
      <rPr>
        <sz val="10"/>
        <color indexed="8"/>
        <rFont val="Helvetica Neue"/>
      </rPr>
      <t>-ED3040-23d80−1.fq.gz</t>
    </r>
  </si>
  <si>
    <r>
      <rPr>
        <sz val="10"/>
        <color indexed="8"/>
        <rFont val="Helvetica Neue"/>
      </rPr>
      <t xml:space="preserve">mv -i </t>
    </r>
    <r>
      <rPr>
        <sz val="10"/>
        <color indexed="8"/>
        <rFont val="Arial"/>
      </rPr>
      <t>BGI/BGI3/IndexED3040_2.fq.gz</t>
    </r>
    <r>
      <rPr>
        <sz val="10"/>
        <color indexed="8"/>
        <rFont val="Helvetica Neue"/>
      </rPr>
      <t xml:space="preserve">          fq/</t>
    </r>
    <r>
      <rPr>
        <sz val="10"/>
        <color indexed="8"/>
        <rFont val="Arial"/>
      </rPr>
      <t>BGI3</t>
    </r>
    <r>
      <rPr>
        <sz val="10"/>
        <color indexed="8"/>
        <rFont val="Helvetica Neue"/>
      </rPr>
      <t>−</t>
    </r>
    <r>
      <rPr>
        <sz val="10"/>
        <color indexed="8"/>
        <rFont val="Helvetica Neue"/>
      </rPr>
      <t>RET7a</t>
    </r>
    <r>
      <rPr>
        <sz val="10"/>
        <color indexed="8"/>
        <rFont val="Helvetica Neue"/>
      </rPr>
      <t>-ED3040-6d1f1−2.fq.gz</t>
    </r>
  </si>
  <si>
    <t>ED3077_130812</t>
  </si>
  <si>
    <t>BGI/BGI3/IndexED3077_1.fq.gz</t>
  </si>
  <si>
    <t>BGI/BGI3/IndexED3077_2.fq.gz</t>
  </si>
  <si>
    <t>c376c62e6385b2ded8f22b1ecbdd4900</t>
  </si>
  <si>
    <t>e5ceffddb8c6c996bbb8902ce9c1fb27</t>
  </si>
  <si>
    <r>
      <rPr>
        <sz val="10"/>
        <color indexed="8"/>
        <rFont val="Helvetica Neue"/>
      </rPr>
      <t xml:space="preserve">mv -i </t>
    </r>
    <r>
      <rPr>
        <sz val="10"/>
        <color indexed="8"/>
        <rFont val="Arial"/>
      </rPr>
      <t>BGI/BGI3/IndexED3077_1.fq.gz</t>
    </r>
    <r>
      <rPr>
        <sz val="10"/>
        <color indexed="8"/>
        <rFont val="Helvetica Neue"/>
      </rPr>
      <t xml:space="preserve">          fq/</t>
    </r>
    <r>
      <rPr>
        <sz val="10"/>
        <color indexed="8"/>
        <rFont val="Arial"/>
      </rPr>
      <t>BGI3</t>
    </r>
    <r>
      <rPr>
        <sz val="10"/>
        <color indexed="8"/>
        <rFont val="Helvetica Neue"/>
      </rPr>
      <t>−</t>
    </r>
    <r>
      <rPr>
        <sz val="10"/>
        <color indexed="8"/>
        <rFont val="Helvetica Neue"/>
      </rPr>
      <t>RET7a</t>
    </r>
    <r>
      <rPr>
        <sz val="10"/>
        <color indexed="8"/>
        <rFont val="Helvetica Neue"/>
      </rPr>
      <t>-</t>
    </r>
    <r>
      <rPr>
        <sz val="10"/>
        <color indexed="8"/>
        <rFont val="Helvetica Neue"/>
      </rPr>
      <t>ED3077</t>
    </r>
    <r>
      <rPr>
        <sz val="10"/>
        <color indexed="8"/>
        <rFont val="Helvetica Neue"/>
      </rPr>
      <t>-c376c−1.fq.gz</t>
    </r>
  </si>
  <si>
    <r>
      <rPr>
        <sz val="10"/>
        <color indexed="8"/>
        <rFont val="Helvetica Neue"/>
      </rPr>
      <t xml:space="preserve">mv -i </t>
    </r>
    <r>
      <rPr>
        <sz val="10"/>
        <color indexed="8"/>
        <rFont val="Arial"/>
      </rPr>
      <t>BGI/BGI3/IndexED3077_2.fq.gz</t>
    </r>
    <r>
      <rPr>
        <sz val="10"/>
        <color indexed="8"/>
        <rFont val="Helvetica Neue"/>
      </rPr>
      <t xml:space="preserve">          fq/</t>
    </r>
    <r>
      <rPr>
        <sz val="10"/>
        <color indexed="8"/>
        <rFont val="Arial"/>
      </rPr>
      <t>BGI3</t>
    </r>
    <r>
      <rPr>
        <sz val="10"/>
        <color indexed="8"/>
        <rFont val="Helvetica Neue"/>
      </rPr>
      <t>−</t>
    </r>
    <r>
      <rPr>
        <sz val="10"/>
        <color indexed="8"/>
        <rFont val="Helvetica Neue"/>
      </rPr>
      <t>RET7a</t>
    </r>
    <r>
      <rPr>
        <sz val="10"/>
        <color indexed="8"/>
        <rFont val="Helvetica Neue"/>
      </rPr>
      <t>-</t>
    </r>
    <r>
      <rPr>
        <sz val="10"/>
        <color indexed="8"/>
        <rFont val="Helvetica Neue"/>
      </rPr>
      <t>ED3077</t>
    </r>
    <r>
      <rPr>
        <sz val="10"/>
        <color indexed="8"/>
        <rFont val="Helvetica Neue"/>
      </rPr>
      <t>-e5cef−2.fq.gz</t>
    </r>
  </si>
  <si>
    <t>EG4946_130812</t>
  </si>
  <si>
    <t>BGI/BGI3/IndexEG4946_1.fq.gz</t>
  </si>
  <si>
    <t>BGI/BGI3/IndexEG4946_2.fq.gz</t>
  </si>
  <si>
    <t>a79afc0df36ab2defb5541511b0cd8f7</t>
  </si>
  <si>
    <t>caee1c5b74f7efe57b62b54b29e928d1</t>
  </si>
  <si>
    <t>mv -i BGI/BGI3/IndexEG4946_1.fq.gz          fq/BGI3−RET7a-EG4946-a79af−1.fq.gz</t>
  </si>
  <si>
    <t>mv -i BGI/BGI3/IndexEG4946_2.fq.gz          fq/BGI3−RET7a-EG4946-caee1−2.fq.gz</t>
  </si>
  <si>
    <t>JU323_130812</t>
  </si>
  <si>
    <t>BGI/BGI3/IndexJU323_1.fq.gz</t>
  </si>
  <si>
    <t>BGI/BGI3/IndexJU323_2.fq.gz</t>
  </si>
  <si>
    <t>c8f0dfd35ee3bcb40b7d2196e4e2aa37</t>
  </si>
  <si>
    <t>ef125bf4754a5935bb6e4f5741ec50d8</t>
  </si>
  <si>
    <r>
      <rPr>
        <sz val="10"/>
        <color indexed="8"/>
        <rFont val="Helvetica Neue"/>
      </rPr>
      <t xml:space="preserve">mv -i </t>
    </r>
    <r>
      <rPr>
        <sz val="10"/>
        <color indexed="8"/>
        <rFont val="Arial"/>
      </rPr>
      <t>BGI/BGI3/IndexJU323_1.fq.gz</t>
    </r>
    <r>
      <rPr>
        <sz val="10"/>
        <color indexed="8"/>
        <rFont val="Helvetica Neue"/>
      </rPr>
      <t xml:space="preserve">          fq/BGI3−RET7a-JU323-c8f0d−1.fq.gz</t>
    </r>
  </si>
  <si>
    <r>
      <rPr>
        <sz val="10"/>
        <color indexed="8"/>
        <rFont val="Helvetica Neue"/>
      </rPr>
      <t xml:space="preserve">mv -i </t>
    </r>
    <r>
      <rPr>
        <sz val="10"/>
        <color indexed="8"/>
        <rFont val="Arial"/>
      </rPr>
      <t>BGI/BGI3/IndexJU323_2.fq.gz</t>
    </r>
    <r>
      <rPr>
        <sz val="10"/>
        <color indexed="8"/>
        <rFont val="Helvetica Neue"/>
      </rPr>
      <t xml:space="preserve">          fq/</t>
    </r>
    <r>
      <rPr>
        <sz val="10"/>
        <color indexed="8"/>
        <rFont val="Arial"/>
      </rPr>
      <t>BGI3</t>
    </r>
    <r>
      <rPr>
        <sz val="10"/>
        <color indexed="8"/>
        <rFont val="Helvetica Neue"/>
      </rPr>
      <t>−</t>
    </r>
    <r>
      <rPr>
        <sz val="10"/>
        <color indexed="8"/>
        <rFont val="Helvetica Neue"/>
      </rPr>
      <t>RET7a</t>
    </r>
    <r>
      <rPr>
        <sz val="10"/>
        <color indexed="8"/>
        <rFont val="Helvetica Neue"/>
      </rPr>
      <t>-</t>
    </r>
    <r>
      <rPr>
        <sz val="10"/>
        <color indexed="8"/>
        <rFont val="Helvetica Neue"/>
      </rPr>
      <t>JU323</t>
    </r>
    <r>
      <rPr>
        <sz val="10"/>
        <color indexed="8"/>
        <rFont val="Helvetica Neue"/>
      </rPr>
      <t>-ef125−2.fq.gz</t>
    </r>
  </si>
  <si>
    <t>JU774_130812</t>
  </si>
  <si>
    <t>BGI/BGI3/IndexJU774_1.fq.gz</t>
  </si>
  <si>
    <t>BGI/BGI3/IndexJU774_2.fq.gz</t>
  </si>
  <si>
    <t>c0bfd1ec4814b6984f10e65b0cbc61ba</t>
  </si>
  <si>
    <t>01017ea070272baddb70c89b832acd26</t>
  </si>
  <si>
    <r>
      <rPr>
        <sz val="10"/>
        <color indexed="8"/>
        <rFont val="Helvetica Neue"/>
      </rPr>
      <t xml:space="preserve">mv -i </t>
    </r>
    <r>
      <rPr>
        <sz val="10"/>
        <color indexed="8"/>
        <rFont val="Arial"/>
      </rPr>
      <t>BGI/BGI3/IndexJU774_1.fq.gz</t>
    </r>
    <r>
      <rPr>
        <sz val="10"/>
        <color indexed="8"/>
        <rFont val="Helvetica Neue"/>
      </rPr>
      <t xml:space="preserve">          fq/</t>
    </r>
    <r>
      <rPr>
        <sz val="10"/>
        <color indexed="8"/>
        <rFont val="Arial"/>
      </rPr>
      <t>BGI3</t>
    </r>
    <r>
      <rPr>
        <sz val="10"/>
        <color indexed="8"/>
        <rFont val="Helvetica Neue"/>
      </rPr>
      <t>−</t>
    </r>
    <r>
      <rPr>
        <sz val="10"/>
        <color indexed="8"/>
        <rFont val="Helvetica Neue"/>
      </rPr>
      <t>RET7a</t>
    </r>
    <r>
      <rPr>
        <sz val="10"/>
        <color indexed="8"/>
        <rFont val="Helvetica Neue"/>
      </rPr>
      <t>-JU774-c0bfd−1.fq.gz</t>
    </r>
  </si>
  <si>
    <r>
      <rPr>
        <sz val="10"/>
        <color indexed="8"/>
        <rFont val="Helvetica Neue"/>
      </rPr>
      <t xml:space="preserve">mv -i </t>
    </r>
    <r>
      <rPr>
        <sz val="10"/>
        <color indexed="8"/>
        <rFont val="Arial"/>
      </rPr>
      <t>BGI/BGI3/IndexJU774_2.fq.gz</t>
    </r>
    <r>
      <rPr>
        <sz val="10"/>
        <color indexed="8"/>
        <rFont val="Helvetica Neue"/>
      </rPr>
      <t xml:space="preserve">          fq/</t>
    </r>
    <r>
      <rPr>
        <sz val="10"/>
        <color indexed="8"/>
        <rFont val="Arial"/>
      </rPr>
      <t>BGI3</t>
    </r>
    <r>
      <rPr>
        <sz val="10"/>
        <color indexed="8"/>
        <rFont val="Helvetica Neue"/>
      </rPr>
      <t>−</t>
    </r>
    <r>
      <rPr>
        <sz val="10"/>
        <color indexed="8"/>
        <rFont val="Helvetica Neue"/>
      </rPr>
      <t>RET7a</t>
    </r>
    <r>
      <rPr>
        <sz val="10"/>
        <color indexed="8"/>
        <rFont val="Helvetica Neue"/>
      </rPr>
      <t>-JU774-01017−2.fq.gz</t>
    </r>
  </si>
  <si>
    <t>JU847_130812</t>
  </si>
  <si>
    <t>BGI/BGI3/IndexJU847_1.fq.gz</t>
  </si>
  <si>
    <t>BGI/BGI3/IndexJU847_2.fq.gz</t>
  </si>
  <si>
    <t>2deb28362729548f6b53581d62617f89</t>
  </si>
  <si>
    <t>7f81dc4aabec32328d1b3ad0cdac3c73</t>
  </si>
  <si>
    <r>
      <rPr>
        <sz val="10"/>
        <color indexed="8"/>
        <rFont val="Helvetica Neue"/>
      </rPr>
      <t xml:space="preserve">mv -i </t>
    </r>
    <r>
      <rPr>
        <sz val="10"/>
        <color indexed="8"/>
        <rFont val="Arial"/>
      </rPr>
      <t>BGI/BGI3/IndexJU847_1.fq.gz</t>
    </r>
    <r>
      <rPr>
        <sz val="10"/>
        <color indexed="8"/>
        <rFont val="Helvetica Neue"/>
      </rPr>
      <t xml:space="preserve">          fq/</t>
    </r>
    <r>
      <rPr>
        <sz val="10"/>
        <color indexed="8"/>
        <rFont val="Arial"/>
      </rPr>
      <t>BGI3</t>
    </r>
    <r>
      <rPr>
        <sz val="10"/>
        <color indexed="8"/>
        <rFont val="Helvetica Neue"/>
      </rPr>
      <t>−</t>
    </r>
    <r>
      <rPr>
        <sz val="10"/>
        <color indexed="8"/>
        <rFont val="Helvetica Neue"/>
      </rPr>
      <t>RET7a</t>
    </r>
    <r>
      <rPr>
        <sz val="10"/>
        <color indexed="8"/>
        <rFont val="Helvetica Neue"/>
      </rPr>
      <t>-JU847-2deb2−1.fq.gz</t>
    </r>
  </si>
  <si>
    <t>mv -i BGI/BGI3/IndexJU847_2.fq.gz          fq/BGI3−RET7a-JU847-7f81d−2.fq.gz</t>
  </si>
  <si>
    <t>MY18_130812</t>
  </si>
  <si>
    <t>BGI/BGI3/IndexMY18_1.fq.gz</t>
  </si>
  <si>
    <t>BGI/BGI3/IndexMY18_2.fq.gz</t>
  </si>
  <si>
    <t>2a99246afa499c3ecd01972f4b9adb05</t>
  </si>
  <si>
    <t>6424268ba795fc7779f5d80067d2c262</t>
  </si>
  <si>
    <r>
      <rPr>
        <sz val="10"/>
        <color indexed="8"/>
        <rFont val="Helvetica Neue"/>
      </rPr>
      <t xml:space="preserve">mv -i </t>
    </r>
    <r>
      <rPr>
        <sz val="10"/>
        <color indexed="8"/>
        <rFont val="Arial"/>
      </rPr>
      <t>BGI/BGI3/IndexMY18_1.fq.gz</t>
    </r>
    <r>
      <rPr>
        <sz val="10"/>
        <color indexed="8"/>
        <rFont val="Helvetica Neue"/>
      </rPr>
      <t xml:space="preserve">          fq/</t>
    </r>
    <r>
      <rPr>
        <sz val="10"/>
        <color indexed="8"/>
        <rFont val="Arial"/>
      </rPr>
      <t>BGI3</t>
    </r>
    <r>
      <rPr>
        <sz val="10"/>
        <color indexed="8"/>
        <rFont val="Helvetica Neue"/>
      </rPr>
      <t>−</t>
    </r>
    <r>
      <rPr>
        <sz val="10"/>
        <color indexed="8"/>
        <rFont val="Helvetica Neue"/>
      </rPr>
      <t>RET7a</t>
    </r>
    <r>
      <rPr>
        <sz val="10"/>
        <color indexed="8"/>
        <rFont val="Helvetica Neue"/>
      </rPr>
      <t>-MY18-2a992−1.fq.gz</t>
    </r>
  </si>
  <si>
    <r>
      <rPr>
        <sz val="10"/>
        <color indexed="8"/>
        <rFont val="Helvetica Neue"/>
      </rPr>
      <t>mv -i BGI/BGI3/IndexMY18_2.fq.gz          fq/</t>
    </r>
    <r>
      <rPr>
        <sz val="10"/>
        <color indexed="8"/>
        <rFont val="Arial"/>
      </rPr>
      <t>BGI3</t>
    </r>
    <r>
      <rPr>
        <sz val="10"/>
        <color indexed="8"/>
        <rFont val="Helvetica Neue"/>
      </rPr>
      <t>−</t>
    </r>
    <r>
      <rPr>
        <sz val="10"/>
        <color indexed="8"/>
        <rFont val="Helvetica Neue"/>
      </rPr>
      <t>RET7a</t>
    </r>
    <r>
      <rPr>
        <sz val="10"/>
        <color indexed="8"/>
        <rFont val="Helvetica Neue"/>
      </rPr>
      <t>-MY18-64242−2.fq.gz</t>
    </r>
  </si>
  <si>
    <t>NIC200_130812</t>
  </si>
  <si>
    <t>BGI/BGI3/IndexNIC200_1.fq.gz</t>
  </si>
  <si>
    <t>BGI/BGI3/IndexNIC200_2.fq.gz</t>
  </si>
  <si>
    <t>7cda9906dd2b905b517ac9f851ef275b</t>
  </si>
  <si>
    <t>22817491da6b8b65df0afb899e84f843</t>
  </si>
  <si>
    <r>
      <rPr>
        <sz val="10"/>
        <color indexed="8"/>
        <rFont val="Helvetica Neue"/>
      </rPr>
      <t xml:space="preserve">mv -i </t>
    </r>
    <r>
      <rPr>
        <sz val="10"/>
        <color indexed="8"/>
        <rFont val="Arial"/>
      </rPr>
      <t>BGI/BGI3/IndexNIC200_1.fq.gz</t>
    </r>
    <r>
      <rPr>
        <sz val="10"/>
        <color indexed="8"/>
        <rFont val="Helvetica Neue"/>
      </rPr>
      <t xml:space="preserve">          fq/BGI3−RET7a-NIC200-7cda9−1.fq.gz</t>
    </r>
  </si>
  <si>
    <r>
      <rPr>
        <sz val="10"/>
        <color indexed="8"/>
        <rFont val="Helvetica Neue"/>
      </rPr>
      <t>mv -i BGI/BGI3/IndexNIC200_2.fq.gz          fq/</t>
    </r>
    <r>
      <rPr>
        <sz val="10"/>
        <color indexed="8"/>
        <rFont val="Arial"/>
      </rPr>
      <t>BGI3</t>
    </r>
    <r>
      <rPr>
        <sz val="10"/>
        <color indexed="8"/>
        <rFont val="Helvetica Neue"/>
      </rPr>
      <t>−</t>
    </r>
    <r>
      <rPr>
        <sz val="10"/>
        <color indexed="8"/>
        <rFont val="Helvetica Neue"/>
      </rPr>
      <t>RET7a</t>
    </r>
    <r>
      <rPr>
        <sz val="10"/>
        <color indexed="8"/>
        <rFont val="Helvetica Neue"/>
      </rPr>
      <t>-NIC200-22817−2.fq.gz</t>
    </r>
  </si>
  <si>
    <t>PS2025_130812</t>
  </si>
  <si>
    <t>BGI/BGI3/IndexPS2025_1.fq.gz</t>
  </si>
  <si>
    <t>BGI/BGI3/IndexPS2025_2.fq.gz</t>
  </si>
  <si>
    <t>740adfe4a5017caff286d7cc2e5aa5f6</t>
  </si>
  <si>
    <t>101095a28f6e6baed932227a834e6d0b</t>
  </si>
  <si>
    <r>
      <rPr>
        <sz val="10"/>
        <color indexed="8"/>
        <rFont val="Helvetica Neue"/>
      </rPr>
      <t>mv -i BGI/BGI3/IndexPS2025_1.fq.gz          fq/</t>
    </r>
    <r>
      <rPr>
        <sz val="10"/>
        <color indexed="8"/>
        <rFont val="Arial"/>
      </rPr>
      <t>BGI3</t>
    </r>
    <r>
      <rPr>
        <sz val="10"/>
        <color indexed="8"/>
        <rFont val="Helvetica Neue"/>
      </rPr>
      <t>−</t>
    </r>
    <r>
      <rPr>
        <sz val="10"/>
        <color indexed="8"/>
        <rFont val="Helvetica Neue"/>
      </rPr>
      <t>RET7a</t>
    </r>
    <r>
      <rPr>
        <sz val="10"/>
        <color indexed="8"/>
        <rFont val="Helvetica Neue"/>
      </rPr>
      <t>-</t>
    </r>
    <r>
      <rPr>
        <sz val="10"/>
        <color indexed="8"/>
        <rFont val="Helvetica Neue"/>
      </rPr>
      <t>PS2025</t>
    </r>
    <r>
      <rPr>
        <sz val="10"/>
        <color indexed="8"/>
        <rFont val="Helvetica Neue"/>
      </rPr>
      <t>-740ad−1.fq.gz</t>
    </r>
  </si>
  <si>
    <r>
      <rPr>
        <sz val="10"/>
        <color indexed="8"/>
        <rFont val="Helvetica Neue"/>
      </rPr>
      <t xml:space="preserve">mv -i </t>
    </r>
    <r>
      <rPr>
        <sz val="10"/>
        <color indexed="8"/>
        <rFont val="Arial"/>
      </rPr>
      <t>BGI/BGI3/IndexPS2025_2.fq.gz</t>
    </r>
    <r>
      <rPr>
        <sz val="10"/>
        <color indexed="8"/>
        <rFont val="Helvetica Neue"/>
      </rPr>
      <t xml:space="preserve">          fq/</t>
    </r>
    <r>
      <rPr>
        <sz val="10"/>
        <color indexed="8"/>
        <rFont val="Arial"/>
      </rPr>
      <t>BGI3</t>
    </r>
    <r>
      <rPr>
        <sz val="10"/>
        <color indexed="8"/>
        <rFont val="Helvetica Neue"/>
      </rPr>
      <t>−</t>
    </r>
    <r>
      <rPr>
        <sz val="10"/>
        <color indexed="8"/>
        <rFont val="Helvetica Neue"/>
      </rPr>
      <t>RET7a</t>
    </r>
    <r>
      <rPr>
        <sz val="10"/>
        <color indexed="8"/>
        <rFont val="Helvetica Neue"/>
      </rPr>
      <t>-</t>
    </r>
    <r>
      <rPr>
        <sz val="10"/>
        <color indexed="8"/>
        <rFont val="Helvetica Neue"/>
      </rPr>
      <t>PS2025</t>
    </r>
    <r>
      <rPr>
        <sz val="10"/>
        <color indexed="8"/>
        <rFont val="Helvetica Neue"/>
      </rPr>
      <t>-10109−2.fq.gz</t>
    </r>
  </si>
  <si>
    <t>QG558_130812</t>
  </si>
  <si>
    <t>BGI/BGI3/IndexQG558_1.fq.gz</t>
  </si>
  <si>
    <t>BGI/BGI3/IndexQG558_2.fq.gz</t>
  </si>
  <si>
    <t>110a810179085baee0016df18ceac264</t>
  </si>
  <si>
    <t>2f04d722af84c5ac57006b49ba1bc228</t>
  </si>
  <si>
    <t>mv -i BGI/BGI3/IndexQG558_1.fq.gz          fq/BGI3−RET7a-QG558-110a8−1.fq.gz</t>
  </si>
  <si>
    <r>
      <rPr>
        <sz val="10"/>
        <color indexed="8"/>
        <rFont val="Helvetica Neue"/>
      </rPr>
      <t xml:space="preserve">mv -i </t>
    </r>
    <r>
      <rPr>
        <sz val="10"/>
        <color indexed="8"/>
        <rFont val="Arial"/>
      </rPr>
      <t>BGI/BGI3/IndexQG558_2.fq.gz</t>
    </r>
    <r>
      <rPr>
        <sz val="10"/>
        <color indexed="8"/>
        <rFont val="Helvetica Neue"/>
      </rPr>
      <t xml:space="preserve">          fq/</t>
    </r>
    <r>
      <rPr>
        <sz val="10"/>
        <color indexed="8"/>
        <rFont val="Arial"/>
      </rPr>
      <t>BGI3</t>
    </r>
    <r>
      <rPr>
        <sz val="10"/>
        <color indexed="8"/>
        <rFont val="Helvetica Neue"/>
      </rPr>
      <t>−</t>
    </r>
    <r>
      <rPr>
        <sz val="10"/>
        <color indexed="8"/>
        <rFont val="Helvetica Neue"/>
      </rPr>
      <t>RET7a</t>
    </r>
    <r>
      <rPr>
        <sz val="10"/>
        <color indexed="8"/>
        <rFont val="Helvetica Neue"/>
      </rPr>
      <t>-QG558-2f04d−2.fq.gz</t>
    </r>
  </si>
  <si>
    <t>CB4932_130812</t>
  </si>
  <si>
    <t>RET7b</t>
  </si>
  <si>
    <t>BGI/BGI3/IndexCB4932_1.fq.gz</t>
  </si>
  <si>
    <t>BGI/BGI3/IndexCB4932_2.fq.gz</t>
  </si>
  <si>
    <t>21504e1964bea9b9e9ca9e813c874f8b</t>
  </si>
  <si>
    <t>d58792b9459b9afc2a8426acc5aa4fbd</t>
  </si>
  <si>
    <r>
      <rPr>
        <sz val="10"/>
        <color indexed="8"/>
        <rFont val="Helvetica Neue"/>
      </rPr>
      <t>mv -i BGI/BGI3/IndexCB4932_1.fq.gz          fq/</t>
    </r>
    <r>
      <rPr>
        <sz val="10"/>
        <color indexed="8"/>
        <rFont val="Arial"/>
      </rPr>
      <t>BGI3</t>
    </r>
    <r>
      <rPr>
        <sz val="10"/>
        <color indexed="8"/>
        <rFont val="Helvetica Neue"/>
      </rPr>
      <t>−</t>
    </r>
    <r>
      <rPr>
        <sz val="10"/>
        <color indexed="8"/>
        <rFont val="Helvetica Neue"/>
      </rPr>
      <t>RET7b</t>
    </r>
    <r>
      <rPr>
        <sz val="10"/>
        <color indexed="8"/>
        <rFont val="Helvetica Neue"/>
      </rPr>
      <t>-CB4932-21504−1.fq.gz</t>
    </r>
  </si>
  <si>
    <r>
      <rPr>
        <sz val="10"/>
        <color indexed="8"/>
        <rFont val="Helvetica Neue"/>
      </rPr>
      <t>mv -i BGI/BGI3/IndexCB4932_2.fq.gz          fq/</t>
    </r>
    <r>
      <rPr>
        <sz val="10"/>
        <color indexed="8"/>
        <rFont val="Arial"/>
      </rPr>
      <t>BGI3</t>
    </r>
    <r>
      <rPr>
        <sz val="10"/>
        <color indexed="8"/>
        <rFont val="Helvetica Neue"/>
      </rPr>
      <t>−</t>
    </r>
    <r>
      <rPr>
        <sz val="10"/>
        <color indexed="8"/>
        <rFont val="Helvetica Neue"/>
      </rPr>
      <t>RET7b</t>
    </r>
    <r>
      <rPr>
        <sz val="10"/>
        <color indexed="8"/>
        <rFont val="Helvetica Neue"/>
      </rPr>
      <t>-CB4932-d5879−2.fq.gz</t>
    </r>
  </si>
  <si>
    <t>JU1530_130812</t>
  </si>
  <si>
    <t>BGI/BGI3/IndexJU1530_1.fq.gz</t>
  </si>
  <si>
    <t>BGI/BGI3/IndexJU1530_2.fq.gz</t>
  </si>
  <si>
    <t>ebf811f1a7ba9548f017799753ac25ee</t>
  </si>
  <si>
    <t>b9a783dd03574b8b278e9c15f68f2243</t>
  </si>
  <si>
    <t>mv -i BGI/BGI3/IndexJU1530_1.fq.gz          fq/BGI3−RET7b-JU1530-ebf81−1.fq.gz</t>
  </si>
  <si>
    <t>mv -i BGI/BGI3/IndexJU1530_2.fq.gz          fq/BGI3−RET7b-JU1530-b9a78−2.fq.gz</t>
  </si>
  <si>
    <t>JU1652_130812</t>
  </si>
  <si>
    <t>BGI/BGI3/IndexJU1652_1.fq.gz</t>
  </si>
  <si>
    <t>BGI/BGI3/IndexJU1652_2.fq.gz</t>
  </si>
  <si>
    <t>096a486671c2ef86297d54107936a5ad</t>
  </si>
  <si>
    <t>93e922ace529c27de1eb0b3cc4926356</t>
  </si>
  <si>
    <t>mv -i BGI/BGI3/IndexJU1652_1.fq.gz          fq/BGI3−RET7b-JU1652-096a4−1.fq.gz</t>
  </si>
  <si>
    <t>mv -i BGI/BGI3/IndexJU1652_2.fq.gz          fq/BGI3−RET7b-JU1652-93e92−2.fq.gz</t>
  </si>
  <si>
    <t>JU367_130812</t>
  </si>
  <si>
    <t>BGI/BGI3/IndexJU367_1.fq.gz</t>
  </si>
  <si>
    <t>BGI/BGI3/IndexJU367_2.fq.gz</t>
  </si>
  <si>
    <t>0da6973446677e68c4b2159c3ad3c8bd</t>
  </si>
  <si>
    <t>4f6c18080b5a66e32677fa8e9b38ab65</t>
  </si>
  <si>
    <t>mv -i BGI/BGI3/IndexJU367_1.fq.gz          fq/BGI3−RET7b-JU367-0da69−1.fq.gz</t>
  </si>
  <si>
    <t>mv -i BGI/BGI3/IndexJU367_2.fq.gz          fq/BGI3−RET7b-JU367-4f6c1−2.fq.gz</t>
  </si>
  <si>
    <t>JU561_130812</t>
  </si>
  <si>
    <t>BGI/BGI3/IndexJU561_1.fq.gz</t>
  </si>
  <si>
    <t>BGI/BGI3/IndexJU561_2.fq.gz</t>
  </si>
  <si>
    <t>10864cf63b11ffeaf63aee2b48b29c7b</t>
  </si>
  <si>
    <t>fba573c081b62018bc7cb4f1971fb517</t>
  </si>
  <si>
    <t>mv -i BGI/BGI3/IndexJU561_1.fq.gz          fq/BGI3−RET7b-JU561-10864−1.fq.gz</t>
  </si>
  <si>
    <t>mv -i BGI/BGI3/IndexJU561_2.fq.gz          fq/BGI3−RET7b-JU561-fba57−2.fq.gz</t>
  </si>
  <si>
    <t>QG537_130812</t>
  </si>
  <si>
    <t>BGI/BGI3/IndexQG537_1.fq.gz</t>
  </si>
  <si>
    <t>BGI/BGI3/IndexQG537_2.fq.gz</t>
  </si>
  <si>
    <t>2b4d7dddbe28dfe941fc7edff6d97202</t>
  </si>
  <si>
    <t>74a219ed32ec9f6c2d31b2a968a6b513</t>
  </si>
  <si>
    <t>mv -i BGI/BGI3/IndexQG537_1.fq.gz          fq/BGI3−RET7b-QG537-2b4d7−1.fq.gz</t>
  </si>
  <si>
    <r>
      <rPr>
        <sz val="10"/>
        <color indexed="8"/>
        <rFont val="Helvetica Neue"/>
      </rPr>
      <t xml:space="preserve">mv -i </t>
    </r>
    <r>
      <rPr>
        <sz val="10"/>
        <color indexed="8"/>
        <rFont val="Arial"/>
      </rPr>
      <t>BGI/BGI3/IndexQG537_2.fq.gz</t>
    </r>
    <r>
      <rPr>
        <sz val="10"/>
        <color indexed="8"/>
        <rFont val="Helvetica Neue"/>
      </rPr>
      <t xml:space="preserve">          fq/</t>
    </r>
    <r>
      <rPr>
        <sz val="10"/>
        <color indexed="8"/>
        <rFont val="Arial"/>
      </rPr>
      <t>BGI3</t>
    </r>
    <r>
      <rPr>
        <sz val="10"/>
        <color indexed="8"/>
        <rFont val="Helvetica Neue"/>
      </rPr>
      <t>−</t>
    </r>
    <r>
      <rPr>
        <sz val="10"/>
        <color indexed="8"/>
        <rFont val="Helvetica Neue"/>
      </rPr>
      <t>RET7b</t>
    </r>
    <r>
      <rPr>
        <sz val="10"/>
        <color indexed="8"/>
        <rFont val="Helvetica Neue"/>
      </rPr>
      <t>-QG537-74a21−2.fq.gz</t>
    </r>
  </si>
  <si>
    <t>QX1216_130812</t>
  </si>
  <si>
    <t>BGI/BGI3/IndexQX1216_1.fq.gz</t>
  </si>
  <si>
    <t>BGI/BGI3/IndexQX1216_2.fq.gz</t>
  </si>
  <si>
    <t>2f006f7fab9566cbf5fe4e66cc9b6f87</t>
  </si>
  <si>
    <t>427ead12f0a79d0a33354ad1afb3e570</t>
  </si>
  <si>
    <t>mv -i BGI/BGI3/IndexQX1216_1.fq.gz          fq/BGI3−RET7b-QX1216-2f006−1.fq.gz</t>
  </si>
  <si>
    <r>
      <rPr>
        <sz val="10"/>
        <color indexed="8"/>
        <rFont val="Helvetica Neue"/>
      </rPr>
      <t>mv -i BGI/BGI3/IndexQX1216_2.fq.gz          fq/</t>
    </r>
    <r>
      <rPr>
        <sz val="10"/>
        <color indexed="8"/>
        <rFont val="Arial"/>
      </rPr>
      <t>BGI3</t>
    </r>
    <r>
      <rPr>
        <sz val="10"/>
        <color indexed="8"/>
        <rFont val="Helvetica Neue"/>
      </rPr>
      <t>−</t>
    </r>
    <r>
      <rPr>
        <sz val="10"/>
        <color indexed="8"/>
        <rFont val="Helvetica Neue"/>
      </rPr>
      <t>RET7b</t>
    </r>
    <r>
      <rPr>
        <sz val="10"/>
        <color indexed="8"/>
        <rFont val="Helvetica Neue"/>
      </rPr>
      <t>-QX1216-427ea−2.fq.gz</t>
    </r>
  </si>
  <si>
    <t>WN2010_130812</t>
  </si>
  <si>
    <t>BGI/BGI3/IndexWN2010_1.fq.gz</t>
  </si>
  <si>
    <t>BGI/BGI3/IndexWN2010_2.fq.gz</t>
  </si>
  <si>
    <t>0900724a694ea2b505ba2d545b81bc18</t>
  </si>
  <si>
    <t>1c8e8a49dc610826d8d2fe048f4f0170</t>
  </si>
  <si>
    <t>mv -i BGI/BGI3/IndexWN2010_1.fq.gz          fq/BGI3−RET7b-WN2010-09007−1.fq.gz</t>
  </si>
  <si>
    <r>
      <rPr>
        <sz val="10"/>
        <color indexed="8"/>
        <rFont val="Helvetica Neue"/>
      </rPr>
      <t>mv -i BGI/BGI3/IndexWN2010_2.fq.gz          fq/</t>
    </r>
    <r>
      <rPr>
        <sz val="10"/>
        <color indexed="8"/>
        <rFont val="Arial"/>
      </rPr>
      <t>BGI3</t>
    </r>
    <r>
      <rPr>
        <sz val="10"/>
        <color indexed="8"/>
        <rFont val="Helvetica Neue"/>
      </rPr>
      <t>−</t>
    </r>
    <r>
      <rPr>
        <sz val="10"/>
        <color indexed="8"/>
        <rFont val="Helvetica Neue"/>
      </rPr>
      <t>RET7b</t>
    </r>
    <r>
      <rPr>
        <sz val="10"/>
        <color indexed="8"/>
        <rFont val="Helvetica Neue"/>
      </rPr>
      <t>-WN2010-1c8e8−2.fq.gz</t>
    </r>
  </si>
  <si>
    <t>WN2013_130812</t>
  </si>
  <si>
    <t>BGI/BGI3/IndexWN2013_1.fq.gz</t>
  </si>
  <si>
    <t>BGI/BGI3/IndexWN2013_2.fq.gz</t>
  </si>
  <si>
    <t>94ec61d0e6057465949fc50b81282a67</t>
  </si>
  <si>
    <t>6d6b26a76e9a13bce2cd351db9e81ba2</t>
  </si>
  <si>
    <r>
      <rPr>
        <sz val="10"/>
        <color indexed="8"/>
        <rFont val="Helvetica Neue"/>
      </rPr>
      <t>mv -i BGI/BGI3/IndexWN2013_1.fq.gz          fq/</t>
    </r>
    <r>
      <rPr>
        <sz val="10"/>
        <color indexed="8"/>
        <rFont val="Arial"/>
      </rPr>
      <t>BGI3</t>
    </r>
    <r>
      <rPr>
        <sz val="10"/>
        <color indexed="8"/>
        <rFont val="Helvetica Neue"/>
      </rPr>
      <t>−</t>
    </r>
    <r>
      <rPr>
        <sz val="10"/>
        <color indexed="8"/>
        <rFont val="Helvetica Neue"/>
      </rPr>
      <t>RET7b</t>
    </r>
    <r>
      <rPr>
        <sz val="10"/>
        <color indexed="8"/>
        <rFont val="Helvetica Neue"/>
      </rPr>
      <t>-WN2013-94ec6−1.fq.gz</t>
    </r>
  </si>
  <si>
    <r>
      <rPr>
        <sz val="10"/>
        <color indexed="8"/>
        <rFont val="Helvetica Neue"/>
      </rPr>
      <t xml:space="preserve">mv -i </t>
    </r>
    <r>
      <rPr>
        <sz val="10"/>
        <color indexed="8"/>
        <rFont val="Arial"/>
      </rPr>
      <t>BGI/BGI3/IndexWN2013_2.fq.gz</t>
    </r>
    <r>
      <rPr>
        <sz val="10"/>
        <color indexed="8"/>
        <rFont val="Helvetica Neue"/>
      </rPr>
      <t xml:space="preserve">          fq/</t>
    </r>
    <r>
      <rPr>
        <sz val="10"/>
        <color indexed="8"/>
        <rFont val="Arial"/>
      </rPr>
      <t>BGI3</t>
    </r>
    <r>
      <rPr>
        <sz val="10"/>
        <color indexed="8"/>
        <rFont val="Helvetica Neue"/>
      </rPr>
      <t>−</t>
    </r>
    <r>
      <rPr>
        <sz val="10"/>
        <color indexed="8"/>
        <rFont val="Helvetica Neue"/>
      </rPr>
      <t>RET7b</t>
    </r>
    <r>
      <rPr>
        <sz val="10"/>
        <color indexed="8"/>
        <rFont val="Helvetica Neue"/>
      </rPr>
      <t>-WN2013-6d6b2−2.fq.gz</t>
    </r>
  </si>
  <si>
    <t>WN2016_130812</t>
  </si>
  <si>
    <t>BGI/BGI3/IndexWN2016_1.fq.gz</t>
  </si>
  <si>
    <t>BGI/BGI3/IndexWN2016_2.fq.gz</t>
  </si>
  <si>
    <t>322ebedaed7035a7a2c3e4cdf4d5c1f1</t>
  </si>
  <si>
    <t>9321d888b0978a6e461b411f3e9de59a</t>
  </si>
  <si>
    <t>mv -i BGI/BGI3/IndexWN2016_1.fq.gz          fq/BGI3−RET7b-WN2016-322eb−1.fq.gz</t>
  </si>
  <si>
    <t>mv -i BGI/BGI3/IndexWN2016_2.fq.gz          fq/BGI3−RET7b-WN2016-9321d−2.fq.gz</t>
  </si>
  <si>
    <t>WN2019_130812</t>
  </si>
  <si>
    <t>BGI/BGI3/IndexWN2019_1.fq.gz</t>
  </si>
  <si>
    <t>BGI/BGI3/IndexWN2019_2.fq.gz</t>
  </si>
  <si>
    <t>5ef36430f352dad6d6f787753e3eeef3</t>
  </si>
  <si>
    <t>420c15d4beae14950dc7d2f391170c52</t>
  </si>
  <si>
    <r>
      <rPr>
        <sz val="10"/>
        <color indexed="8"/>
        <rFont val="Helvetica Neue"/>
      </rPr>
      <t>mv -i BGI/BGI3/IndexWN2019_1.fq.gz          fq/</t>
    </r>
    <r>
      <rPr>
        <sz val="10"/>
        <color indexed="8"/>
        <rFont val="Arial"/>
      </rPr>
      <t>BGI3</t>
    </r>
    <r>
      <rPr>
        <sz val="10"/>
        <color indexed="8"/>
        <rFont val="Helvetica Neue"/>
      </rPr>
      <t>−</t>
    </r>
    <r>
      <rPr>
        <sz val="10"/>
        <color indexed="8"/>
        <rFont val="Helvetica Neue"/>
      </rPr>
      <t>RET7b</t>
    </r>
    <r>
      <rPr>
        <sz val="10"/>
        <color indexed="8"/>
        <rFont val="Helvetica Neue"/>
      </rPr>
      <t>-WN2019-5ef36−1.fq.gz</t>
    </r>
  </si>
  <si>
    <t>mv -i BGI/BGI3/IndexWN2019_2.fq.gz          fq/BGI3−RET7b-WN2019-420c1−2.fq.gz</t>
  </si>
  <si>
    <t>WN2020_130812</t>
  </si>
  <si>
    <t>BGI/BGI3/IndexWN2020_1.fq.gz</t>
  </si>
  <si>
    <t>BGI/BGI3/IndexWN2020_2.fq.gz</t>
  </si>
  <si>
    <t>8d530b4f5d68c240ffde772bc781e76b</t>
  </si>
  <si>
    <t>4f16211b22e7c9d78ac7ea182d0932e4</t>
  </si>
  <si>
    <t>mv -i BGI/BGI3/IndexWN2020_1.fq.gz          fq/BGI3−RET7b-WN2020-8d530−1.fq.gz</t>
  </si>
  <si>
    <r>
      <rPr>
        <sz val="10"/>
        <color indexed="8"/>
        <rFont val="Helvetica Neue"/>
      </rPr>
      <t>mv -i BGI/BGI3/IndexWN2020_2.fq.gz          fq/</t>
    </r>
    <r>
      <rPr>
        <sz val="10"/>
        <color indexed="8"/>
        <rFont val="Arial"/>
      </rPr>
      <t>BGI3</t>
    </r>
    <r>
      <rPr>
        <sz val="10"/>
        <color indexed="8"/>
        <rFont val="Helvetica Neue"/>
      </rPr>
      <t>−</t>
    </r>
    <r>
      <rPr>
        <sz val="10"/>
        <color indexed="8"/>
        <rFont val="Helvetica Neue"/>
      </rPr>
      <t>RET7b</t>
    </r>
    <r>
      <rPr>
        <sz val="10"/>
        <color indexed="8"/>
        <rFont val="Helvetica Neue"/>
      </rPr>
      <t>-WN2020-4f162−2.fq.gz</t>
    </r>
  </si>
  <si>
    <t>AF16_131130</t>
  </si>
  <si>
    <t>P</t>
  </si>
  <si>
    <t>Princeton</t>
  </si>
  <si>
    <t>D1DF6ACXX</t>
  </si>
  <si>
    <t>mv  fq/Princeton−P−AF16-−1.fq.gz</t>
  </si>
  <si>
    <t>mv -i           fq/Princeton−P-−2.fq.gz</t>
  </si>
  <si>
    <t>CB4856_CGC_131130</t>
  </si>
  <si>
    <t>mv  fq/Princeton−P−CB4856_CGC-−1.fq.gz</t>
  </si>
  <si>
    <t>DL238_131130</t>
  </si>
  <si>
    <t>mv  fq/Princeton−P−DL238-−1.fq.gz</t>
  </si>
  <si>
    <t>HK104_131130</t>
  </si>
  <si>
    <r>
      <rPr>
        <sz val="10"/>
        <color indexed="8"/>
        <rFont val="Helvetica Neue"/>
      </rPr>
      <t>mv  fq/</t>
    </r>
    <r>
      <rPr>
        <sz val="10"/>
        <color indexed="8"/>
        <rFont val="Helvetica Neue"/>
      </rPr>
      <t>Princeton</t>
    </r>
    <r>
      <rPr>
        <sz val="10"/>
        <color indexed="8"/>
        <rFont val="Helvetica Neue"/>
      </rPr>
      <t>−</t>
    </r>
    <r>
      <rPr>
        <sz val="10"/>
        <color indexed="8"/>
        <rFont val="Helvetica Neue"/>
      </rPr>
      <t>P</t>
    </r>
    <r>
      <rPr>
        <sz val="10"/>
        <color indexed="8"/>
        <rFont val="Helvetica Neue"/>
      </rPr>
      <t>−HK104-−1.fq.gz</t>
    </r>
  </si>
  <si>
    <r>
      <rPr>
        <sz val="10"/>
        <color indexed="8"/>
        <rFont val="Helvetica Neue"/>
      </rPr>
      <t>mv -i           fq/</t>
    </r>
    <r>
      <rPr>
        <sz val="10"/>
        <color indexed="8"/>
        <rFont val="Helvetica Neue"/>
      </rPr>
      <t>Princeton</t>
    </r>
    <r>
      <rPr>
        <sz val="10"/>
        <color indexed="8"/>
        <rFont val="Helvetica Neue"/>
      </rPr>
      <t>−</t>
    </r>
    <r>
      <rPr>
        <sz val="10"/>
        <color indexed="8"/>
        <rFont val="Helvetica Neue"/>
      </rPr>
      <t>P</t>
    </r>
    <r>
      <rPr>
        <sz val="10"/>
        <color indexed="8"/>
        <rFont val="Helvetica Neue"/>
      </rPr>
      <t>-−2.fq.gz</t>
    </r>
  </si>
  <si>
    <t>JU258_131130</t>
  </si>
  <si>
    <r>
      <rPr>
        <sz val="10"/>
        <color indexed="8"/>
        <rFont val="Helvetica Neue"/>
      </rPr>
      <t>mv  fq/</t>
    </r>
    <r>
      <rPr>
        <sz val="10"/>
        <color indexed="8"/>
        <rFont val="Helvetica Neue"/>
      </rPr>
      <t>Princeton</t>
    </r>
    <r>
      <rPr>
        <sz val="10"/>
        <color indexed="8"/>
        <rFont val="Helvetica Neue"/>
      </rPr>
      <t>−</t>
    </r>
    <r>
      <rPr>
        <sz val="10"/>
        <color indexed="8"/>
        <rFont val="Helvetica Neue"/>
      </rPr>
      <t>P</t>
    </r>
    <r>
      <rPr>
        <sz val="10"/>
        <color indexed="8"/>
        <rFont val="Helvetica Neue"/>
      </rPr>
      <t>−JU258-−1.fq.gz</t>
    </r>
  </si>
  <si>
    <t>MY23_131130</t>
  </si>
  <si>
    <r>
      <rPr>
        <sz val="10"/>
        <color indexed="8"/>
        <rFont val="Helvetica Neue"/>
      </rPr>
      <t>mv  fq/</t>
    </r>
    <r>
      <rPr>
        <sz val="10"/>
        <color indexed="8"/>
        <rFont val="Helvetica Neue"/>
      </rPr>
      <t>Princeton</t>
    </r>
    <r>
      <rPr>
        <sz val="10"/>
        <color indexed="8"/>
        <rFont val="Helvetica Neue"/>
      </rPr>
      <t>−</t>
    </r>
    <r>
      <rPr>
        <sz val="10"/>
        <color indexed="8"/>
        <rFont val="Helvetica Neue"/>
      </rPr>
      <t>P</t>
    </r>
    <r>
      <rPr>
        <sz val="10"/>
        <color indexed="8"/>
        <rFont val="Helvetica Neue"/>
      </rPr>
      <t>−MY23-−1.fq.gz</t>
    </r>
  </si>
  <si>
    <t>N2_CGC_131130</t>
  </si>
  <si>
    <r>
      <rPr>
        <sz val="10"/>
        <color indexed="8"/>
        <rFont val="Helvetica Neue"/>
      </rPr>
      <t>mv  fq/</t>
    </r>
    <r>
      <rPr>
        <sz val="10"/>
        <color indexed="8"/>
        <rFont val="Helvetica Neue"/>
      </rPr>
      <t>Princeton</t>
    </r>
    <r>
      <rPr>
        <sz val="10"/>
        <color indexed="8"/>
        <rFont val="Helvetica Neue"/>
      </rPr>
      <t>−</t>
    </r>
    <r>
      <rPr>
        <sz val="10"/>
        <color indexed="8"/>
        <rFont val="Helvetica Neue"/>
      </rPr>
      <t>P</t>
    </r>
    <r>
      <rPr>
        <sz val="10"/>
        <color indexed="8"/>
        <rFont val="Helvetica Neue"/>
      </rPr>
      <t>−N2_CGC-−1.fq.gz</t>
    </r>
  </si>
  <si>
    <t>QX1430_131130</t>
  </si>
  <si>
    <r>
      <rPr>
        <sz val="10"/>
        <color indexed="8"/>
        <rFont val="Helvetica Neue"/>
      </rPr>
      <t>mv  fq/</t>
    </r>
    <r>
      <rPr>
        <sz val="10"/>
        <color indexed="8"/>
        <rFont val="Helvetica Neue"/>
      </rPr>
      <t>Princeton</t>
    </r>
    <r>
      <rPr>
        <sz val="10"/>
        <color indexed="8"/>
        <rFont val="Helvetica Neue"/>
      </rPr>
      <t>−</t>
    </r>
    <r>
      <rPr>
        <sz val="10"/>
        <color indexed="8"/>
        <rFont val="Helvetica Neue"/>
      </rPr>
      <t>P</t>
    </r>
    <r>
      <rPr>
        <sz val="10"/>
        <color indexed="8"/>
        <rFont val="Helvetica Neue"/>
      </rPr>
      <t>−QX1430-−1.fq.gz</t>
    </r>
  </si>
  <si>
    <t>_</t>
  </si>
  <si>
    <t>mv  fq/−−-−1.fq.gz</t>
  </si>
  <si>
    <t>mv -i           fq/−-−2.fq.gz</t>
  </si>
  <si>
    <t>Sheet 3</t>
  </si>
  <si>
    <t>mmp strain</t>
  </si>
  <si>
    <t>shared in common</t>
  </si>
  <si>
    <t>our strains</t>
  </si>
  <si>
    <t>AB3</t>
  </si>
  <si>
    <t>CB4853</t>
  </si>
  <si>
    <t>CB4856</t>
  </si>
  <si>
    <t>ED3021</t>
  </si>
  <si>
    <t>ED3042</t>
  </si>
  <si>
    <t>ED3057</t>
  </si>
  <si>
    <t>ED3072</t>
  </si>
  <si>
    <r>
      <rPr>
        <sz val="10"/>
        <color indexed="8"/>
        <rFont val="Helvetica Neue"/>
      </rPr>
      <t>GXW1</t>
    </r>
  </si>
  <si>
    <t>JU1171</t>
  </si>
  <si>
    <t>JU1401</t>
  </si>
  <si>
    <t>JU263</t>
  </si>
  <si>
    <t>JU300</t>
  </si>
  <si>
    <t>JU312</t>
  </si>
  <si>
    <t>JU322</t>
  </si>
  <si>
    <t>JU345</t>
  </si>
  <si>
    <t>JU361</t>
  </si>
  <si>
    <t>JU533</t>
  </si>
  <si>
    <t>MY14</t>
  </si>
  <si>
    <t>MY2</t>
  </si>
  <si>
    <t>MY6</t>
  </si>
  <si>
    <t>PX174</t>
  </si>
  <si>
    <t>FASTQs</t>
  </si>
  <si>
    <r>
      <rPr>
        <sz val="10"/>
        <color indexed="8"/>
        <rFont val="Helvetica Neue"/>
      </rPr>
      <t>RET7</t>
    </r>
  </si>
  <si>
    <t>File 1</t>
  </si>
  <si>
    <t>File 2</t>
  </si>
  <si>
    <t>BGI1_Files</t>
  </si>
  <si>
    <t>FCC1GJUACXX</t>
  </si>
  <si>
    <t>L1</t>
  </si>
  <si>
    <t>CHKPEI13010004</t>
  </si>
  <si>
    <t>AB1_130123_I186_FCC1GJUACXX_L1_CHKPEI13010004</t>
  </si>
  <si>
    <t>AB4_130123_I186_FCC1GJUACXX_L1_CHKPEI13010004</t>
  </si>
  <si>
    <t>FCC1GWRACXX</t>
  </si>
  <si>
    <t>L6</t>
  </si>
  <si>
    <t>CHKPEI13010003</t>
  </si>
  <si>
    <t>AF16_130119_I861_FCC1GWRACXX_L6_CHKPEI13010003</t>
  </si>
  <si>
    <t>L2</t>
  </si>
  <si>
    <t>CHKPEI13010005</t>
  </si>
  <si>
    <t>CB4851_CGC_130123_I186_FCC1GJUACXX_L2_CHKPEI13010005</t>
  </si>
  <si>
    <t>L4</t>
  </si>
  <si>
    <t>CHKPEI13010007</t>
  </si>
  <si>
    <t>CB4851_UK_130123_I186_FCC1GJUACXX_L4_CHKPEI13010007</t>
  </si>
  <si>
    <t>CB4852_130119_I861_FCC1GWRACXX_L6_CHKPEI13010003</t>
  </si>
  <si>
    <t>L3</t>
  </si>
  <si>
    <t>CHKPEI13010006</t>
  </si>
  <si>
    <t>CB4852_130123_I186_FCC1GJUACXX_L3_CHKPEI13010006</t>
  </si>
  <si>
    <t>CHKPEI13010008</t>
  </si>
  <si>
    <t>CB4853_CGC_130123_I186_FCC1GJUACXX_L6_CHKPEI13010008</t>
  </si>
  <si>
    <t>CB4853_UK_130123_I186_FCC1GJUACXX_L2_CHKPEI13010005</t>
  </si>
  <si>
    <t>L7</t>
  </si>
  <si>
    <t>CHKPEI13010009</t>
  </si>
  <si>
    <t>CB4854_130123_I186_FCC1GJUACXX_L7_CHKPEI13010009</t>
  </si>
  <si>
    <t>CB4855_CGC_130123_I186_FCC1GJUACXX_L4_CHKPEI13010007</t>
  </si>
  <si>
    <t>CB4855_UK_130123_I186_FCC1GJUACXX_L3_CHKPEI13010006</t>
  </si>
  <si>
    <t>CB4856_CGC_130119_I861_FCC1GWRACXX_L6_CHKPEI13010003</t>
  </si>
  <si>
    <t>CB4857_CGC_130119_I861_FCC1GWRACXX_L6_CHKPEI13010003</t>
  </si>
  <si>
    <t>CB4857_UK_130123_I186_FCC1GJUACXX_L6_CHKPEI13010008</t>
  </si>
  <si>
    <t>CB4858_CGC_130123_I186_FCC1GJUACXX_L3_CHKPEI13010006</t>
  </si>
  <si>
    <t>CB4858_UK_130123_I186_FCC1GJUACXX_L2_CHKPEI13010005</t>
  </si>
  <si>
    <t>CB4932_130123_I186_FCC1GJUACXX_L7_CHKPEI13010009</t>
  </si>
  <si>
    <t>CX11254_130123_I186_FCC1GJUACXX_L2_CHKPEI13010005</t>
  </si>
  <si>
    <t>CX11262_130123_I186_FCC1GJUACXX_L6_CHKPEI13010008</t>
  </si>
  <si>
    <t>CX11264_130123_I186_FCC1GJUACXX_L4_CHKPEI13010007</t>
  </si>
  <si>
    <t>CX11271_130123_I186_FCC1GJUACXX_L7_CHKPEI13010009</t>
  </si>
  <si>
    <t>CX11276_130123_I186_FCC1GJUACXX_L1_CHKPEI13010004</t>
  </si>
  <si>
    <t>CX11285_130123_I186_FCC1GJUACXX_L1_CHKPEI13010004</t>
  </si>
  <si>
    <t>CX11292_130123_I186_FCC1GJUACXX_L3_CHKPEI13010006</t>
  </si>
  <si>
    <t>CX11307_130123_I186_FCC1GJUACXX_L4_CHKPEI13010007</t>
  </si>
  <si>
    <t>CX11314_130123_I186_FCC1GJUACXX_L2_CHKPEI13010005</t>
  </si>
  <si>
    <t>CX11315_130119_I861_FCC1GWRACXX_L6_CHKPEI13010003</t>
  </si>
  <si>
    <t>DL200_130123_I186_FCC1GJUACXX_L3_CHKPEI13010006</t>
  </si>
  <si>
    <t>DL226_130123_I186_FCC1GJUACXX_L1_CHKPEI13010004</t>
  </si>
  <si>
    <t>DL238_130119_I861_FCC1GWRACXX_L6_CHKPEI13010003</t>
  </si>
  <si>
    <t>ED3005_130123_I186_FCC1GJUACXX_L4_CHKPEI13010007</t>
  </si>
  <si>
    <t>ED3011_130123_I186_FCC1GJUACXX_L2_CHKPEI13010005</t>
  </si>
  <si>
    <t>ED3012_130123_I186_FCC1GJUACXX_L6_CHKPEI13010008</t>
  </si>
  <si>
    <t>ED3017_130123_I186_FCC1GJUACXX_L1_CHKPEI13010004</t>
  </si>
  <si>
    <t>ED3040_130123_I186_FCC1GJUACXX_L7_CHKPEI13010009</t>
  </si>
  <si>
    <t>ED3046_130123_I186_FCC1GJUACXX_L1_CHKPEI13010004</t>
  </si>
  <si>
    <t>ED3048_130123_I186_FCC1GJUACXX_L3_CHKPEI13010006</t>
  </si>
  <si>
    <t>ED3049_130119_I861_FCC1GWRACXX_L6_CHKPEI13010003</t>
  </si>
  <si>
    <t>ED3052_130123_I186_FCC1GJUACXX_L4_CHKPEI13010007</t>
  </si>
  <si>
    <t>ED3073_130123_I186_FCC1GJUACXX_L3_CHKPEI13010006</t>
  </si>
  <si>
    <t>ED3077_130123_I186_FCC1GJUACXX_L7_CHKPEI13010009</t>
  </si>
  <si>
    <t>EG4347_130123_I186_FCC1GJUACXX_L2_CHKPEI13010005</t>
  </si>
  <si>
    <t>EG4349_130123_I186_FCC1GJUACXX_L6_CHKPEI13010008</t>
  </si>
  <si>
    <t>EG4724_130123_I186_FCC1GJUACXX_L4_CHKPEI13010007</t>
  </si>
  <si>
    <t>EG4725_130123_I186_FCC1GJUACXX_L1_CHKPEI13010004</t>
  </si>
  <si>
    <t>EG4946_130123_I186_FCC1GJUACXX_L7_CHKPEI13010009</t>
  </si>
  <si>
    <t>GXW1_130123_I186_FCC1GJUACXX_L6_CHKPEI13010008</t>
  </si>
  <si>
    <t>HK104_130119_I861_FCC1GWRACXX_L6_CHKPEI13010003</t>
  </si>
  <si>
    <t>JT11398_130123_I186_FCC1GJUACXX_L1_CHKPEI13010004</t>
  </si>
  <si>
    <t>JU258_130119_I861_FCC1GWRACXX_L6_CHKPEI13010003</t>
  </si>
  <si>
    <t>JU310_130123_I186_FCC1GJUACXX_L3_CHKPEI13010006</t>
  </si>
  <si>
    <t>JU311_130123_I186_FCC1GJUACXX_L4_CHKPEI13010007</t>
  </si>
  <si>
    <t>JU315_130123_I186_FCC1GJUACXX_L2_CHKPEI13010005</t>
  </si>
  <si>
    <t>JU323_130123_I186_FCC1GJUACXX_L7_CHKPEI13010009</t>
  </si>
  <si>
    <t>JU346_130123_I186_FCC1GJUACXX_L1_CHKPEI13010004</t>
  </si>
  <si>
    <t>JU360_130119_I861_FCC1GWRACXX_L6_CHKPEI13010003</t>
  </si>
  <si>
    <t>JU363_130123_I186_FCC1GJUACXX_L1_CHKPEI13010004</t>
  </si>
  <si>
    <t>JU367_130123_I186_FCC1GJUACXX_L7_CHKPEI13010009</t>
  </si>
  <si>
    <t>JU393_130123_I186_FCC1GJUACXX_L6_CHKPEI13010008</t>
  </si>
  <si>
    <t>JU394_130123_I186_FCC1GJUACXX_L3_CHKPEI13010006</t>
  </si>
  <si>
    <t>JU397_130123_I186_FCC1GJUACXX_L4_CHKPEI13010007</t>
  </si>
  <si>
    <t>JU406_130123_I186_FCC1GJUACXX_L6_CHKPEI13010008</t>
  </si>
  <si>
    <t>JU440_130123_I186_FCC1GJUACXX_L2_CHKPEI13010005</t>
  </si>
  <si>
    <t>JU561_130123_I186_FCC1GJUACXX_L7_CHKPEI13010009</t>
  </si>
  <si>
    <t>JU642_130123_I186_FCC1GJUACXX_L3_CHKPEI13010006</t>
  </si>
  <si>
    <t>JU751_130123_I186_FCC1GJUACXX_L4_CHKPEI13010007</t>
  </si>
  <si>
    <t>JU774_130123_I186_FCC1GJUACXX_L7_CHKPEI13010009</t>
  </si>
  <si>
    <t>JU775_130123_I186_FCC1GJUACXX_L1_CHKPEI13010004</t>
  </si>
  <si>
    <t>JU778_130119_I861_FCC1GWRACXX_L6_CHKPEI13010003</t>
  </si>
  <si>
    <t>JU782_130123_I186_FCC1GJUACXX_L1_CHKPEI13010004</t>
  </si>
  <si>
    <t>JU792_130123_I186_FCC1GJUACXX_L6_CHKPEI13010008</t>
  </si>
  <si>
    <t>JU830_130123_I186_FCC1GJUACXX_L2_CHKPEI13010005</t>
  </si>
  <si>
    <t>JU847_130123_I186_FCC1GJUACXX_L7_CHKPEI13010009</t>
  </si>
  <si>
    <t>JU1088_130123_I186_FCC1GJUACXX_L2_CHKPEI13010005</t>
  </si>
  <si>
    <t>JU1172_130123_I186_FCC1GJUACXX_L3_CHKPEI13010006</t>
  </si>
  <si>
    <t>JU1200_130123_I186_FCC1GJUACXX_L1_CHKPEI13010004</t>
  </si>
  <si>
    <t>JU1212_130123_I186_FCC1GJUACXX_L6_CHKPEI13010008</t>
  </si>
  <si>
    <t>JU1213_130123_I186_FCC1GJUACXX_L4_CHKPEI13010007</t>
  </si>
  <si>
    <t>JU1242_130123_I186_FCC1GJUACXX_L3_CHKPEI13010006</t>
  </si>
  <si>
    <t>JU1246_130123_I186_FCC1GJUACXX_L2_CHKPEI13010005</t>
  </si>
  <si>
    <t>JU1395_130123_I186_FCC1GJUACXX_L6_CHKPEI13010008</t>
  </si>
  <si>
    <t>JU1400_130123_I186_FCC1GJUACXX_L3_CHKPEI13010006</t>
  </si>
  <si>
    <t>JU1409_130123_I186_FCC1GJUACXX_L4_CHKPEI13010007</t>
  </si>
  <si>
    <t>JU1440_130123_I186_FCC1GJUACXX_L6_CHKPEI13010008</t>
  </si>
  <si>
    <t>JU1491_130123_I186_FCC1GJUACXX_L2_CHKPEI13010005</t>
  </si>
  <si>
    <t>JU1516_130123_I186_FCC1GJUACXX_L3_CHKPEI13010006</t>
  </si>
  <si>
    <t>JU1530_130123_I186_FCC1GJUACXX_L7_CHKPEI13010009</t>
  </si>
  <si>
    <t>JU1568_130123_I186_FCC1GJUACXX_L4_CHKPEI13010007</t>
  </si>
  <si>
    <t>JU1580_130119_I861_FCC1GWRACXX_L6_CHKPEI13010003</t>
  </si>
  <si>
    <t>JU1581_130123_I186_FCC1GJUACXX_L6_CHKPEI13010008</t>
  </si>
  <si>
    <t>JU1586_130123_I186_FCC1GJUACXX_L2_CHKPEI13010005</t>
  </si>
  <si>
    <t>JU1652_130123_I186_FCC1GJUACXX_L7_CHKPEI13010009</t>
  </si>
  <si>
    <t>JU1896_130123_I186_FCC1GJUACXX_L3_CHKPEI13010006</t>
  </si>
  <si>
    <t>JU2001_130123_I186_FCC1GJUACXX_L6_CHKPEI13010008</t>
  </si>
  <si>
    <t>JU2007_130123_I186_FCC1GJUACXX_L2_CHKPEI13010005</t>
  </si>
  <si>
    <t>KR314_130123_I186_FCC1GJUACXX_L4_CHKPEI13010007</t>
  </si>
  <si>
    <t>LKC34_130123_I186_FCC1GJUACXX_L2_CHKPEI13010005</t>
  </si>
  <si>
    <t>LSJ1_130123_I186_FCC1GJUACXX_L3_CHKPEI13010006</t>
  </si>
  <si>
    <t>MY1_130123_I186_FCC1GJUACXX_L1_CHKPEI13010004</t>
  </si>
  <si>
    <t>MY10_130123_I186_FCC1GJUACXX_L2_CHKPEI13010005</t>
  </si>
  <si>
    <t>MY16_130123_I186_FCC1GJUACXX_L1_CHKPEI13010004</t>
  </si>
  <si>
    <t>MY18_130123_I186_FCC1GJUACXX_L7_CHKPEI13010009</t>
  </si>
  <si>
    <t>MY23_130119_I861_FCC1GWRACXX_L6_CHKPEI13010003</t>
  </si>
  <si>
    <t>N2_CGC_130119_I861_FCC1GWRACXX_L6_CHKPEI13010003</t>
  </si>
  <si>
    <t>N2_HRH_130123_I186_FCC1GJUACXX_L6_CHKPEI13010008</t>
  </si>
  <si>
    <t>NIC1_130123_I186_FCC1GJUACXX_L2_CHKPEI13010005</t>
  </si>
  <si>
    <t>NIC2_130123_I186_FCC1GJUACXX_L1_CHKPEI13010004</t>
  </si>
  <si>
    <t>NIC3_130123_I186_FCC1GJUACXX_L2_CHKPEI13010005</t>
  </si>
  <si>
    <t>NIC4_130123_I186_FCC1GJUACXX_L3_CHKPEI13010006</t>
  </si>
  <si>
    <t>NIC166_130123_I186_FCC1GJUACXX_L4_CHKPEI13010007</t>
  </si>
  <si>
    <t>NIC195_130123_I186_FCC1GJUACXX_L4_CHKPEI13010007</t>
  </si>
  <si>
    <t>NIC196_130123_I186_FCC1GJUACXX_L1_CHKPEI13010004</t>
  </si>
  <si>
    <t>NIC197_130123_I186_FCC1GJUACXX_L2_CHKPEI13010005</t>
  </si>
  <si>
    <t>NIC198_130123_I186_FCC1GJUACXX_L3_CHKPEI13010006</t>
  </si>
  <si>
    <t>NIC199_130123_I186_FCC1GJUACXX_L6_CHKPEI13010008</t>
  </si>
  <si>
    <t>NIC200_130123_I186_FCC1GJUACXX_L7_CHKPEI13010009</t>
  </si>
  <si>
    <t>NIC207_130123_I186_FCC1GJUACXX_L2_CHKPEI13010005</t>
  </si>
  <si>
    <t>NIC231_130123_I186_FCC1GJUACXX_L3_CHKPEI13010006</t>
  </si>
  <si>
    <t>NIC232_130119_I861_FCC1GWRACXX_L6_CHKPEI13010003</t>
  </si>
  <si>
    <t>NIC236_130123_I186_FCC1GJUACXX_L6_CHKPEI13010008</t>
  </si>
  <si>
    <t>NIC237_130123_I186_FCC1GJUACXX_L4_CHKPEI13010007</t>
  </si>
  <si>
    <t>PB303_130123_I186_FCC1GJUACXX_L6_CHKPEI13010008</t>
  </si>
  <si>
    <t>PB306_130123_I186_FCC1GJUACXX_L1_CHKPEI13010004</t>
  </si>
  <si>
    <t>PS2025_130123_I186_FCC1GJUACXX_L7_CHKPEI13010009</t>
  </si>
  <si>
    <t>PX179_130123_I186_FCC1GJUACXX_L6_CHKPEI13010008</t>
  </si>
  <si>
    <t>QG536_130123_I186_FCC1GJUACXX_L4_CHKPEI13010007</t>
  </si>
  <si>
    <t>QG537_130123_I186_FCC1GJUACXX_L7_CHKPEI13010009</t>
  </si>
  <si>
    <t>QG538_130123_I186_FCC1GJUACXX_L6_CHKPEI13010008</t>
  </si>
  <si>
    <t>QG556_130123_I186_FCC1GJUACXX_L1_CHKPEI13010004</t>
  </si>
  <si>
    <t>QG557_130119_I861_FCC1GWRACXX_L6_CHKPEI13010003</t>
  </si>
  <si>
    <t>QG557_130123_I186_FCC1GJUACXX_L3_CHKPEI13010006</t>
  </si>
  <si>
    <t>QG558_130123_I186_FCC1GJUACXX_L7_CHKPEI13010009</t>
  </si>
  <si>
    <t>QX1211_130123_I186_FCC1GJUACXX_L2_CHKPEI13010005</t>
  </si>
  <si>
    <t>QX1212_130123_I186_FCC1GJUACXX_L3_CHKPEI13010006</t>
  </si>
  <si>
    <t>QX1213_130123_I186_FCC1GJUACXX_L4_CHKPEI13010007</t>
  </si>
  <si>
    <t>QX1214_130123_I186_FCC1GJUACXX_L6_CHKPEI13010008</t>
  </si>
  <si>
    <t>QX1215_130123_I186_FCC1GJUACXX_L2_CHKPEI13010005</t>
  </si>
  <si>
    <t>QX1216_130123_I186_FCC1GJUACXX_L7_CHKPEI13010009</t>
  </si>
  <si>
    <t>QX1233_130123_I186_FCC1GJUACXX_L3_CHKPEI13010006</t>
  </si>
  <si>
    <t>QX1430_130119_I861_FCC1GWRACXX_L6_CHKPEI13010003</t>
  </si>
  <si>
    <t>QX1791_130123_I186_FCC1GJUACXX_L1_CHKPEI13010004</t>
  </si>
  <si>
    <t>QX1792_130123_I186_FCC1GJUACXX_L1_CHKPEI13010004</t>
  </si>
  <si>
    <t>QX1793_130123_I186_FCC1GJUACXX_L1_CHKPEI13010004</t>
  </si>
  <si>
    <t>QX1794_130123_I186_FCC1GJUACXX_L1_CHKPEI13010004</t>
  </si>
  <si>
    <t>QX2265_130123_I186_FCC1GJUACXX_L4_CHKPEI13010007</t>
  </si>
  <si>
    <t>QX2266_130123</t>
  </si>
  <si>
    <t>QX2266_130123_I186_FCC1GJUACXX_L6_CHKPEI13010008</t>
  </si>
  <si>
    <t>QX2267_130123_I186_FCC1GJUACXX_L3_CHKPEI13010006</t>
  </si>
  <si>
    <t>QX2268_130123_I186_FCC1GJUACXX_L2_CHKPEI13010005</t>
  </si>
  <si>
    <t>RC301_130123_I186_FCC1GJUACXX_L4_CHKPEI13010007</t>
  </si>
  <si>
    <t>WN2001_130123_I186_FCC1GJUACXX_L6_CHKPEI13010008</t>
  </si>
  <si>
    <t>WN2002_130123_I186_FCC1GJUACXX_L4_CHKPEI13010007</t>
  </si>
  <si>
    <t>WN2010_130123_I186_FCC1GJUACXX_L7_CHKPEI13010009</t>
  </si>
  <si>
    <t>WN2011_130123_I186_FCC1GJUACXX_L4_CHKPEI13010007</t>
  </si>
  <si>
    <t>WN2013_130123_I186_FCC1GJUACXX_L7_CHKPEI13010009</t>
  </si>
  <si>
    <t>WN2014_130123_I186_FCC1GJUACXX_L3_CHKPEI13010006</t>
  </si>
  <si>
    <t>WN2016_130123_I186_FCC1GJUACXX_L7_CHKPEI13010009</t>
  </si>
  <si>
    <t>WN2017_130123_I186_FCC1GJUACXX_L6_CHKPEI13010008</t>
  </si>
  <si>
    <t>WN2018_130123_I186_FCC1GJUACXX_L4_CHKPEI13010007</t>
  </si>
  <si>
    <t>WN2019_130123_I186_FCC1GJUACXX_L7_CHKPEI13010009</t>
  </si>
  <si>
    <t>WN2020_130123_I186_FCC1GJUACXX_L7_CHKPEI13010009</t>
  </si>
  <si>
    <t>WN2021#2_130119_I861_FCC1GWRACXX_L6_CHKPEI13010003</t>
  </si>
  <si>
    <t>Hashes</t>
  </si>
  <si>
    <t>BGI1 Hash</t>
  </si>
  <si>
    <t>AB1_130123_I186_FCC1GJUACXX_L1_CHKPEI13010004_1.fq.gz</t>
  </si>
  <si>
    <t>130612_I652_FCD21M3ACXX_L3_index_AF16_1.fq.gz</t>
  </si>
  <si>
    <t>AB1_130123_I186_FCC1GJUACXX_L1_CHKPEI13010004_2.fq.gz</t>
  </si>
  <si>
    <t>130612_I652_FCD21M3ACXX_L3_index_AF16_2.fq.gz</t>
  </si>
  <si>
    <t>AB4_130123_I186_FCC1GJUACXX_L1_CHKPEI13010004_1.fq.gz</t>
  </si>
  <si>
    <t>130612_I652_FCD21M3ACXX_L3_index_CB4856CGC_1.fq.gz</t>
  </si>
  <si>
    <t>AB4_130123_I186_FCC1GJUACXX_L1_CHKPEI13010004_2.fq.gz</t>
  </si>
  <si>
    <t>130612_I652_FCD21M3ACXX_L3_index_CB4856CGC_2.fq.gz</t>
  </si>
  <si>
    <t>AF16_130119_I861_FCC1GWRACXX_L6_CHKPEI13010003_1.fq.gz</t>
  </si>
  <si>
    <t>130612_I652_FCD21M3ACXX_L3_index_DL238_1.fq.gz</t>
  </si>
  <si>
    <t>AF16_130119_I861_FCC1GWRACXX_L6_CHKPEI13010003_2.fq.gz</t>
  </si>
  <si>
    <t>130612_I652_FCD21M3ACXX_L3_index_DL238_2.fq.gz</t>
  </si>
  <si>
    <t>CB4851_CGC_130123_I186_FCC1GJUACXX_L2_CHKPEI13010005_1.fq.gz</t>
  </si>
  <si>
    <t>130612_I652_FCD21M3ACXX_L3_index_HK104_1.fq.gz</t>
  </si>
  <si>
    <t>CB4851_CGC_130123_I186_FCC1GJUACXX_L2_CHKPEI13010005_2.fq.gz</t>
  </si>
  <si>
    <t>130612_I652_FCD21M3ACXX_L3_index_HK104_2.fq.gz</t>
  </si>
  <si>
    <t>CB4851_UK_130123_I186_FCC1GJUACXX_L4_CHKPEI13010007_1.fq.gz</t>
  </si>
  <si>
    <t>130612_I652_FCD21M3ACXX_L3_index_JU258_1.fq.gz</t>
  </si>
  <si>
    <t>CB4851_UK_130123_I186_FCC1GJUACXX_L4_CHKPEI13010007_2.fq.gz</t>
  </si>
  <si>
    <t>130612_I652_FCD21M3ACXX_L3_index_JU258_2.fq.gz</t>
  </si>
  <si>
    <t>CB4852_130119_I861_FCC1GWRACXX_L6_CHKPEI13010003_1.fq.gz</t>
  </si>
  <si>
    <t>130612_I652_FCD21M3ACXX_L3_index_MY23_1.fq.gz</t>
  </si>
  <si>
    <t>CB4852_130119_I861_FCC1GWRACXX_L6_CHKPEI13010003_2.fq.gz</t>
  </si>
  <si>
    <t>130612_I652_FCD21M3ACXX_L3_index_MY23_2.fq.gz</t>
  </si>
  <si>
    <t>CB4852_130123_I186_FCC1GJUACXX_L3_CHKPEI13010006_1.fq.gz</t>
  </si>
  <si>
    <t>130612_I652_FCD21M3ACXX_L3_index_N2CGC_1.fq.gz</t>
  </si>
  <si>
    <t>CB4852_130123_I186_FCC1GJUACXX_L3_CHKPEI13010006_2.fq.gz</t>
  </si>
  <si>
    <t>130612_I652_FCD21M3ACXX_L3_index_N2CGC_2.fq.gz</t>
  </si>
  <si>
    <t>CB4853_CGC_130123_I186_FCC1GJUACXX_L6_CHKPEI13010008_1.fq.gz</t>
  </si>
  <si>
    <t>130612_I652_FCD21M3ACXX_L3_index_QX1430_1.fq.gz</t>
  </si>
  <si>
    <t>CB4853_CGC_130123_I186_FCC1GJUACXX_L6_CHKPEI13010008_2.fq.gz</t>
  </si>
  <si>
    <t>130612_I652_FCD21M3ACXX_L3_index_QX1430_2.fq.gz</t>
  </si>
  <si>
    <t>CB4853_UK_130123_I186_FCC1GJUACXX_L2_CHKPEI13010005_1.fq.gz</t>
  </si>
  <si>
    <t>1b-IndexCB4852_1.fq.gz</t>
  </si>
  <si>
    <t>CB4853_UK_130123_I186_FCC1GJUACXX_L2_CHKPEI13010005_2.fq.gz</t>
  </si>
  <si>
    <t>1b-IndexCB4852_2.fq.gz</t>
  </si>
  <si>
    <t>CB4854_130123_I186_FCC1GJUACXX_L7_CHKPEI13010009_1.fq.gz</t>
  </si>
  <si>
    <t>1b-IndexQG557_1.fq.gz</t>
  </si>
  <si>
    <t>CB4854_130123_I186_FCC1GJUACXX_L7_CHKPEI13010009_2.fq.gz</t>
  </si>
  <si>
    <t>1b-IndexQG557_2.fq.gz</t>
  </si>
  <si>
    <t>CB4855_CGC_130123_I186_FCC1GJUACXX_L4_CHKPEI13010007_1.fq.gz</t>
  </si>
  <si>
    <t>4a-IndexCB4852_1.fq.gz</t>
  </si>
  <si>
    <t>CB4855_CGC_130123_I186_FCC1GJUACXX_L4_CHKPEI13010007_2.fq.gz</t>
  </si>
  <si>
    <t>4a-IndexCB4852_2.fq.gz</t>
  </si>
  <si>
    <t>CB4855_UK_130123_I186_FCC1GJUACXX_L3_CHKPEI13010006_1.fq.gz</t>
  </si>
  <si>
    <t>4a-IndexQG557_1.fq.gz</t>
  </si>
  <si>
    <t>CB4855_UK_130123_I186_FCC1GJUACXX_L3_CHKPEI13010006_2.fq.gz</t>
  </si>
  <si>
    <t>4a-IndexQG557_2.fq.gz</t>
  </si>
  <si>
    <t>CB4856_CGC_130119_I861_FCC1GWRACXX_L6_CHKPEI13010003_1.fq.gz</t>
  </si>
  <si>
    <t>IndexAB1_1.fq.gz</t>
  </si>
  <si>
    <t>CB4856_CGC_130119_I861_FCC1GWRACXX_L6_CHKPEI13010003_2.fq.gz</t>
  </si>
  <si>
    <t>IndexAB1_2.fq.gz</t>
  </si>
  <si>
    <t>CB4857_CGC_130119_I861_FCC1GWRACXX_L6_CHKPEI13010003_1.fq.gz</t>
  </si>
  <si>
    <t>IndexAB4_1.fq.gz</t>
  </si>
  <si>
    <t>CB4857_CGC_130119_I861_FCC1GWRACXX_L6_CHKPEI13010003_2.fq.gz</t>
  </si>
  <si>
    <t>IndexAB4_2.fq.gz</t>
  </si>
  <si>
    <t>CB4857_UK_130123_I186_FCC1GJUACXX_L6_CHKPEI13010008_1.fq.gz</t>
  </si>
  <si>
    <t>IndexC4_1.fq.gz</t>
  </si>
  <si>
    <t>CB4857_UK_130123_I186_FCC1GJUACXX_L6_CHKPEI13010008_2.fq.gz</t>
  </si>
  <si>
    <t>IndexC4_2.fq.gz</t>
  </si>
  <si>
    <t>CB4858_CGC_130123_I186_FCC1GJUACXX_L3_CHKPEI13010006_1.fq.gz</t>
  </si>
  <si>
    <t>IndexCB4851_CGC_1.fq.gz</t>
  </si>
  <si>
    <t>CB4858_CGC_130123_I186_FCC1GJUACXX_L3_CHKPEI13010006_2.fq.gz</t>
  </si>
  <si>
    <t>IndexCB4851_CGC_2.fq.gz</t>
  </si>
  <si>
    <t>CB4858_UK_130123_I186_FCC1GJUACXX_L2_CHKPEI13010005_1.fq.gz</t>
  </si>
  <si>
    <t>IndexCB4851_UK_1.fq.gz</t>
  </si>
  <si>
    <t>CB4858_UK_130123_I186_FCC1GJUACXX_L2_CHKPEI13010005_2.fq.gz</t>
  </si>
  <si>
    <t>IndexCB4851_UK_2.fq.gz</t>
  </si>
  <si>
    <t>CB4932_130123_I186_FCC1GJUACXX_L7_CHKPEI13010009_1.fq.gz</t>
  </si>
  <si>
    <t>IndexCB4853_CGC_1.fq.gz</t>
  </si>
  <si>
    <t>CB4932_130123_I186_FCC1GJUACXX_L7_CHKPEI13010009_2.fq.gz</t>
  </si>
  <si>
    <t>IndexCB4853_CGC_2.fq.gz</t>
  </si>
  <si>
    <t>CX11254_130123_I186_FCC1GJUACXX_L2_CHKPEI13010005_1.fq.gz</t>
  </si>
  <si>
    <t>IndexCB4853_UK_1.fq.gz</t>
  </si>
  <si>
    <t>CX11254_130123_I186_FCC1GJUACXX_L2_CHKPEI13010005_2.fq.gz</t>
  </si>
  <si>
    <t>IndexCB4853_UK_2.fq.gz</t>
  </si>
  <si>
    <t>CX11262_130123_I186_FCC1GJUACXX_L6_CHKPEI13010008_1.fq.gz</t>
  </si>
  <si>
    <t>IndexCB4854_1.fq.gz</t>
  </si>
  <si>
    <t>CX11262_130123_I186_FCC1GJUACXX_L6_CHKPEI13010008_2.fq.gz</t>
  </si>
  <si>
    <t>IndexCB4854_2.fq.gz</t>
  </si>
  <si>
    <t>CX11264_130123_I186_FCC1GJUACXX_L4_CHKPEI13010007_1.fq.gz</t>
  </si>
  <si>
    <t>IndexCB4855_CGC_1.fq.gz</t>
  </si>
  <si>
    <t>CX11264_130123_I186_FCC1GJUACXX_L4_CHKPEI13010007_2.fq.gz</t>
  </si>
  <si>
    <t>IndexCB4855_CGC_2.fq.gz</t>
  </si>
  <si>
    <t>CX11271_130123_I186_FCC1GJUACXX_L7_CHKPEI13010009_1.fq.gz</t>
  </si>
  <si>
    <t>IndexCB4855_UK_1.fq.gz</t>
  </si>
  <si>
    <t>CX11271_130123_I186_FCC1GJUACXX_L7_CHKPEI13010009_2.fq.gz</t>
  </si>
  <si>
    <t>IndexCB4855_UK_2.fq.gz</t>
  </si>
  <si>
    <t>CX11276_130123_I186_FCC1GJUACXX_L1_CHKPEI13010004_1.fq.gz</t>
  </si>
  <si>
    <t>IndexCB4857_CGC_1.fq.gz</t>
  </si>
  <si>
    <t>CX11276_130123_I186_FCC1GJUACXX_L1_CHKPEI13010004_2.fq.gz</t>
  </si>
  <si>
    <t>IndexCB4857_CGC_2.fq.gz</t>
  </si>
  <si>
    <t>CX11285_130123_I186_FCC1GJUACXX_L1_CHKPEI13010004_1.fq.gz</t>
  </si>
  <si>
    <t>IndexCB4857_UK_1.fq.gz</t>
  </si>
  <si>
    <t>CX11285_130123_I186_FCC1GJUACXX_L1_CHKPEI13010004_2.fq.gz</t>
  </si>
  <si>
    <t>IndexCB4857_UK_2.fq.gz</t>
  </si>
  <si>
    <t>CX11292_130123_I186_FCC1GJUACXX_L3_CHKPEI13010006_1.fq.gz</t>
  </si>
  <si>
    <t>IndexCB4858_CGC_1.fq.gz</t>
  </si>
  <si>
    <t>CX11292_130123_I186_FCC1GJUACXX_L3_CHKPEI13010006_2.fq.gz</t>
  </si>
  <si>
    <t>IndexCB4858_CGC_2.fq.gz</t>
  </si>
  <si>
    <t>CX11307_130123_I186_FCC1GJUACXX_L4_CHKPEI13010007_1.fq.gz</t>
  </si>
  <si>
    <t>IndexCB4858_UK_1.fq.gz</t>
  </si>
  <si>
    <t>CX11307_130123_I186_FCC1GJUACXX_L4_CHKPEI13010007_2.fq.gz</t>
  </si>
  <si>
    <t>IndexCB4858_UK_2.fq.gz</t>
  </si>
  <si>
    <t>CX11314_130123_I186_FCC1GJUACXX_L2_CHKPEI13010005_1.fq.gz</t>
  </si>
  <si>
    <t>IndexCB4932_1.fq.gz</t>
  </si>
  <si>
    <t>CX11314_130123_I186_FCC1GJUACXX_L2_CHKPEI13010005_2.fq.gz</t>
  </si>
  <si>
    <t>IndexCB4932_2.fq.gz</t>
  </si>
  <si>
    <t>CX11315_130119_I861_FCC1GWRACXX_L6_CHKPEI13010003_1.fq.gz</t>
  </si>
  <si>
    <t>IndexCX11254_1.fq.gz</t>
  </si>
  <si>
    <t>CX11315_130119_I861_FCC1GWRACXX_L6_CHKPEI13010003_2.fq.gz</t>
  </si>
  <si>
    <t>IndexCX11254_2.fq.gz</t>
  </si>
  <si>
    <t>DL200_130123_I186_FCC1GJUACXX_L3_CHKPEI13010006_1.fq.gz</t>
  </si>
  <si>
    <t>IndexCX11262_1.fq.gz</t>
  </si>
  <si>
    <t>DL200_130123_I186_FCC1GJUACXX_L3_CHKPEI13010006_2.fq.gz</t>
  </si>
  <si>
    <t>IndexCX11262_2.fq.gz</t>
  </si>
  <si>
    <t>DL226_130123_I186_FCC1GJUACXX_L1_CHKPEI13010004_1.fq.gz</t>
  </si>
  <si>
    <t>IndexCX11264_1.fq.gz</t>
  </si>
  <si>
    <t>DL226_130123_I186_FCC1GJUACXX_L1_CHKPEI13010004_2.fq.gz</t>
  </si>
  <si>
    <t>IndexCX11264_2.fq.gz</t>
  </si>
  <si>
    <t>DL238_130119_I861_FCC1GWRACXX_L6_CHKPEI13010003_1.fq.gz</t>
  </si>
  <si>
    <t>IndexCX11271_1.fq.gz</t>
  </si>
  <si>
    <t>DL238_130119_I861_FCC1GWRACXX_L6_CHKPEI13010003_2.fq.gz</t>
  </si>
  <si>
    <t>IndexCX11271_2.fq.gz</t>
  </si>
  <si>
    <t>ED3005_130123_I186_FCC1GJUACXX_L4_CHKPEI13010007_1.fq.gz</t>
  </si>
  <si>
    <t>IndexCX11276_1.fq.gz</t>
  </si>
  <si>
    <t>ED3005_130123_I186_FCC1GJUACXX_L4_CHKPEI13010007_2.fq.gz</t>
  </si>
  <si>
    <t>IndexCX11276_2.fq.gz</t>
  </si>
  <si>
    <t>ED3011_130123_I186_FCC1GJUACXX_L2_CHKPEI13010005_1.fq.gz</t>
  </si>
  <si>
    <t>IndexCX11285_1.fq.gz</t>
  </si>
  <si>
    <t>ED3011_130123_I186_FCC1GJUACXX_L2_CHKPEI13010005_2.fq.gz</t>
  </si>
  <si>
    <t>IndexCX11285_2.fq.gz</t>
  </si>
  <si>
    <t>ED3012_130123_I186_FCC1GJUACXX_L6_CHKPEI13010008_1.fq.gz</t>
  </si>
  <si>
    <t>IndexCX11292_1.fq.gz</t>
  </si>
  <si>
    <t>ED3012_130123_I186_FCC1GJUACXX_L6_CHKPEI13010008_2.fq.gz</t>
  </si>
  <si>
    <t>IndexCX11292_2.fq.gz</t>
  </si>
  <si>
    <t>ED3017_130123_I186_FCC1GJUACXX_L1_CHKPEI13010004_1.fq.gz</t>
  </si>
  <si>
    <t>IndexCX11307_1.fq.gz</t>
  </si>
  <si>
    <t>ED3017_130123_I186_FCC1GJUACXX_L1_CHKPEI13010004_2.fq.gz</t>
  </si>
  <si>
    <t>IndexCX11307_2.fq.gz</t>
  </si>
  <si>
    <t>ED3040_130123_I186_FCC1GJUACXX_L7_CHKPEI13010009_1.fq.gz</t>
  </si>
  <si>
    <t>IndexCX11314_1.fq.gz</t>
  </si>
  <si>
    <t>ED3040_130123_I186_FCC1GJUACXX_L7_CHKPEI13010009_2.fq.gz</t>
  </si>
  <si>
    <t>IndexCX11314_2.fq.gz</t>
  </si>
  <si>
    <t>ED3046_130123_I186_FCC1GJUACXX_L1_CHKPEI13010004_1.fq.gz</t>
  </si>
  <si>
    <t>IndexCX11315_1.fq.gz</t>
  </si>
  <si>
    <t>ED3046_130123_I186_FCC1GJUACXX_L1_CHKPEI13010004_2.fq.gz</t>
  </si>
  <si>
    <t>IndexCX11315_2.fq.gz</t>
  </si>
  <si>
    <t>ED3048_130123_I186_FCC1GJUACXX_L3_CHKPEI13010006_1.fq.gz</t>
  </si>
  <si>
    <t>IndexDL200_1.fq.gz</t>
  </si>
  <si>
    <t>ED3048_130123_I186_FCC1GJUACXX_L3_CHKPEI13010006_2.fq.gz</t>
  </si>
  <si>
    <t>IndexDL200_2.fq.gz</t>
  </si>
  <si>
    <t>ED3049_130119_I861_FCC1GWRACXX_L6_CHKPEI13010003_1.fq.gz</t>
  </si>
  <si>
    <t>IndexDL226_1.fq.gz</t>
  </si>
  <si>
    <t>ED3049_130119_I861_FCC1GWRACXX_L6_CHKPEI13010003_2.fq.gz</t>
  </si>
  <si>
    <t>IndexDL226_2.fq.gz</t>
  </si>
  <si>
    <t>ED3052_130123_I186_FCC1GJUACXX_L4_CHKPEI13010007_1.fq.gz</t>
  </si>
  <si>
    <t>IndexED3005_1.fq.gz</t>
  </si>
  <si>
    <t>ED3052_130123_I186_FCC1GJUACXX_L4_CHKPEI13010007_2.fq.gz</t>
  </si>
  <si>
    <t>IndexED3005_2.fq.gz</t>
  </si>
  <si>
    <t>ED3073_130123_I186_FCC1GJUACXX_L3_CHKPEI13010006_1.fq.gz</t>
  </si>
  <si>
    <t>IndexED3011_1.fq.gz</t>
  </si>
  <si>
    <t>ED3073_130123_I186_FCC1GJUACXX_L3_CHKPEI13010006_2.fq.gz</t>
  </si>
  <si>
    <t>IndexED3011_2.fq.gz</t>
  </si>
  <si>
    <t>ED3077_130123_I186_FCC1GJUACXX_L7_CHKPEI13010009_1.fq.gz</t>
  </si>
  <si>
    <t>IndexED3012_1.fq.gz</t>
  </si>
  <si>
    <t>ED3077_130123_I186_FCC1GJUACXX_L7_CHKPEI13010009_2.fq.gz</t>
  </si>
  <si>
    <t>IndexED3012_2.fq.gz</t>
  </si>
  <si>
    <t>EG4347_130123_I186_FCC1GJUACXX_L2_CHKPEI13010005_1.fq.gz</t>
  </si>
  <si>
    <t>IndexED3017_1.fq.gz</t>
  </si>
  <si>
    <t>EG4347_130123_I186_FCC1GJUACXX_L2_CHKPEI13010005_2.fq.gz</t>
  </si>
  <si>
    <t>IndexED3017_2.fq.gz</t>
  </si>
  <si>
    <t>EG4349_130123_I186_FCC1GJUACXX_L6_CHKPEI13010008_1.fq.gz</t>
  </si>
  <si>
    <t>IndexED3040_1.fq.gz</t>
  </si>
  <si>
    <t>EG4349_130123_I186_FCC1GJUACXX_L6_CHKPEI13010008_2.fq.gz</t>
  </si>
  <si>
    <t>IndexED3040_2.fq.gz</t>
  </si>
  <si>
    <t>EG4724_130123_I186_FCC1GJUACXX_L4_CHKPEI13010007_1.fq.gz</t>
  </si>
  <si>
    <t>IndexED3046_1.fq.gz</t>
  </si>
  <si>
    <t>EG4724_130123_I186_FCC1GJUACXX_L4_CHKPEI13010007_2.fq.gz</t>
  </si>
  <si>
    <t>IndexED3046_2.fq.gz</t>
  </si>
  <si>
    <t>EG4725_130123_I186_FCC1GJUACXX_L1_CHKPEI13010004_1.fq.gz</t>
  </si>
  <si>
    <t>IndexED3048_1.fq.gz</t>
  </si>
  <si>
    <t>EG4725_130123_I186_FCC1GJUACXX_L1_CHKPEI13010004_2.fq.gz</t>
  </si>
  <si>
    <t>IndexED3048_2.fq.gz</t>
  </si>
  <si>
    <t>EG4946_130123_I186_FCC1GJUACXX_L7_CHKPEI13010009_1.fq.gz</t>
  </si>
  <si>
    <t>IndexED3049_1.fq.gz</t>
  </si>
  <si>
    <t>EG4946_130123_I186_FCC1GJUACXX_L7_CHKPEI13010009_2.fq.gz</t>
  </si>
  <si>
    <t>IndexED3049_2.fq.gz</t>
  </si>
  <si>
    <t>GXW1_130123_I186_FCC1GJUACXX_L6_CHKPEI13010008_1.fq.gz</t>
  </si>
  <si>
    <t>IndexED3052_1.fq.gz</t>
  </si>
  <si>
    <t>GXW1_130123_I186_FCC1GJUACXX_L6_CHKPEI13010008_2.fq.gz</t>
  </si>
  <si>
    <t>IndexED3052_2.fq.gz</t>
  </si>
  <si>
    <t>HK104_130119_I861_FCC1GWRACXX_L6_CHKPEI13010003_1.fq.gz</t>
  </si>
  <si>
    <t>IndexED3073_1.fq.gz</t>
  </si>
  <si>
    <t>HK104_130119_I861_FCC1GWRACXX_L6_CHKPEI13010003_2.fq.gz</t>
  </si>
  <si>
    <t>IndexED3073_2.fq.gz</t>
  </si>
  <si>
    <t>JT11398_130123_I186_FCC1GJUACXX_L1_CHKPEI13010004_1.fq.gz</t>
  </si>
  <si>
    <t>IndexED3077_1.fq.gz</t>
  </si>
  <si>
    <t>JT11398_130123_I186_FCC1GJUACXX_L1_CHKPEI13010004_2.fq.gz</t>
  </si>
  <si>
    <t>IndexED3077_2.fq.gz</t>
  </si>
  <si>
    <t>JU1088_130123_I186_FCC1GJUACXX_L2_CHKPEI13010005_1.fq.gz</t>
  </si>
  <si>
    <t>IndexEG4347_1.fq.gz</t>
  </si>
  <si>
    <t>JU1088_130123_I186_FCC1GJUACXX_L2_CHKPEI13010005_2.fq.gz</t>
  </si>
  <si>
    <t>IndexEG4347_2.fq.gz</t>
  </si>
  <si>
    <t>JU1172_130123_I186_FCC1GJUACXX_L3_CHKPEI13010006_1.fq.gz</t>
  </si>
  <si>
    <t>IndexEG4349_1.fq.gz</t>
  </si>
  <si>
    <t>JU1172_130123_I186_FCC1GJUACXX_L3_CHKPEI13010006_2.fq.gz</t>
  </si>
  <si>
    <t>IndexEG4349_2.fq.gz</t>
  </si>
  <si>
    <t>JU1200_130123_I186_FCC1GJUACXX_L1_CHKPEI13010004_1.fq.gz</t>
  </si>
  <si>
    <t>IndexEG4724_1.fq.gz</t>
  </si>
  <si>
    <t>JU1200_130123_I186_FCC1GJUACXX_L1_CHKPEI13010004_2.fq.gz</t>
  </si>
  <si>
    <t>IndexEG4724_2.fq.gz</t>
  </si>
  <si>
    <t>JU1212_130123_I186_FCC1GJUACXX_L6_CHKPEI13010008_1.fq.gz</t>
  </si>
  <si>
    <t>IndexEG4725_1.fq.gz</t>
  </si>
  <si>
    <t>JU1212_130123_I186_FCC1GJUACXX_L6_CHKPEI13010008_2.fq.gz</t>
  </si>
  <si>
    <t>IndexEG4725_2.fq.gz</t>
  </si>
  <si>
    <t>JU1213_130123_I186_FCC1GJUACXX_L4_CHKPEI13010007_1.fq.gz</t>
  </si>
  <si>
    <t>IndexEG4946_1.fq.gz</t>
  </si>
  <si>
    <t>JU1213_130123_I186_FCC1GJUACXX_L4_CHKPEI13010007_2.fq.gz</t>
  </si>
  <si>
    <t>IndexEG4946_2.fq.gz</t>
  </si>
  <si>
    <t>JU1242_130123_I186_FCC1GJUACXX_L3_CHKPEI13010006_1.fq.gz</t>
  </si>
  <si>
    <t>IndexGXW1_1.fq.gz</t>
  </si>
  <si>
    <t>JU1242_130123_I186_FCC1GJUACXX_L3_CHKPEI13010006_2.fq.gz</t>
  </si>
  <si>
    <t>IndexGXW1_2.fq.gz</t>
  </si>
  <si>
    <t>JU1246_130123_I186_FCC1GJUACXX_L2_CHKPEI13010005_1.fq.gz</t>
  </si>
  <si>
    <t>IndexJT11398_1.fq.gz</t>
  </si>
  <si>
    <t>JU1246_130123_I186_FCC1GJUACXX_L2_CHKPEI13010005_2.fq.gz</t>
  </si>
  <si>
    <t>IndexJT11398_2.fq.gz</t>
  </si>
  <si>
    <t>JU1395_130123_I186_FCC1GJUACXX_L6_CHKPEI13010008_1.fq.gz</t>
  </si>
  <si>
    <t>IndexJU1088_1.fq.gz</t>
  </si>
  <si>
    <t>JU1395_130123_I186_FCC1GJUACXX_L6_CHKPEI13010008_2.fq.gz</t>
  </si>
  <si>
    <t>IndexJU1088_2.fq.gz</t>
  </si>
  <si>
    <t>JU1400_130123_I186_FCC1GJUACXX_L3_CHKPEI13010006_1.fq.gz</t>
  </si>
  <si>
    <t>IndexJU1172_1.fq.gz</t>
  </si>
  <si>
    <t>JU1400_130123_I186_FCC1GJUACXX_L3_CHKPEI13010006_2.fq.gz</t>
  </si>
  <si>
    <t>IndexJU1172_2.fq.gz</t>
  </si>
  <si>
    <t>JU1409_130123_I186_FCC1GJUACXX_L4_CHKPEI13010007_1.fq.gz</t>
  </si>
  <si>
    <t>IndexJU1200_1.fq.gz</t>
  </si>
  <si>
    <t>JU1409_130123_I186_FCC1GJUACXX_L4_CHKPEI13010007_2.fq.gz</t>
  </si>
  <si>
    <t>IndexJU1200_2.fq.gz</t>
  </si>
  <si>
    <t>JU1440_130123_I186_FCC1GJUACXX_L6_CHKPEI13010008_1.fq.gz</t>
  </si>
  <si>
    <t>IndexJU1212_1.fq.gz</t>
  </si>
  <si>
    <t>JU1440_130123_I186_FCC1GJUACXX_L6_CHKPEI13010008_2.fq.gz</t>
  </si>
  <si>
    <t>IndexJU1212_2.fq.gz</t>
  </si>
  <si>
    <t>JU1491_130123_I186_FCC1GJUACXX_L2_CHKPEI13010005_1.fq.gz</t>
  </si>
  <si>
    <t>IndexJU1213_1.fq.gz</t>
  </si>
  <si>
    <t>JU1491_130123_I186_FCC1GJUACXX_L2_CHKPEI13010005_2.fq.gz</t>
  </si>
  <si>
    <t>IndexJU1213_2.fq.gz</t>
  </si>
  <si>
    <t>JU1516_130123_I186_FCC1GJUACXX_L3_CHKPEI13010006_1.fq.gz</t>
  </si>
  <si>
    <t>IndexJU1242_1.fq.gz</t>
  </si>
  <si>
    <t>JU1516_130123_I186_FCC1GJUACXX_L3_CHKPEI13010006_2.fq.gz</t>
  </si>
  <si>
    <t>IndexJU1242_2.fq.gz</t>
  </si>
  <si>
    <t>JU1530_130123_I186_FCC1GJUACXX_L7_CHKPEI13010009_1.fq.gz</t>
  </si>
  <si>
    <t>IndexJU1246_1.fq.gz</t>
  </si>
  <si>
    <t>JU1530_130123_I186_FCC1GJUACXX_L7_CHKPEI13010009_2.fq.gz</t>
  </si>
  <si>
    <t>IndexJU1246_2.fq.gz</t>
  </si>
  <si>
    <t>JU1568_130123_I186_FCC1GJUACXX_L4_CHKPEI13010007_1.fq.gz</t>
  </si>
  <si>
    <t>IndexJU1395_1.fq.gz</t>
  </si>
  <si>
    <t>JU1568_130123_I186_FCC1GJUACXX_L4_CHKPEI13010007_2.fq.gz</t>
  </si>
  <si>
    <t>IndexJU1395_2.fq.gz</t>
  </si>
  <si>
    <t>JU1580_130119_I861_FCC1GWRACXX_L6_CHKPEI13010003_1.fq.gz</t>
  </si>
  <si>
    <t>IndexJU1400_1.fq.gz</t>
  </si>
  <si>
    <t>JU1580_130119_I861_FCC1GWRACXX_L6_CHKPEI13010003_2.fq.gz</t>
  </si>
  <si>
    <t>IndexJU1400_2.fq.gz</t>
  </si>
  <si>
    <t>JU1581_130123_I186_FCC1GJUACXX_L6_CHKPEI13010008_1.fq.gz</t>
  </si>
  <si>
    <t>IndexJU1409_1.fq.gz</t>
  </si>
  <si>
    <t>JU1581_130123_I186_FCC1GJUACXX_L6_CHKPEI13010008_2.fq.gz</t>
  </si>
  <si>
    <t>IndexJU1409_2.fq.gz</t>
  </si>
  <si>
    <t>JU1586_130123_I186_FCC1GJUACXX_L2_CHKPEI13010005_1.fq.gz</t>
  </si>
  <si>
    <t>IndexJU1440_1.fq.gz</t>
  </si>
  <si>
    <t>JU1586_130123_I186_FCC1GJUACXX_L2_CHKPEI13010005_2.fq.gz</t>
  </si>
  <si>
    <t>IndexJU1440_2.fq.gz</t>
  </si>
  <si>
    <t>JU1652_130123_I186_FCC1GJUACXX_L7_CHKPEI13010009_1.fq.gz</t>
  </si>
  <si>
    <t>IndexJU1491_1.fq.gz</t>
  </si>
  <si>
    <t>JU1652_130123_I186_FCC1GJUACXX_L7_CHKPEI13010009_2.fq.gz</t>
  </si>
  <si>
    <t>IndexJU1491_2.fq.gz</t>
  </si>
  <si>
    <t>JU1896_130123_I186_FCC1GJUACXX_L3_CHKPEI13010006_1.fq.gz</t>
  </si>
  <si>
    <t>IndexJU1516_1.fq.gz</t>
  </si>
  <si>
    <t>JU1896_130123_I186_FCC1GJUACXX_L3_CHKPEI13010006_2.fq.gz</t>
  </si>
  <si>
    <t>IndexJU1516_2.fq.gz</t>
  </si>
  <si>
    <t>JU2001_130123_I186_FCC1GJUACXX_L6_CHKPEI13010008_1.fq.gz</t>
  </si>
  <si>
    <t>IndexJU1530_1.fq.gz</t>
  </si>
  <si>
    <t>JU2001_130123_I186_FCC1GJUACXX_L6_CHKPEI13010008_2.fq.gz</t>
  </si>
  <si>
    <t>IndexJU1530_2.fq.gz</t>
  </si>
  <si>
    <t>JU2007_130123_I186_FCC1GJUACXX_L2_CHKPEI13010005_1.fq.gz</t>
  </si>
  <si>
    <t>IndexJU1568_1.fq.gz</t>
  </si>
  <si>
    <t>JU2007_130123_I186_FCC1GJUACXX_L2_CHKPEI13010005_2.fq.gz</t>
  </si>
  <si>
    <t>IndexJU1568_2.fq.gz</t>
  </si>
  <si>
    <t>JU258_130119_I861_FCC1GWRACXX_L6_CHKPEI13010003_1.fq.gz</t>
  </si>
  <si>
    <t>IndexJU1580_1.fq.gz</t>
  </si>
  <si>
    <t>JU258_130119_I861_FCC1GWRACXX_L6_CHKPEI13010003_2.fq.gz</t>
  </si>
  <si>
    <t>IndexJU1580_2.fq.gz</t>
  </si>
  <si>
    <t>JU310_130123_I186_FCC1GJUACXX_L3_CHKPEI13010006_1.fq.gz</t>
  </si>
  <si>
    <t>IndexJU1581_1.fq.gz</t>
  </si>
  <si>
    <t>JU310_130123_I186_FCC1GJUACXX_L3_CHKPEI13010006_2.fq.gz</t>
  </si>
  <si>
    <t>IndexJU1581_2.fq.gz</t>
  </si>
  <si>
    <t>JU311_130123_I186_FCC1GJUACXX_L4_CHKPEI13010007_1.fq.gz</t>
  </si>
  <si>
    <t>IndexJU1586_1.fq.gz</t>
  </si>
  <si>
    <t>JU311_130123_I186_FCC1GJUACXX_L4_CHKPEI13010007_2.fq.gz</t>
  </si>
  <si>
    <t>IndexJU1586_2.fq.gz</t>
  </si>
  <si>
    <t>JU315_130123_I186_FCC1GJUACXX_L2_CHKPEI13010005_1.fq.gz</t>
  </si>
  <si>
    <t>IndexJU1652_1.fq.gz</t>
  </si>
  <si>
    <t>JU315_130123_I186_FCC1GJUACXX_L2_CHKPEI13010005_2.fq.gz</t>
  </si>
  <si>
    <t>IndexJU1652_2.fq.gz</t>
  </si>
  <si>
    <t>JU323_130123_I186_FCC1GJUACXX_L7_CHKPEI13010009_1.fq.gz</t>
  </si>
  <si>
    <t>IndexJU1896_1.fq.gz</t>
  </si>
  <si>
    <t>JU323_130123_I186_FCC1GJUACXX_L7_CHKPEI13010009_2.fq.gz</t>
  </si>
  <si>
    <t>IndexJU1896_2.fq.gz</t>
  </si>
  <si>
    <t>JU346_130123_I186_FCC1GJUACXX_L1_CHKPEI13010004_1.fq.gz</t>
  </si>
  <si>
    <t>IndexJU2001_1.fq.gz</t>
  </si>
  <si>
    <t>JU346_130123_I186_FCC1GJUACXX_L1_CHKPEI13010004_2.fq.gz</t>
  </si>
  <si>
    <t>IndexJU2001_2.fq.gz</t>
  </si>
  <si>
    <t>JU360_130119_I861_FCC1GWRACXX_L6_CHKPEI13010003_1.fq.gz</t>
  </si>
  <si>
    <t>IndexJU2007_1.fq.gz</t>
  </si>
  <si>
    <t>JU360_130119_I861_FCC1GWRACXX_L6_CHKPEI13010003_2.fq.gz</t>
  </si>
  <si>
    <t>IndexJU2007_2.fq.gz</t>
  </si>
  <si>
    <t>JU363_130123_I186_FCC1GJUACXX_L1_CHKPEI13010004_1.fq.gz</t>
  </si>
  <si>
    <t>IndexJU310_1.fq.gz</t>
  </si>
  <si>
    <t>JU363_130123_I186_FCC1GJUACXX_L1_CHKPEI13010004_2.fq.gz</t>
  </si>
  <si>
    <t>IndexJU310_2.fq.gz</t>
  </si>
  <si>
    <t>JU367_130123_I186_FCC1GJUACXX_L7_CHKPEI13010009_1.fq.gz</t>
  </si>
  <si>
    <t>IndexJU311_1.fq.gz</t>
  </si>
  <si>
    <t>JU367_130123_I186_FCC1GJUACXX_L7_CHKPEI13010009_2.fq.gz</t>
  </si>
  <si>
    <t>IndexJU311_2.fq.gz</t>
  </si>
  <si>
    <t>JU393_130123_I186_FCC1GJUACXX_L6_CHKPEI13010008_1.fq.gz</t>
  </si>
  <si>
    <t>IndexJU315_1.fq.gz</t>
  </si>
  <si>
    <t>JU393_130123_I186_FCC1GJUACXX_L6_CHKPEI13010008_2.fq.gz</t>
  </si>
  <si>
    <t>IndexJU315_2.fq.gz</t>
  </si>
  <si>
    <t>JU394_130123_I186_FCC1GJUACXX_L3_CHKPEI13010006_1.fq.gz</t>
  </si>
  <si>
    <t>IndexJU323_1.fq.gz</t>
  </si>
  <si>
    <t>JU394_130123_I186_FCC1GJUACXX_L3_CHKPEI13010006_2.fq.gz</t>
  </si>
  <si>
    <t>IndexJU323_2.fq.gz</t>
  </si>
  <si>
    <t>JU397_130123_I186_FCC1GJUACXX_L4_CHKPEI13010007_1.fq.gz</t>
  </si>
  <si>
    <t>IndexJU346_1.fq.gz</t>
  </si>
  <si>
    <t>JU397_130123_I186_FCC1GJUACXX_L4_CHKPEI13010007_2.fq.gz</t>
  </si>
  <si>
    <t>IndexJU346_2.fq.gz</t>
  </si>
  <si>
    <t>JU406_130123_I186_FCC1GJUACXX_L6_CHKPEI13010008_1.fq.gz</t>
  </si>
  <si>
    <t>IndexJU360_1.fq.gz</t>
  </si>
  <si>
    <t>JU406_130123_I186_FCC1GJUACXX_L6_CHKPEI13010008_2.fq.gz</t>
  </si>
  <si>
    <t>IndexJU360_2.fq.gz</t>
  </si>
  <si>
    <t>JU440_130123_I186_FCC1GJUACXX_L2_CHKPEI13010005_1.fq.gz</t>
  </si>
  <si>
    <t>IndexJU363_1.fq.gz</t>
  </si>
  <si>
    <t>JU440_130123_I186_FCC1GJUACXX_L2_CHKPEI13010005_2.fq.gz</t>
  </si>
  <si>
    <t>IndexJU363_2.fq.gz</t>
  </si>
  <si>
    <t>JU561_130123_I186_FCC1GJUACXX_L7_CHKPEI13010009_1.fq.gz</t>
  </si>
  <si>
    <t>IndexJU367_1.fq.gz</t>
  </si>
  <si>
    <t>JU561_130123_I186_FCC1GJUACXX_L7_CHKPEI13010009_2.fq.gz</t>
  </si>
  <si>
    <t>IndexJU367_2.fq.gz</t>
  </si>
  <si>
    <t>JU642_130123_I186_FCC1GJUACXX_L3_CHKPEI13010006_1.fq.gz</t>
  </si>
  <si>
    <t>IndexJU393_1.fq.gz</t>
  </si>
  <si>
    <t>JU642_130123_I186_FCC1GJUACXX_L3_CHKPEI13010006_2.fq.gz</t>
  </si>
  <si>
    <t>IndexJU393_2.fq.gz</t>
  </si>
  <si>
    <t>JU751_130123_I186_FCC1GJUACXX_L4_CHKPEI13010007_1.fq.gz</t>
  </si>
  <si>
    <t>IndexJU394_1.fq.gz</t>
  </si>
  <si>
    <t>JU751_130123_I186_FCC1GJUACXX_L4_CHKPEI13010007_2.fq.gz</t>
  </si>
  <si>
    <t>IndexJU394_2.fq.gz</t>
  </si>
  <si>
    <t>JU774_130123_I186_FCC1GJUACXX_L7_CHKPEI13010009_1.fq.gz</t>
  </si>
  <si>
    <t>IndexJU397_1.fq.gz</t>
  </si>
  <si>
    <t>JU774_130123_I186_FCC1GJUACXX_L7_CHKPEI13010009_2.fq.gz</t>
  </si>
  <si>
    <t>IndexJU397_2.fq.gz</t>
  </si>
  <si>
    <t>JU775_130123_I186_FCC1GJUACXX_L1_CHKPEI13010004_1.fq.gz</t>
  </si>
  <si>
    <t>IndexJU406_1.fq.gz</t>
  </si>
  <si>
    <t>JU775_130123_I186_FCC1GJUACXX_L1_CHKPEI13010004_2.fq.gz</t>
  </si>
  <si>
    <t>IndexJU406_2.fq.gz</t>
  </si>
  <si>
    <t>JU778_130119_I861_FCC1GWRACXX_L6_CHKPEI13010003_1.fq.gz</t>
  </si>
  <si>
    <t>IndexJU440_1.fq.gz</t>
  </si>
  <si>
    <t>JU778_130119_I861_FCC1GWRACXX_L6_CHKPEI13010003_2.fq.gz</t>
  </si>
  <si>
    <t>IndexJU440_2.fq.gz</t>
  </si>
  <si>
    <t>JU782_130123_I186_FCC1GJUACXX_L1_CHKPEI13010004_1.fq.gz</t>
  </si>
  <si>
    <t>IndexJU561_1.fq.gz</t>
  </si>
  <si>
    <t>JU782_130123_I186_FCC1GJUACXX_L1_CHKPEI13010004_2.fq.gz</t>
  </si>
  <si>
    <t>IndexJU561_2.fq.gz</t>
  </si>
  <si>
    <t>JU792_130123_I186_FCC1GJUACXX_L6_CHKPEI13010008_1.fq.gz</t>
  </si>
  <si>
    <t>IndexJU642_1.fq.gz</t>
  </si>
  <si>
    <t>JU792_130123_I186_FCC1GJUACXX_L6_CHKPEI13010008_2.fq.gz</t>
  </si>
  <si>
    <t>IndexJU642_2.fq.gz</t>
  </si>
  <si>
    <t>JU830_130123_I186_FCC1GJUACXX_L2_CHKPEI13010005_1.fq.gz</t>
  </si>
  <si>
    <t>IndexJU751_1.fq.gz</t>
  </si>
  <si>
    <t>JU830_130123_I186_FCC1GJUACXX_L2_CHKPEI13010005_2.fq.gz</t>
  </si>
  <si>
    <t>IndexJU751_2.fq.gz</t>
  </si>
  <si>
    <t>JU847_130123_I186_FCC1GJUACXX_L7_CHKPEI13010009_1.fq.gz</t>
  </si>
  <si>
    <t>IndexJU774_1.fq.gz</t>
  </si>
  <si>
    <t>JU847_130123_I186_FCC1GJUACXX_L7_CHKPEI13010009_2.fq.gz</t>
  </si>
  <si>
    <t>IndexJU774_2.fq.gz</t>
  </si>
  <si>
    <t>KR314_130123_I186_FCC1GJUACXX_L4_CHKPEI13010007_1.fq.gz</t>
  </si>
  <si>
    <t>IndexJU775_1.fq.gz</t>
  </si>
  <si>
    <t>KR314_130123_I186_FCC1GJUACXX_L4_CHKPEI13010007_2.fq.gz</t>
  </si>
  <si>
    <t>IndexJU775_2.fq.gz</t>
  </si>
  <si>
    <t>LKC34_130123_I186_FCC1GJUACXX_L2_CHKPEI13010005_1.fq.gz</t>
  </si>
  <si>
    <t>IndexJU778_1.fq.gz</t>
  </si>
  <si>
    <t>LKC34_130123_I186_FCC1GJUACXX_L2_CHKPEI13010005_2.fq.gz</t>
  </si>
  <si>
    <t>IndexJU778_2.fq.gz</t>
  </si>
  <si>
    <t>LSJ1_130123_I186_FCC1GJUACXX_L3_CHKPEI13010006_1.fq.gz</t>
  </si>
  <si>
    <t>IndexJU782_1.fq.gz</t>
  </si>
  <si>
    <t>LSJ1_130123_I186_FCC1GJUACXX_L3_CHKPEI13010006_2.fq.gz</t>
  </si>
  <si>
    <t>IndexJU782_2.fq.gz</t>
  </si>
  <si>
    <t>MY10_130123_I186_FCC1GJUACXX_L2_CHKPEI13010005_1.fq.gz</t>
  </si>
  <si>
    <t>IndexJU792_1.fq.gz</t>
  </si>
  <si>
    <t>MY10_130123_I186_FCC1GJUACXX_L2_CHKPEI13010005_2.fq.gz</t>
  </si>
  <si>
    <t>IndexJU792_2.fq.gz</t>
  </si>
  <si>
    <t>MY1_130123_I186_FCC1GJUACXX_L1_CHKPEI13010004_1.fq.gz</t>
  </si>
  <si>
    <t>IndexJU830_1.fq.gz</t>
  </si>
  <si>
    <t>MY1_130123_I186_FCC1GJUACXX_L1_CHKPEI13010004_2.fq.gz</t>
  </si>
  <si>
    <t>IndexJU830_2.fq.gz</t>
  </si>
  <si>
    <t>MY16_130123_I186_FCC1GJUACXX_L1_CHKPEI13010004_1.fq.gz</t>
  </si>
  <si>
    <t>IndexJU847_1.fq.gz</t>
  </si>
  <si>
    <t>MY16_130123_I186_FCC1GJUACXX_L1_CHKPEI13010004_2.fq.gz</t>
  </si>
  <si>
    <t>IndexJU847_2.fq.gz</t>
  </si>
  <si>
    <t>MY18_130123_I186_FCC1GJUACXX_L7_CHKPEI13010009_1.fq.gz</t>
  </si>
  <si>
    <t>IndexKR314_1.fq.gz</t>
  </si>
  <si>
    <t>MY18_130123_I186_FCC1GJUACXX_L7_CHKPEI13010009_2.fq.gz</t>
  </si>
  <si>
    <t>IndexKR314_2.fq.gz</t>
  </si>
  <si>
    <t>MY23_130119_I861_FCC1GWRACXX_L6_CHKPEI13010003_1.fq.gz</t>
  </si>
  <si>
    <t>IndexLKC34_1.fq.gz</t>
  </si>
  <si>
    <t>MY23_130119_I861_FCC1GWRACXX_L6_CHKPEI13010003_2.fq.gz</t>
  </si>
  <si>
    <t>IndexLKC34_2.fq.gz</t>
  </si>
  <si>
    <t>N2_CGC_130119_I861_FCC1GWRACXX_L6_CHKPEI13010003_1.fq.gz</t>
  </si>
  <si>
    <t>IndexLSJ1_1.fq.gz</t>
  </si>
  <si>
    <t>N2_CGC_130119_I861_FCC1GWRACXX_L6_CHKPEI13010003_2.fq.gz</t>
  </si>
  <si>
    <t>IndexLSJ1_2.fq.gz</t>
  </si>
  <si>
    <t>N2_HRH_130123_I186_FCC1GJUACXX_L6_CHKPEI13010008_1.fq.gz</t>
  </si>
  <si>
    <t>IndexMY10_1.fq.gz</t>
  </si>
  <si>
    <t>N2_HRH_130123_I186_FCC1GJUACXX_L6_CHKPEI13010008_2.fq.gz</t>
  </si>
  <si>
    <t>IndexMY10_2.fq.gz</t>
  </si>
  <si>
    <t>NIC1_130123_I186_FCC1GJUACXX_L2_CHKPEI13010005_1.fq.gz</t>
  </si>
  <si>
    <t>IndexMY1_1.fq.gz</t>
  </si>
  <si>
    <t>NIC1_130123_I186_FCC1GJUACXX_L2_CHKPEI13010005_2.fq.gz</t>
  </si>
  <si>
    <t>IndexMY1_2.fq.gz</t>
  </si>
  <si>
    <t>NIC166_130123_I186_FCC1GJUACXX_L4_CHKPEI13010007_1.fq.gz</t>
  </si>
  <si>
    <t>IndexMY16_1.fq.gz</t>
  </si>
  <si>
    <t>NIC166_130123_I186_FCC1GJUACXX_L4_CHKPEI13010007_2.fq.gz</t>
  </si>
  <si>
    <t>IndexMY16_2.fq.gz</t>
  </si>
  <si>
    <t>NIC195_130123_I186_FCC1GJUACXX_L4_CHKPEI13010007_1.fq.gz</t>
  </si>
  <si>
    <t>IndexMY18_1.fq.gz</t>
  </si>
  <si>
    <t>NIC195_130123_I186_FCC1GJUACXX_L4_CHKPEI13010007_2.fq.gz</t>
  </si>
  <si>
    <t>IndexMY18_2.fq.gz</t>
  </si>
  <si>
    <t>NIC196_130123_I186_FCC1GJUACXX_L1_CHKPEI13010004_1.fq.gz</t>
  </si>
  <si>
    <t>IndexN2_HRH_1.fq.gz</t>
  </si>
  <si>
    <t>NIC196_130123_I186_FCC1GJUACXX_L1_CHKPEI13010004_2.fq.gz</t>
  </si>
  <si>
    <t>IndexN2_HRH_2.fq.gz</t>
  </si>
  <si>
    <t>NIC197_130123_I186_FCC1GJUACXX_L2_CHKPEI13010005_1.fq.gz</t>
  </si>
  <si>
    <t>IndexNIC1_1.fq.gz</t>
  </si>
  <si>
    <t>NIC197_130123_I186_FCC1GJUACXX_L2_CHKPEI13010005_2.fq.gz</t>
  </si>
  <si>
    <t>IndexNIC1_2.fq.gz</t>
  </si>
  <si>
    <t>NIC198_130123_I186_FCC1GJUACXX_L3_CHKPEI13010006_1.fq.gz</t>
  </si>
  <si>
    <t>IndexNIC166_1.fq.gz</t>
  </si>
  <si>
    <t>NIC198_130123_I186_FCC1GJUACXX_L3_CHKPEI13010006_2.fq.gz</t>
  </si>
  <si>
    <t>IndexNIC166_2.fq.gz</t>
  </si>
  <si>
    <t>NIC199_130123_I186_FCC1GJUACXX_L6_CHKPEI13010008_1.fq.gz</t>
  </si>
  <si>
    <t>IndexNIC195_1.fq.gz</t>
  </si>
  <si>
    <t>NIC199_130123_I186_FCC1GJUACXX_L6_CHKPEI13010008_2.fq.gz</t>
  </si>
  <si>
    <t>IndexNIC195_2.fq.gz</t>
  </si>
  <si>
    <t>NIC200_130123_I186_FCC1GJUACXX_L7_CHKPEI13010009_1.fq.gz</t>
  </si>
  <si>
    <t>IndexNIC196_1.fq.gz</t>
  </si>
  <si>
    <t>NIC200_130123_I186_FCC1GJUACXX_L7_CHKPEI13010009_2.fq.gz</t>
  </si>
  <si>
    <t>IndexNIC196_2.fq.gz</t>
  </si>
  <si>
    <t>NIC207_130123_I186_FCC1GJUACXX_L2_CHKPEI13010005_1.fq.gz</t>
  </si>
  <si>
    <t>IndexNIC197_1.fq.gz</t>
  </si>
  <si>
    <t>NIC207_130123_I186_FCC1GJUACXX_L2_CHKPEI13010005_2.fq.gz</t>
  </si>
  <si>
    <t>IndexNIC197_2.fq.gz</t>
  </si>
  <si>
    <t>NIC2_130123_I186_FCC1GJUACXX_L1_CHKPEI13010004_1.fq.gz</t>
  </si>
  <si>
    <t>IndexNIC198_1.fq.gz</t>
  </si>
  <si>
    <t>NIC2_130123_I186_FCC1GJUACXX_L1_CHKPEI13010004_2.fq.gz</t>
  </si>
  <si>
    <t>IndexNIC198_2.fq.gz</t>
  </si>
  <si>
    <t>NIC231_130123_I186_FCC1GJUACXX_L3_CHKPEI13010006_1.fq.gz</t>
  </si>
  <si>
    <t>IndexNIC199_1.fq.gz</t>
  </si>
  <si>
    <t>NIC231_130123_I186_FCC1GJUACXX_L3_CHKPEI13010006_2.fq.gz</t>
  </si>
  <si>
    <t>IndexNIC199_2.fq.gz</t>
  </si>
  <si>
    <t>NIC232_130119_I861_FCC1GWRACXX_L6_CHKPEI13010003_1.fq.gz</t>
  </si>
  <si>
    <t>IndexNIC200_1.fq.gz</t>
  </si>
  <si>
    <t>NIC232_130119_I861_FCC1GWRACXX_L6_CHKPEI13010003_2.fq.gz</t>
  </si>
  <si>
    <t>IndexNIC200_2.fq.gz</t>
  </si>
  <si>
    <t>NIC236_130123_I186_FCC1GJUACXX_L6_CHKPEI13010008_1.fq.gz</t>
  </si>
  <si>
    <t>IndexNIC207_1.fq.gz</t>
  </si>
  <si>
    <t>NIC236_130123_I186_FCC1GJUACXX_L6_CHKPEI13010008_2.fq.gz</t>
  </si>
  <si>
    <t>IndexNIC207_2.fq.gz</t>
  </si>
  <si>
    <t>NIC237_130123_I186_FCC1GJUACXX_L4_CHKPEI13010007_1.fq.gz</t>
  </si>
  <si>
    <t>IndexNIC2_1.fq.gz</t>
  </si>
  <si>
    <t>NIC237_130123_I186_FCC1GJUACXX_L4_CHKPEI13010007_2.fq.gz</t>
  </si>
  <si>
    <t>IndexNIC2_2.fq.gz</t>
  </si>
  <si>
    <t>NIC3_130123_I186_FCC1GJUACXX_L2_CHKPEI13010005_1.fq.gz</t>
  </si>
  <si>
    <t>IndexNIC231_1.fq.gz</t>
  </si>
  <si>
    <t>NIC3_130123_I186_FCC1GJUACXX_L2_CHKPEI13010005_2.fq.gz</t>
  </si>
  <si>
    <t>IndexNIC231_2.fq.gz</t>
  </si>
  <si>
    <t>NIC4_130123_I186_FCC1GJUACXX_L3_CHKPEI13010006_1.fq.gz</t>
  </si>
  <si>
    <t>IndexNIC232_1.fq.gz</t>
  </si>
  <si>
    <t>NIC4_130123_I186_FCC1GJUACXX_L3_CHKPEI13010006_2.fq.gz</t>
  </si>
  <si>
    <t>IndexNIC232_2.fq.gz</t>
  </si>
  <si>
    <t>PB303_130123_I186_FCC1GJUACXX_L6_CHKPEI13010008_1.fq.gz</t>
  </si>
  <si>
    <t>IndexNIC236_1.fq.gz</t>
  </si>
  <si>
    <t>PB303_130123_I186_FCC1GJUACXX_L6_CHKPEI13010008_2.fq.gz</t>
  </si>
  <si>
    <t>IndexNIC236_2.fq.gz</t>
  </si>
  <si>
    <t>PB306_130123_I186_FCC1GJUACXX_L1_CHKPEI13010004_1.fq.gz</t>
  </si>
  <si>
    <t>IndexNIC237_1.fq.gz</t>
  </si>
  <si>
    <t>PB306_130123_I186_FCC1GJUACXX_L1_CHKPEI13010004_2.fq.gz</t>
  </si>
  <si>
    <t>IndexNIC237_2.fq.gz</t>
  </si>
  <si>
    <t>PS2025_130123_I186_FCC1GJUACXX_L7_CHKPEI13010009_1.fq.gz</t>
  </si>
  <si>
    <t>IndexNIC3_1.fq.gz</t>
  </si>
  <si>
    <t>PS2025_130123_I186_FCC1GJUACXX_L7_CHKPEI13010009_2.fq.gz</t>
  </si>
  <si>
    <t>IndexNIC3_2.fq.gz</t>
  </si>
  <si>
    <t>PX179_130123_I186_FCC1GJUACXX_L6_CHKPEI13010008_1.fq.gz</t>
  </si>
  <si>
    <t>IndexPB303_1.fq.gz</t>
  </si>
  <si>
    <t>PX179_130123_I186_FCC1GJUACXX_L6_CHKPEI13010008_2.fq.gz</t>
  </si>
  <si>
    <t>IndexPB303_2.fq.gz</t>
  </si>
  <si>
    <t>QG536_130123_I186_FCC1GJUACXX_L4_CHKPEI13010007_1.fq.gz</t>
  </si>
  <si>
    <t>IndexPB306_1.fq.gz</t>
  </si>
  <si>
    <t>QG536_130123_I186_FCC1GJUACXX_L4_CHKPEI13010007_2.fq.gz</t>
  </si>
  <si>
    <t>IndexPB306_2.fq.gz</t>
  </si>
  <si>
    <t>QG537_130123_I186_FCC1GJUACXX_L7_CHKPEI13010009_1.fq.gz</t>
  </si>
  <si>
    <t>IndexPS2025_1.fq.gz</t>
  </si>
  <si>
    <t>QG537_130123_I186_FCC1GJUACXX_L7_CHKPEI13010009_2.fq.gz</t>
  </si>
  <si>
    <t>IndexPS2025_2.fq.gz</t>
  </si>
  <si>
    <t>QG538_130123_I186_FCC1GJUACXX_L6_CHKPEI13010008_1.fq.gz</t>
  </si>
  <si>
    <t>IndexPX179_1.fq.gz</t>
  </si>
  <si>
    <t>QG538_130123_I186_FCC1GJUACXX_L6_CHKPEI13010008_2.fq.gz</t>
  </si>
  <si>
    <t>IndexPX179_2.fq.gz</t>
  </si>
  <si>
    <t>QG556_130123_I186_FCC1GJUACXX_L1_CHKPEI13010004_1.fq.gz</t>
  </si>
  <si>
    <t>IndexQG536_1.fq.gz</t>
  </si>
  <si>
    <t>QG556_130123_I186_FCC1GJUACXX_L1_CHKPEI13010004_2.fq.gz</t>
  </si>
  <si>
    <t>IndexQG536_2.fq.gz</t>
  </si>
  <si>
    <t>QG557_130119_I861_FCC1GWRACXX_L6_CHKPEI13010003_1.fq.gz</t>
  </si>
  <si>
    <t>IndexQG537_1.fq.gz</t>
  </si>
  <si>
    <t>QG557_130119_I861_FCC1GWRACXX_L6_CHKPEI13010003_2.fq.gz</t>
  </si>
  <si>
    <t>IndexQG537_2.fq.gz</t>
  </si>
  <si>
    <t>QG557_130123_I186_FCC1GJUACXX_L3_CHKPEI13010006_1.fq.gz</t>
  </si>
  <si>
    <t>IndexQG538_1.fq.gz</t>
  </si>
  <si>
    <t>QG557_130123_I186_FCC1GJUACXX_L3_CHKPEI13010006_2.fq.gz</t>
  </si>
  <si>
    <t>IndexQG538_2.fq.gz</t>
  </si>
  <si>
    <t>QG558_130123_I186_FCC1GJUACXX_L7_CHKPEI13010009_1.fq.gz</t>
  </si>
  <si>
    <t>IndexQG556_1.fq.gz</t>
  </si>
  <si>
    <t>QG558_130123_I186_FCC1GJUACXX_L7_CHKPEI13010009_2.fq.gz</t>
  </si>
  <si>
    <t>IndexQG556_2.fq.gz</t>
  </si>
  <si>
    <t>QX1211_130123_I186_FCC1GJUACXX_L2_CHKPEI13010005_1.fq.gz</t>
  </si>
  <si>
    <t>IndexQG558_1.fq.gz</t>
  </si>
  <si>
    <t>QX1211_130123_I186_FCC1GJUACXX_L2_CHKPEI13010005_2.fq.gz</t>
  </si>
  <si>
    <t>IndexQG558_2.fq.gz</t>
  </si>
  <si>
    <t>QX1212_130123_I186_FCC1GJUACXX_L3_CHKPEI13010006_1.fq.gz</t>
  </si>
  <si>
    <t>IndexQX1211_1.fq.gz</t>
  </si>
  <si>
    <t>QX1212_130123_I186_FCC1GJUACXX_L3_CHKPEI13010006_2.fq.gz</t>
  </si>
  <si>
    <t>IndexQX1211_2.fq.gz</t>
  </si>
  <si>
    <t>QX1213_130123_I186_FCC1GJUACXX_L4_CHKPEI13010007_1.fq.gz</t>
  </si>
  <si>
    <t>IndexQX1212_1.fq.gz</t>
  </si>
  <si>
    <t>QX1213_130123_I186_FCC1GJUACXX_L4_CHKPEI13010007_2.fq.gz</t>
  </si>
  <si>
    <t>IndexQX1212_2.fq.gz</t>
  </si>
  <si>
    <t>QX1214_130123_I186_FCC1GJUACXX_L6_CHKPEI13010008_1.fq.gz</t>
  </si>
  <si>
    <t>IndexQX1213_1.fq.gz</t>
  </si>
  <si>
    <t>QX1214_130123_I186_FCC1GJUACXX_L6_CHKPEI13010008_2.fq.gz</t>
  </si>
  <si>
    <t>IndexQX1213_2.fq.gz</t>
  </si>
  <si>
    <t>QX1215_130123_I186_FCC1GJUACXX_L2_CHKPEI13010005_1.fq.gz</t>
  </si>
  <si>
    <t>IndexQX1214_1.fq.gz</t>
  </si>
  <si>
    <t>QX1215_130123_I186_FCC1GJUACXX_L2_CHKPEI13010005_2.fq.gz</t>
  </si>
  <si>
    <t>IndexQX1214_2.fq.gz</t>
  </si>
  <si>
    <t>QX1216_130123_I186_FCC1GJUACXX_L7_CHKPEI13010009_1.fq.gz</t>
  </si>
  <si>
    <t>IndexQX1215_1.fq.gz</t>
  </si>
  <si>
    <t>QX1216_130123_I186_FCC1GJUACXX_L7_CHKPEI13010009_2.fq.gz</t>
  </si>
  <si>
    <t>IndexQX1215_2.fq.gz</t>
  </si>
  <si>
    <t>QX1233_130123_I186_FCC1GJUACXX_L3_CHKPEI13010006_1.fq.gz</t>
  </si>
  <si>
    <t>IndexQX1216_1.fq.gz</t>
  </si>
  <si>
    <t>QX1233_130123_I186_FCC1GJUACXX_L3_CHKPEI13010006_2.fq.gz</t>
  </si>
  <si>
    <t>IndexQX1216_2.fq.gz</t>
  </si>
  <si>
    <t>QX1430_130119_I861_FCC1GWRACXX_L6_CHKPEI13010003_1.fq.gz</t>
  </si>
  <si>
    <t>IndexQX1233_1.fq.gz</t>
  </si>
  <si>
    <t>QX1430_130119_I861_FCC1GWRACXX_L6_CHKPEI13010003_2.fq.gz</t>
  </si>
  <si>
    <t>IndexQX1233_2.fq.gz</t>
  </si>
  <si>
    <t>QX1791_130123_I186_FCC1GJUACXX_L1_CHKPEI13010004_1.fq.gz</t>
  </si>
  <si>
    <t>IndexQX1791_1.fq.gz</t>
  </si>
  <si>
    <t>QX1791_130123_I186_FCC1GJUACXX_L1_CHKPEI13010004_2.fq.gz</t>
  </si>
  <si>
    <t>IndexQX1791_2.fq.gz</t>
  </si>
  <si>
    <t>QX1792_130123_I186_FCC1GJUACXX_L1_CHKPEI13010004_1.fq.gz</t>
  </si>
  <si>
    <t>IndexQX1792_1.fq.gz</t>
  </si>
  <si>
    <t>QX1792_130123_I186_FCC1GJUACXX_L1_CHKPEI13010004_2.fq.gz</t>
  </si>
  <si>
    <t>IndexQX1792_2.fq.gz</t>
  </si>
  <si>
    <t>QX1793_130123_I186_FCC1GJUACXX_L1_CHKPEI13010004_1.fq.gz</t>
  </si>
  <si>
    <t>IndexQX1793_1.fq.gz</t>
  </si>
  <si>
    <t>QX1793_130123_I186_FCC1GJUACXX_L1_CHKPEI13010004_2.fq.gz</t>
  </si>
  <si>
    <t>IndexQX1793_2.fq.gz</t>
  </si>
  <si>
    <t>QX1794_130123_I186_FCC1GJUACXX_L1_CHKPEI13010004_1.fq.gz</t>
  </si>
  <si>
    <t>IndexQX1794_1.fq.gz</t>
  </si>
  <si>
    <t>QX1794_130123_I186_FCC1GJUACXX_L1_CHKPEI13010004_2.fq.gz</t>
  </si>
  <si>
    <t>IndexQX1794_2.fq.gz</t>
  </si>
  <si>
    <t>QX2265_130123_I186_FCC1GJUACXX_L4_CHKPEI13010007_1.fq.gz</t>
  </si>
  <si>
    <t>IndexQX2265_1.fq.gz</t>
  </si>
  <si>
    <t>QX2265_130123_I186_FCC1GJUACXX_L4_CHKPEI13010007_2.fq.gz</t>
  </si>
  <si>
    <t>IndexQX2265_2.fq.gz</t>
  </si>
  <si>
    <t>QX2266_130123_I186_FCC1GJUACXX_L6_CHKPEI13010008_1.fq.gz</t>
  </si>
  <si>
    <t>IndexQX2266_1.fq.gz</t>
  </si>
  <si>
    <t>QX2266_130123_I186_FCC1GJUACXX_L6_CHKPEI13010008_2.fq.gz</t>
  </si>
  <si>
    <t>IndexQX2266_2.fq.gz</t>
  </si>
  <si>
    <t>QX2267_130123_I186_FCC1GJUACXX_L3_CHKPEI13010006_1.fq.gz</t>
  </si>
  <si>
    <t>IndexQX2267_1.fq.gz</t>
  </si>
  <si>
    <t>QX2267_130123_I186_FCC1GJUACXX_L3_CHKPEI13010006_2.fq.gz</t>
  </si>
  <si>
    <t>IndexQX2267_2.fq.gz</t>
  </si>
  <si>
    <t>QX2268_130123_I186_FCC1GJUACXX_L2_CHKPEI13010005_1.fq.gz</t>
  </si>
  <si>
    <t>IndexQX2268_1.fq.gz</t>
  </si>
  <si>
    <t>QX2268_130123_I186_FCC1GJUACXX_L2_CHKPEI13010005_2.fq.gz</t>
  </si>
  <si>
    <t>IndexQX2268_2.fq.gz</t>
  </si>
  <si>
    <t>RC301_130123_I186_FCC1GJUACXX_L4_CHKPEI13010007_1.fq.gz</t>
  </si>
  <si>
    <t>IndexRC301_1.fq.gz</t>
  </si>
  <si>
    <t>RC301_130123_I186_FCC1GJUACXX_L4_CHKPEI13010007_2.fq.gz</t>
  </si>
  <si>
    <t>IndexRC301_2.fq.gz</t>
  </si>
  <si>
    <t>WN2001_130123_I186_FCC1GJUACXX_L6_CHKPEI13010008_1.fq.gz</t>
  </si>
  <si>
    <t>IndexWN2001_1.fq.gz</t>
  </si>
  <si>
    <t>WN2001_130123_I186_FCC1GJUACXX_L6_CHKPEI13010008_2.fq.gz</t>
  </si>
  <si>
    <t>IndexWN2001_2.fq.gz</t>
  </si>
  <si>
    <t>WN2002_130123_I186_FCC1GJUACXX_L4_CHKPEI13010007_1.fq.gz</t>
  </si>
  <si>
    <t>IndexWN2002_1.fq.gz</t>
  </si>
  <si>
    <t>WN2002_130123_I186_FCC1GJUACXX_L4_CHKPEI13010007_2.fq.gz</t>
  </si>
  <si>
    <t>IndexWN2002_2.fq.gz</t>
  </si>
  <si>
    <t>WN2010_130123_I186_FCC1GJUACXX_L7_CHKPEI13010009_1.fq.gz</t>
  </si>
  <si>
    <t>IndexWN2010_1.fq.gz</t>
  </si>
  <si>
    <t>WN2010_130123_I186_FCC1GJUACXX_L7_CHKPEI13010009_2.fq.gz</t>
  </si>
  <si>
    <t>IndexWN2010_2.fq.gz</t>
  </si>
  <si>
    <t>WN2011_130123_I186_FCC1GJUACXX_L4_CHKPEI13010007_1.fq.gz</t>
  </si>
  <si>
    <t>IndexWN2011_1.fq.gz</t>
  </si>
  <si>
    <t>WN2011_130123_I186_FCC1GJUACXX_L4_CHKPEI13010007_2.fq.gz</t>
  </si>
  <si>
    <t>IndexWN2011_2.fq.gz</t>
  </si>
  <si>
    <t>WN2013_130123_I186_FCC1GJUACXX_L7_CHKPEI13010009_1.fq.gz</t>
  </si>
  <si>
    <t>IndexWN2013_1.fq.gz</t>
  </si>
  <si>
    <t>WN2013_130123_I186_FCC1GJUACXX_L7_CHKPEI13010009_2.fq.gz</t>
  </si>
  <si>
    <t>IndexWN2013_2.fq.gz</t>
  </si>
  <si>
    <t>WN2014_130123_I186_FCC1GJUACXX_L3_CHKPEI13010006_1.fq.gz</t>
  </si>
  <si>
    <t>IndexWN2014_1.fq.gz</t>
  </si>
  <si>
    <t>WN2014_130123_I186_FCC1GJUACXX_L3_CHKPEI13010006_2.fq.gz</t>
  </si>
  <si>
    <t>IndexWN2014_2.fq.gz</t>
  </si>
  <si>
    <t>WN2016_130123_I186_FCC1GJUACXX_L7_CHKPEI13010009_1.fq.gz</t>
  </si>
  <si>
    <t>IndexWN2016_1.fq.gz</t>
  </si>
  <si>
    <t>WN2016_130123_I186_FCC1GJUACXX_L7_CHKPEI13010009_2.fq.gz</t>
  </si>
  <si>
    <t>IndexWN2016_2.fq.gz</t>
  </si>
  <si>
    <t>WN2017_130123_I186_FCC1GJUACXX_L6_CHKPEI13010008_1.fq.gz</t>
  </si>
  <si>
    <t>IndexWN2017_1.fq.gz</t>
  </si>
  <si>
    <t>WN2017_130123_I186_FCC1GJUACXX_L6_CHKPEI13010008_2.fq.gz</t>
  </si>
  <si>
    <t>IndexWN2017_2.fq.gz</t>
  </si>
  <si>
    <t>WN2018_130123_I186_FCC1GJUACXX_L4_CHKPEI13010007_1.fq.gz</t>
  </si>
  <si>
    <t>IndexWN2018_1.fq.gz</t>
  </si>
  <si>
    <t>WN2018_130123_I186_FCC1GJUACXX_L4_CHKPEI13010007_2.fq.gz</t>
  </si>
  <si>
    <t>IndexWN2018_2.fq.gz</t>
  </si>
  <si>
    <t>WN2019_130123_I186_FCC1GJUACXX_L7_CHKPEI13010009_1.fq.gz</t>
  </si>
  <si>
    <t>IndexWN2019_1.fq.gz</t>
  </si>
  <si>
    <t>WN2019_130123_I186_FCC1GJUACXX_L7_CHKPEI13010009_2.fq.gz</t>
  </si>
  <si>
    <t>IndexWN2019_2.fq.gz</t>
  </si>
  <si>
    <t>WN2020_130123_I186_FCC1GJUACXX_L7_CHKPEI13010009_1.fq.gz</t>
  </si>
  <si>
    <t>IndexWN2020_1.fq.gz</t>
  </si>
  <si>
    <t>WN2020_130123_I186_FCC1GJUACXX_L7_CHKPEI13010009_2.fq.gz</t>
  </si>
  <si>
    <t>IndexWN2020_2.fq.gz</t>
  </si>
  <si>
    <t>WN2021#2_130119_I861_FCC1GWRACXX_L6_CHKPEI13010003_1.fq.gz</t>
  </si>
  <si>
    <t>IndexWN2021_1_1.fq.gz</t>
  </si>
  <si>
    <t>WN2021#2_130119_I861_FCC1GWRACXX_L6_CHKPEI13010003_2.fq.gz</t>
  </si>
  <si>
    <t>IndexWN2021_1_2.fq.gz</t>
  </si>
  <si>
    <t>IndexCHKPEI13010003/IndexCHKPEI13010003-10_1.fq.gz</t>
  </si>
  <si>
    <t>IndexCHKPEI13010003/IndexCHKPEI13010003-10_2.fq.gz</t>
  </si>
  <si>
    <t>IndexCHKPEI13010003/IndexCHKPEI13010003-11_1.fq.gz</t>
  </si>
  <si>
    <t>IndexCHKPEI13010003/IndexCHKPEI13010003-11_2.fq.gz</t>
  </si>
  <si>
    <t>IndexCHKPEI13010003/IndexCHKPEI13010003-1_1.fq.gz</t>
  </si>
  <si>
    <t>IndexCHKPEI13010003/IndexCHKPEI13010003-12_1.fq.gz</t>
  </si>
  <si>
    <t>IndexCHKPEI13010003/IndexCHKPEI13010003-12_2.fq.gz</t>
  </si>
  <si>
    <t>IndexCHKPEI13010003/IndexCHKPEI13010003-1_2.fq.gz</t>
  </si>
  <si>
    <t>IndexCHKPEI13010003/IndexCHKPEI13010003-13_1.fq.gz</t>
  </si>
  <si>
    <t>IndexCHKPEI13010003/IndexCHKPEI13010003-13_2.fq.gz</t>
  </si>
  <si>
    <t>IndexCHKPEI13010003/IndexCHKPEI13010003-14_1.fq.gz</t>
  </si>
  <si>
    <t>IndexCHKPEI13010003/IndexCHKPEI13010003-14_2.fq.gz</t>
  </si>
  <si>
    <t>IndexCHKPEI13010003/IndexCHKPEI13010003-15_1.fq.gz</t>
  </si>
  <si>
    <t>IndexCHKPEI13010003/IndexCHKPEI13010003-15_2.fq.gz</t>
  </si>
  <si>
    <t>IndexCHKPEI13010003/IndexCHKPEI13010003-16_1.fq.gz</t>
  </si>
  <si>
    <t>IndexCHKPEI13010003/IndexCHKPEI13010003-16_2.fq.gz</t>
  </si>
  <si>
    <t>IndexCHKPEI13010003/IndexCHKPEI13010003-17_1.fq.gz</t>
  </si>
  <si>
    <t>IndexCHKPEI13010003/IndexCHKPEI13010003-17_2.fq.gz</t>
  </si>
  <si>
    <t>IndexCHKPEI13010003/IndexCHKPEI13010003-18_1.fq.gz</t>
  </si>
  <si>
    <t>IndexCHKPEI13010003/IndexCHKPEI13010003-18_2.fq.gz</t>
  </si>
  <si>
    <t>IndexCHKPEI13010003/IndexCHKPEI13010003-2_1.fq.gz</t>
  </si>
  <si>
    <t>IndexCHKPEI13010003/IndexCHKPEI13010003-2_2.fq.gz</t>
  </si>
  <si>
    <t>IndexCHKPEI13010003/IndexCHKPEI13010003-3_1.fq.gz</t>
  </si>
  <si>
    <t>IndexCHKPEI13010003/IndexCHKPEI13010003-3_2.fq.gz</t>
  </si>
  <si>
    <t>IndexCHKPEI13010003/IndexCHKPEI13010003-4_1.fq.gz</t>
  </si>
  <si>
    <t>IndexCHKPEI13010003/IndexCHKPEI13010003-4_2.fq.gz</t>
  </si>
  <si>
    <t>IndexCHKPEI13010003/IndexCHKPEI13010003-5_1.fq.gz</t>
  </si>
  <si>
    <t>IndexCHKPEI13010003/IndexCHKPEI13010003-5_2.fq.gz</t>
  </si>
  <si>
    <t>IndexCHKPEI13010003/IndexCHKPEI13010003-6_1.fq.gz</t>
  </si>
  <si>
    <t>IndexCHKPEI13010003/IndexCHKPEI13010003-6_2.fq.gz</t>
  </si>
  <si>
    <t>IndexCHKPEI13010003/IndexCHKPEI13010003-7_1.fq.gz</t>
  </si>
  <si>
    <t>IndexCHKPEI13010003/IndexCHKPEI13010003-7_2.fq.gz</t>
  </si>
  <si>
    <t>IndexCHKPEI13010003/IndexCHKPEI13010003-8_1.fq.gz</t>
  </si>
  <si>
    <t>IndexCHKPEI13010003/IndexCHKPEI13010003-8_2.fq.gz</t>
  </si>
  <si>
    <t>IndexCHKPEI13010003/IndexCHKPEI13010003-9_1.fq.gz</t>
  </si>
  <si>
    <t>IndexCHKPEI13010003/IndexCHKPEI13010003-9_2.fq.gz</t>
  </si>
  <si>
    <t>IndexCHKPEI13010004/IndexCHKPEI13010004-10_1.fq.gz</t>
  </si>
  <si>
    <t>IndexCHKPEI13010004/IndexCHKPEI13010004-10_2.fq.gz</t>
  </si>
  <si>
    <t>IndexCHKPEI13010004/IndexCHKPEI13010004-11_1.fq.gz</t>
  </si>
  <si>
    <t>IndexCHKPEI13010004/IndexCHKPEI13010004-11_2.fq.gz</t>
  </si>
  <si>
    <t>IndexCHKPEI13010004/IndexCHKPEI13010004-1_1.fq.gz</t>
  </si>
  <si>
    <t>IndexCHKPEI13010004/IndexCHKPEI13010004-12_1.fq.gz</t>
  </si>
  <si>
    <t>IndexCHKPEI13010004/IndexCHKPEI13010004-12_2.fq.gz</t>
  </si>
  <si>
    <t>IndexCHKPEI13010004/IndexCHKPEI13010004-1_2.fq.gz</t>
  </si>
  <si>
    <t>IndexCHKPEI13010004/IndexCHKPEI13010004-13_1.fq.gz</t>
  </si>
  <si>
    <t>IndexCHKPEI13010004/IndexCHKPEI13010004-13_2.fq.gz</t>
  </si>
  <si>
    <t>IndexCHKPEI13010004/IndexCHKPEI13010004-14_1.fq.gz</t>
  </si>
  <si>
    <t>IndexCHKPEI13010004/IndexCHKPEI13010004-14_2.fq.gz</t>
  </si>
  <si>
    <t>IndexCHKPEI13010004/IndexCHKPEI13010004-15_1.fq.gz</t>
  </si>
  <si>
    <t>IndexCHKPEI13010004/IndexCHKPEI13010004-15_2.fq.gz</t>
  </si>
  <si>
    <t>IndexCHKPEI13010004/IndexCHKPEI13010004-16_1.fq.gz</t>
  </si>
  <si>
    <t>IndexCHKPEI13010004/IndexCHKPEI13010004-16_2.fq.gz</t>
  </si>
  <si>
    <t>IndexCHKPEI13010004/IndexCHKPEI13010004-17_1.fq.gz</t>
  </si>
  <si>
    <t>IndexCHKPEI13010004/IndexCHKPEI13010004-17_2.fq.gz</t>
  </si>
  <si>
    <t>IndexCHKPEI13010004/IndexCHKPEI13010004-18_1.fq.gz</t>
  </si>
  <si>
    <t>IndexCHKPEI13010004/IndexCHKPEI13010004-18_2.fq.gz</t>
  </si>
  <si>
    <t>IndexCHKPEI13010004/IndexCHKPEI13010004-19_1.fq.gz</t>
  </si>
  <si>
    <t>IndexCHKPEI13010004/IndexCHKPEI13010004-19_2.fq.gz</t>
  </si>
  <si>
    <t>IndexCHKPEI13010004/IndexCHKPEI13010004-20_1.fq.gz</t>
  </si>
  <si>
    <t>IndexCHKPEI13010004/IndexCHKPEI13010004-20_2.fq.gz</t>
  </si>
  <si>
    <t>IndexCHKPEI13010004/IndexCHKPEI13010004-21_1.fq.gz</t>
  </si>
  <si>
    <t>IndexCHKPEI13010004/IndexCHKPEI13010004-21_2.fq.gz</t>
  </si>
  <si>
    <t>IndexCHKPEI13010004/IndexCHKPEI13010004-2_1.fq.gz</t>
  </si>
  <si>
    <t>IndexCHKPEI13010004/IndexCHKPEI13010004-22_1.fq.gz</t>
  </si>
  <si>
    <t>IndexCHKPEI13010004/IndexCHKPEI13010004-22_2.fq.gz</t>
  </si>
  <si>
    <t>IndexCHKPEI13010004/IndexCHKPEI13010004-2_2.fq.gz</t>
  </si>
  <si>
    <t>IndexCHKPEI13010004/IndexCHKPEI13010004-23_1.fq.gz</t>
  </si>
  <si>
    <t>IndexCHKPEI13010004/IndexCHKPEI13010004-23_2.fq.gz</t>
  </si>
  <si>
    <t>IndexCHKPEI13010004/IndexCHKPEI13010004-24_1.fq.gz</t>
  </si>
  <si>
    <t>IndexCHKPEI13010004/IndexCHKPEI13010004-24_2.fq.gz</t>
  </si>
  <si>
    <t>IndexCHKPEI13010004/IndexCHKPEI13010004-3_1.fq.gz</t>
  </si>
  <si>
    <t>IndexCHKPEI13010004/IndexCHKPEI13010004-3_2.fq.gz</t>
  </si>
  <si>
    <t>IndexCHKPEI13010004/IndexCHKPEI13010004-4_1.fq.gz</t>
  </si>
  <si>
    <t>IndexCHKPEI13010004/IndexCHKPEI13010004-4_2.fq.gz</t>
  </si>
  <si>
    <t>IndexCHKPEI13010004/IndexCHKPEI13010004-5_1.fq.gz</t>
  </si>
  <si>
    <t>IndexCHKPEI13010004/IndexCHKPEI13010004-5_2.fq.gz</t>
  </si>
  <si>
    <t>IndexCHKPEI13010004/IndexCHKPEI13010004-6_1.fq.gz</t>
  </si>
  <si>
    <t>IndexCHKPEI13010004/IndexCHKPEI13010004-6_2.fq.gz</t>
  </si>
  <si>
    <t>IndexCHKPEI13010004/IndexCHKPEI13010004-7_1.fq.gz</t>
  </si>
  <si>
    <t>IndexCHKPEI13010004/IndexCHKPEI13010004-7_2.fq.gz</t>
  </si>
  <si>
    <t>IndexCHKPEI13010004/IndexCHKPEI13010004-8_1.fq.gz</t>
  </si>
  <si>
    <t>IndexCHKPEI13010004/IndexCHKPEI13010004-8_2.fq.gz</t>
  </si>
  <si>
    <t>IndexCHKPEI13010004/IndexCHKPEI13010004-9_1.fq.gz</t>
  </si>
  <si>
    <t>IndexCHKPEI13010004/IndexCHKPEI13010004-9_2.fq.gz</t>
  </si>
  <si>
    <t>IndexCHKPEI13010005/IndexCHKPEI13010005-10_1.fq.gz</t>
  </si>
  <si>
    <t>IndexCHKPEI13010005/IndexCHKPEI13010005-10_2.fq.gz</t>
  </si>
  <si>
    <t>IndexCHKPEI13010005/IndexCHKPEI13010005-11_1.fq.gz</t>
  </si>
  <si>
    <t>IndexCHKPEI13010005/IndexCHKPEI13010005-11_2.fq.gz</t>
  </si>
  <si>
    <t>IndexCHKPEI13010005/IndexCHKPEI13010005-1_1.fq.gz</t>
  </si>
  <si>
    <t>IndexCHKPEI13010005/IndexCHKPEI13010005-12_1.fq.gz</t>
  </si>
  <si>
    <t>IndexCHKPEI13010005/IndexCHKPEI13010005-12_2.fq.gz</t>
  </si>
  <si>
    <t>IndexCHKPEI13010005/IndexCHKPEI13010005-1_2.fq.gz</t>
  </si>
  <si>
    <t>IndexCHKPEI13010005/IndexCHKPEI13010005-13_1.fq.gz</t>
  </si>
  <si>
    <t>IndexCHKPEI13010005/IndexCHKPEI13010005-13_2.fq.gz</t>
  </si>
  <si>
    <t>IndexCHKPEI13010005/IndexCHKPEI13010005-14_1.fq.gz</t>
  </si>
  <si>
    <t>IndexCHKPEI13010005/IndexCHKPEI13010005-14_2.fq.gz</t>
  </si>
  <si>
    <t>IndexCHKPEI13010005/IndexCHKPEI13010005-15_1.fq.gz</t>
  </si>
  <si>
    <t>IndexCHKPEI13010005/IndexCHKPEI13010005-15_2.fq.gz</t>
  </si>
  <si>
    <t>IndexCHKPEI13010005/IndexCHKPEI13010005-16_1.fq.gz</t>
  </si>
  <si>
    <t>IndexCHKPEI13010005/IndexCHKPEI13010005-16_2.fq.gz</t>
  </si>
  <si>
    <t>IndexCHKPEI13010005/IndexCHKPEI13010005-17_1.fq.gz</t>
  </si>
  <si>
    <t>IndexCHKPEI13010005/IndexCHKPEI13010005-17_2.fq.gz</t>
  </si>
  <si>
    <t>IndexCHKPEI13010005/IndexCHKPEI13010005-18_1.fq.gz</t>
  </si>
  <si>
    <t>IndexCHKPEI13010005/IndexCHKPEI13010005-18_2.fq.gz</t>
  </si>
  <si>
    <t>IndexCHKPEI13010005/IndexCHKPEI13010005-19_1.fq.gz</t>
  </si>
  <si>
    <t>IndexCHKPEI13010005/IndexCHKPEI13010005-19_2.fq.gz</t>
  </si>
  <si>
    <t>IndexCHKPEI13010005/IndexCHKPEI13010005-20_1.fq.gz</t>
  </si>
  <si>
    <t>IndexCHKPEI13010005/IndexCHKPEI13010005-20_2.fq.gz</t>
  </si>
  <si>
    <t>IndexCHKPEI13010005/IndexCHKPEI13010005-21_1.fq.gz</t>
  </si>
  <si>
    <t>IndexCHKPEI13010005/IndexCHKPEI13010005-21_2.fq.gz</t>
  </si>
  <si>
    <t>IndexCHKPEI13010005/IndexCHKPEI13010005-2_1.fq.gz</t>
  </si>
  <si>
    <t>IndexCHKPEI13010005/IndexCHKPEI13010005-22_1.fq.gz</t>
  </si>
  <si>
    <t>IndexCHKPEI13010005/IndexCHKPEI13010005-22_2.fq.gz</t>
  </si>
  <si>
    <t>IndexCHKPEI13010005/IndexCHKPEI13010005-2_2.fq.gz</t>
  </si>
  <si>
    <t>IndexCHKPEI13010005/IndexCHKPEI13010005-23_1.fq.gz</t>
  </si>
  <si>
    <t>IndexCHKPEI13010005/IndexCHKPEI13010005-23_2.fq.gz</t>
  </si>
  <si>
    <t>IndexCHKPEI13010005/IndexCHKPEI13010005-24_1.fq.gz</t>
  </si>
  <si>
    <t>IndexCHKPEI13010005/IndexCHKPEI13010005-24_2.fq.gz</t>
  </si>
  <si>
    <t>IndexCHKPEI13010005/IndexCHKPEI13010005-3_1.fq.gz</t>
  </si>
  <si>
    <t>IndexCHKPEI13010005/IndexCHKPEI13010005-3_2.fq.gz</t>
  </si>
  <si>
    <t>IndexCHKPEI13010005/IndexCHKPEI13010005-4_1.fq.gz</t>
  </si>
  <si>
    <t>IndexCHKPEI13010005/IndexCHKPEI13010005-4_2.fq.gz</t>
  </si>
  <si>
    <t>IndexCHKPEI13010005/IndexCHKPEI13010005-5_1.fq.gz</t>
  </si>
  <si>
    <t>IndexCHKPEI13010005/IndexCHKPEI13010005-5_2.fq.gz</t>
  </si>
  <si>
    <t>IndexCHKPEI13010005/IndexCHKPEI13010005-6_1.fq.gz</t>
  </si>
  <si>
    <t>IndexCHKPEI13010005/IndexCHKPEI13010005-6_2.fq.gz</t>
  </si>
  <si>
    <t>IndexCHKPEI13010005/IndexCHKPEI13010005-7_1.fq.gz</t>
  </si>
  <si>
    <t>IndexCHKPEI13010005/IndexCHKPEI13010005-7_2.fq.gz</t>
  </si>
  <si>
    <t>IndexCHKPEI13010005/IndexCHKPEI13010005-8_1.fq.gz</t>
  </si>
  <si>
    <t>IndexCHKPEI13010005/IndexCHKPEI13010005-8_2.fq.gz</t>
  </si>
  <si>
    <t>IndexCHKPEI13010005/IndexCHKPEI13010005-9_1.fq.gz</t>
  </si>
  <si>
    <t>IndexCHKPEI13010005/IndexCHKPEI13010005-9_2.fq.gz</t>
  </si>
  <si>
    <t>IndexCHKPEI13010006/IndexCHKPEI13010006-10_1.fq.gz</t>
  </si>
  <si>
    <t>IndexCHKPEI13010006/IndexCHKPEI13010006-10_2.fq.gz</t>
  </si>
  <si>
    <t>IndexCHKPEI13010006/IndexCHKPEI13010006-11_1.fq.gz</t>
  </si>
  <si>
    <t>IndexCHKPEI13010006/IndexCHKPEI13010006-11_2.fq.gz</t>
  </si>
  <si>
    <t>IndexCHKPEI13010006/IndexCHKPEI13010006-1_1.fq.gz</t>
  </si>
  <si>
    <t>IndexCHKPEI13010006/IndexCHKPEI13010006-12_1.fq.gz</t>
  </si>
  <si>
    <t>IndexCHKPEI13010006/IndexCHKPEI13010006-12_2.fq.gz</t>
  </si>
  <si>
    <t>IndexCHKPEI13010006/IndexCHKPEI13010006-1_2.fq.gz</t>
  </si>
  <si>
    <t>IndexCHKPEI13010006/IndexCHKPEI13010006-13_1.fq.gz</t>
  </si>
  <si>
    <t>IndexCHKPEI13010006/IndexCHKPEI13010006-13_2.fq.gz</t>
  </si>
  <si>
    <t>IndexCHKPEI13010006/IndexCHKPEI13010006-14_1.fq.gz</t>
  </si>
  <si>
    <t>IndexCHKPEI13010006/IndexCHKPEI13010006-14_2.fq.gz</t>
  </si>
  <si>
    <t>IndexCHKPEI13010006/IndexCHKPEI13010006-15_1.fq.gz</t>
  </si>
  <si>
    <t>IndexCHKPEI13010006/IndexCHKPEI13010006-15_2.fq.gz</t>
  </si>
  <si>
    <t>IndexCHKPEI13010006/IndexCHKPEI13010006-16_1.fq.gz</t>
  </si>
  <si>
    <t>IndexCHKPEI13010006/IndexCHKPEI13010006-16_2.fq.gz</t>
  </si>
  <si>
    <t>IndexCHKPEI13010006/IndexCHKPEI13010006-17_1.fq.gz</t>
  </si>
  <si>
    <t>IndexCHKPEI13010006/IndexCHKPEI13010006-17_2.fq.gz</t>
  </si>
  <si>
    <t>IndexCHKPEI13010006/IndexCHKPEI13010006-18_1.fq.gz</t>
  </si>
  <si>
    <t>IndexCHKPEI13010006/IndexCHKPEI13010006-18_2.fq.gz</t>
  </si>
  <si>
    <t>IndexCHKPEI13010006/IndexCHKPEI13010006-19_1.fq.gz</t>
  </si>
  <si>
    <t>IndexCHKPEI13010006/IndexCHKPEI13010006-19_2.fq.gz</t>
  </si>
  <si>
    <t>IndexCHKPEI13010006/IndexCHKPEI13010006-20_1.fq.gz</t>
  </si>
  <si>
    <t>IndexCHKPEI13010006/IndexCHKPEI13010006-20_2.fq.gz</t>
  </si>
  <si>
    <t>IndexCHKPEI13010006/IndexCHKPEI13010006-21_1.fq.gz</t>
  </si>
  <si>
    <t>IndexCHKPEI13010006/IndexCHKPEI13010006-21_2.fq.gz</t>
  </si>
  <si>
    <t>IndexCHKPEI13010006/IndexCHKPEI13010006-2_1.fq.gz</t>
  </si>
  <si>
    <t>IndexCHKPEI13010006/IndexCHKPEI13010006-22_1.fq.gz</t>
  </si>
  <si>
    <t>IndexCHKPEI13010006/IndexCHKPEI13010006-22_2.fq.gz</t>
  </si>
  <si>
    <t>IndexCHKPEI13010006/IndexCHKPEI13010006-2_2.fq.gz</t>
  </si>
  <si>
    <t>IndexCHKPEI13010006/IndexCHKPEI13010006-23_1.fq.gz</t>
  </si>
  <si>
    <t>IndexCHKPEI13010006/IndexCHKPEI13010006-23_2.fq.gz</t>
  </si>
  <si>
    <t>IndexCHKPEI13010006/IndexCHKPEI13010006-24_1.fq.gz</t>
  </si>
  <si>
    <t>IndexCHKPEI13010006/IndexCHKPEI13010006-24_2.fq.gz</t>
  </si>
  <si>
    <t>IndexCHKPEI13010006/IndexCHKPEI13010006-3_1.fq.gz</t>
  </si>
  <si>
    <t>IndexCHKPEI13010006/IndexCHKPEI13010006-3_2.fq.gz</t>
  </si>
  <si>
    <t>IndexCHKPEI13010006/IndexCHKPEI13010006-4_1.fq.gz</t>
  </si>
  <si>
    <t>IndexCHKPEI13010006/IndexCHKPEI13010006-4_2.fq.gz</t>
  </si>
  <si>
    <t>IndexCHKPEI13010006/IndexCHKPEI13010006-5_1.fq.gz</t>
  </si>
  <si>
    <t>IndexCHKPEI13010006/IndexCHKPEI13010006-5_2.fq.gz</t>
  </si>
  <si>
    <t>IndexCHKPEI13010006/IndexCHKPEI13010006-6_1.fq.gz</t>
  </si>
  <si>
    <t>IndexCHKPEI13010006/IndexCHKPEI13010006-6_2.fq.gz</t>
  </si>
  <si>
    <t>IndexCHKPEI13010006/IndexCHKPEI13010006-7_1.fq.gz</t>
  </si>
  <si>
    <t>IndexCHKPEI13010006/IndexCHKPEI13010006-7_2.fq.gz</t>
  </si>
  <si>
    <t>IndexCHKPEI13010006/IndexCHKPEI13010006-8_1.fq.gz</t>
  </si>
  <si>
    <t>IndexCHKPEI13010006/IndexCHKPEI13010006-8_2.fq.gz</t>
  </si>
  <si>
    <t>IndexCHKPEI13010006/IndexCHKPEI13010006-9_1.fq.gz</t>
  </si>
  <si>
    <t>IndexCHKPEI13010006/IndexCHKPEI13010006-9_2.fq.gz</t>
  </si>
  <si>
    <t>IndexCHKPEI13010007/IndexCHKPEI13010007-10_1.fq.gz</t>
  </si>
  <si>
    <t>IndexCHKPEI13010007/IndexCHKPEI13010007-10_2.fq.gz</t>
  </si>
  <si>
    <t>IndexCHKPEI13010007/IndexCHKPEI13010007-11_1.fq.gz</t>
  </si>
  <si>
    <t>IndexCHKPEI13010007/IndexCHKPEI13010007-11_2.fq.gz</t>
  </si>
  <si>
    <t>IndexCHKPEI13010007/IndexCHKPEI13010007-1_1.fq.gz</t>
  </si>
  <si>
    <t>IndexCHKPEI13010007/IndexCHKPEI13010007-12_1.fq.gz</t>
  </si>
  <si>
    <t>IndexCHKPEI13010007/IndexCHKPEI13010007-12_2.fq.gz</t>
  </si>
  <si>
    <t>IndexCHKPEI13010007/IndexCHKPEI13010007-1_2.fq.gz</t>
  </si>
  <si>
    <t>IndexCHKPEI13010007/IndexCHKPEI13010007-13_1.fq.gz</t>
  </si>
  <si>
    <t>IndexCHKPEI13010007/IndexCHKPEI13010007-13_2.fq.gz</t>
  </si>
  <si>
    <t>IndexCHKPEI13010007/IndexCHKPEI13010007-14_1.fq.gz</t>
  </si>
  <si>
    <t>IndexCHKPEI13010007/IndexCHKPEI13010007-14_2.fq.gz</t>
  </si>
  <si>
    <t>IndexCHKPEI13010007/IndexCHKPEI13010007-15_1.fq.gz</t>
  </si>
  <si>
    <t>IndexCHKPEI13010007/IndexCHKPEI13010007-15_2.fq.gz</t>
  </si>
  <si>
    <t>IndexCHKPEI13010007/IndexCHKPEI13010007-16_1.fq.gz</t>
  </si>
  <si>
    <t>IndexCHKPEI13010007/IndexCHKPEI13010007-16_2.fq.gz</t>
  </si>
  <si>
    <t>IndexCHKPEI13010007/IndexCHKPEI13010007-17_1.fq.gz</t>
  </si>
  <si>
    <t>IndexCHKPEI13010007/IndexCHKPEI13010007-17_2.fq.gz</t>
  </si>
  <si>
    <t>IndexCHKPEI13010007/IndexCHKPEI13010007-18_1.fq.gz</t>
  </si>
  <si>
    <t>IndexCHKPEI13010007/IndexCHKPEI13010007-18_2.fq.gz</t>
  </si>
  <si>
    <t>IndexCHKPEI13010007/IndexCHKPEI13010007-19_1.fq.gz</t>
  </si>
  <si>
    <t>IndexCHKPEI13010007/IndexCHKPEI13010007-19_2.fq.gz</t>
  </si>
  <si>
    <t>IndexCHKPEI13010007/IndexCHKPEI13010007-20_1.fq.gz</t>
  </si>
  <si>
    <t>IndexCHKPEI13010007/IndexCHKPEI13010007-20_2.fq.gz</t>
  </si>
  <si>
    <t>IndexCHKPEI13010007/IndexCHKPEI13010007-21_1.fq.gz</t>
  </si>
  <si>
    <t>IndexCHKPEI13010007/IndexCHKPEI13010007-21_2.fq.gz</t>
  </si>
  <si>
    <t>IndexCHKPEI13010007/IndexCHKPEI13010007-2_1.fq.gz</t>
  </si>
  <si>
    <t>IndexCHKPEI13010007/IndexCHKPEI13010007-22_1.fq.gz</t>
  </si>
  <si>
    <t>IndexCHKPEI13010007/IndexCHKPEI13010007-22_2.fq.gz</t>
  </si>
  <si>
    <t>IndexCHKPEI13010007/IndexCHKPEI13010007-2_2.fq.gz</t>
  </si>
  <si>
    <t>IndexCHKPEI13010007/IndexCHKPEI13010007-23_1.fq.gz</t>
  </si>
  <si>
    <t>IndexCHKPEI13010007/IndexCHKPEI13010007-23_2.fq.gz</t>
  </si>
  <si>
    <t>IndexCHKPEI13010007/IndexCHKPEI13010007-24_1.fq.gz</t>
  </si>
  <si>
    <t>IndexCHKPEI13010007/IndexCHKPEI13010007-24_2.fq.gz</t>
  </si>
  <si>
    <t>IndexCHKPEI13010007/IndexCHKPEI13010007-3_1.fq.gz</t>
  </si>
  <si>
    <t>IndexCHKPEI13010007/IndexCHKPEI13010007-3_2.fq.gz</t>
  </si>
  <si>
    <t>IndexCHKPEI13010007/IndexCHKPEI13010007-4_1.fq.gz</t>
  </si>
  <si>
    <t>IndexCHKPEI13010007/IndexCHKPEI13010007-4_2.fq.gz</t>
  </si>
  <si>
    <t>IndexCHKPEI13010007/IndexCHKPEI13010007-5_1.fq.gz</t>
  </si>
  <si>
    <t>IndexCHKPEI13010007/IndexCHKPEI13010007-5_2.fq.gz</t>
  </si>
  <si>
    <t>IndexCHKPEI13010007/IndexCHKPEI13010007-6_1.fq.gz</t>
  </si>
  <si>
    <t>IndexCHKPEI13010007/IndexCHKPEI13010007-6_2.fq.gz</t>
  </si>
  <si>
    <t>IndexCHKPEI13010007/IndexCHKPEI13010007-7_1.fq.gz</t>
  </si>
  <si>
    <t>IndexCHKPEI13010007/IndexCHKPEI13010007-7_2.fq.gz</t>
  </si>
  <si>
    <t>IndexCHKPEI13010007/IndexCHKPEI13010007-8_1.fq.gz</t>
  </si>
  <si>
    <t>IndexCHKPEI13010007/IndexCHKPEI13010007-8_2.fq.gz</t>
  </si>
  <si>
    <t>IndexCHKPEI13010007/IndexCHKPEI13010007-9_1.fq.gz</t>
  </si>
  <si>
    <t>IndexCHKPEI13010007/IndexCHKPEI13010007-9_2.fq.gz</t>
  </si>
  <si>
    <t>IndexCHKPEI13010008/IndexCHKPEI13010008-10_1.fq.gz</t>
  </si>
  <si>
    <t>IndexCHKPEI13010008/IndexCHKPEI13010008-10_2.fq.gz</t>
  </si>
  <si>
    <t>IndexCHKPEI13010008/IndexCHKPEI13010008-11_1.fq.gz</t>
  </si>
  <si>
    <t>IndexCHKPEI13010008/IndexCHKPEI13010008-11_2.fq.gz</t>
  </si>
  <si>
    <t>IndexCHKPEI13010008/IndexCHKPEI13010008-1_1.fq.gz</t>
  </si>
  <si>
    <t>IndexCHKPEI13010008/IndexCHKPEI13010008-12_1.fq.gz</t>
  </si>
  <si>
    <t>IndexCHKPEI13010008/IndexCHKPEI13010008-12_2.fq.gz</t>
  </si>
  <si>
    <t>IndexCHKPEI13010008/IndexCHKPEI13010008-1_2.fq.gz</t>
  </si>
  <si>
    <t>IndexCHKPEI13010008/IndexCHKPEI13010008-13_1.fq.gz</t>
  </si>
  <si>
    <t>IndexCHKPEI13010008/IndexCHKPEI13010008-13_2.fq.gz</t>
  </si>
  <si>
    <t>IndexCHKPEI13010008/IndexCHKPEI13010008-14_1.fq.gz</t>
  </si>
  <si>
    <t>IndexCHKPEI13010008/IndexCHKPEI13010008-14_2.fq.gz</t>
  </si>
  <si>
    <t>IndexCHKPEI13010008/IndexCHKPEI13010008-15_1.fq.gz</t>
  </si>
  <si>
    <t>IndexCHKPEI13010008/IndexCHKPEI13010008-15_2.fq.gz</t>
  </si>
  <si>
    <t>IndexCHKPEI13010008/IndexCHKPEI13010008-16_1.fq.gz</t>
  </si>
  <si>
    <t>IndexCHKPEI13010008/IndexCHKPEI13010008-16_2.fq.gz</t>
  </si>
  <si>
    <t>IndexCHKPEI13010008/IndexCHKPEI13010008-17_1.fq.gz</t>
  </si>
  <si>
    <t>IndexCHKPEI13010008/IndexCHKPEI13010008-17_2.fq.gz</t>
  </si>
  <si>
    <t>IndexCHKPEI13010008/IndexCHKPEI13010008-18_1.fq.gz</t>
  </si>
  <si>
    <t>IndexCHKPEI13010008/IndexCHKPEI13010008-18_2.fq.gz</t>
  </si>
  <si>
    <t>IndexCHKPEI13010008/IndexCHKPEI13010008-19_1.fq.gz</t>
  </si>
  <si>
    <t>IndexCHKPEI13010008/IndexCHKPEI13010008-19_2.fq.gz</t>
  </si>
  <si>
    <t>IndexCHKPEI13010008/IndexCHKPEI13010008-20_1.fq.gz</t>
  </si>
  <si>
    <t>IndexCHKPEI13010008/IndexCHKPEI13010008-20_2.fq.gz</t>
  </si>
  <si>
    <t>IndexCHKPEI13010008/IndexCHKPEI13010008-21_1.fq.gz</t>
  </si>
  <si>
    <t>IndexCHKPEI13010008/IndexCHKPEI13010008-21_2.fq.gz</t>
  </si>
  <si>
    <t>IndexCHKPEI13010008/IndexCHKPEI13010008-2_1.fq.gz</t>
  </si>
  <si>
    <t>IndexCHKPEI13010008/IndexCHKPEI13010008-22_1.fq.gz</t>
  </si>
  <si>
    <t>IndexCHKPEI13010008/IndexCHKPEI13010008-22_2.fq.gz</t>
  </si>
  <si>
    <t>IndexCHKPEI13010008/IndexCHKPEI13010008-2_2.fq.gz</t>
  </si>
  <si>
    <t>IndexCHKPEI13010008/IndexCHKPEI13010008-23_1.fq.gz</t>
  </si>
  <si>
    <t>IndexCHKPEI13010008/IndexCHKPEI13010008-23_2.fq.gz</t>
  </si>
  <si>
    <t>IndexCHKPEI13010008/IndexCHKPEI13010008-24_1.fq.gz</t>
  </si>
  <si>
    <t>IndexCHKPEI13010008/IndexCHKPEI13010008-24_2.fq.gz</t>
  </si>
  <si>
    <t>IndexCHKPEI13010008/IndexCHKPEI13010008-3_1.fq.gz</t>
  </si>
  <si>
    <t>IndexCHKPEI13010008/IndexCHKPEI13010008-3_2.fq.gz</t>
  </si>
  <si>
    <t>IndexCHKPEI13010008/IndexCHKPEI13010008-4_1.fq.gz</t>
  </si>
  <si>
    <t>IndexCHKPEI13010008/IndexCHKPEI13010008-4_2.fq.gz</t>
  </si>
  <si>
    <t>IndexCHKPEI13010008/IndexCHKPEI13010008-5_1.fq.gz</t>
  </si>
  <si>
    <t>IndexCHKPEI13010008/IndexCHKPEI13010008-5_2.fq.gz</t>
  </si>
  <si>
    <t>IndexCHKPEI13010008/IndexCHKPEI13010008-6_1.fq.gz</t>
  </si>
  <si>
    <t>IndexCHKPEI13010008/IndexCHKPEI13010008-6_2.fq.gz</t>
  </si>
  <si>
    <t>IndexCHKPEI13010008/IndexCHKPEI13010008-7_1.fq.gz</t>
  </si>
  <si>
    <t>IndexCHKPEI13010008/IndexCHKPEI13010008-7_2.fq.gz</t>
  </si>
  <si>
    <t>IndexCHKPEI13010008/IndexCHKPEI13010008-8_1.fq.gz</t>
  </si>
  <si>
    <t>IndexCHKPEI13010008/IndexCHKPEI13010008-8_2.fq.gz</t>
  </si>
  <si>
    <t>IndexCHKPEI13010008/IndexCHKPEI13010008-9_1.fq.gz</t>
  </si>
  <si>
    <t>IndexCHKPEI13010008/IndexCHKPEI13010008-9_2.fq.gz</t>
  </si>
  <si>
    <t>IndexCHKPEI13010009/IndexCHKPEI13010009-10_1.fq.gz</t>
  </si>
  <si>
    <t>IndexCHKPEI13010009/IndexCHKPEI13010009-10_2.fq.gz</t>
  </si>
  <si>
    <t>IndexCHKPEI13010009/IndexCHKPEI13010009-11_1.fq.gz</t>
  </si>
  <si>
    <t>IndexCHKPEI13010009/IndexCHKPEI13010009-11_2.fq.gz</t>
  </si>
  <si>
    <t>IndexCHKPEI13010009/IndexCHKPEI13010009-1_1.fq.gz</t>
  </si>
  <si>
    <t>IndexCHKPEI13010009/IndexCHKPEI13010009-12_1.fq.gz</t>
  </si>
  <si>
    <t>IndexCHKPEI13010009/IndexCHKPEI13010009-12_2.fq.gz</t>
  </si>
  <si>
    <t>IndexCHKPEI13010009/IndexCHKPEI13010009-1_2.fq.gz</t>
  </si>
  <si>
    <t>IndexCHKPEI13010009/IndexCHKPEI13010009-13_1.fq.gz</t>
  </si>
  <si>
    <t>IndexCHKPEI13010009/IndexCHKPEI13010009-13_2.fq.gz</t>
  </si>
  <si>
    <t>IndexCHKPEI13010009/IndexCHKPEI13010009-14_1.fq.gz</t>
  </si>
  <si>
    <t>IndexCHKPEI13010009/IndexCHKPEI13010009-14_2.fq.gz</t>
  </si>
  <si>
    <t>IndexCHKPEI13010009/IndexCHKPEI13010009-15_1.fq.gz</t>
  </si>
  <si>
    <t>IndexCHKPEI13010009/IndexCHKPEI13010009-15_2.fq.gz</t>
  </si>
  <si>
    <t>IndexCHKPEI13010009/IndexCHKPEI13010009-16_1.fq.gz</t>
  </si>
  <si>
    <t>IndexCHKPEI13010009/IndexCHKPEI13010009-16_2.fq.gz</t>
  </si>
  <si>
    <t>IndexCHKPEI13010009/IndexCHKPEI13010009-17_1.fq.gz</t>
  </si>
  <si>
    <t>IndexCHKPEI13010009/IndexCHKPEI13010009-17_2.fq.gz</t>
  </si>
  <si>
    <t>IndexCHKPEI13010009/IndexCHKPEI13010009-18_1.fq.gz</t>
  </si>
  <si>
    <t>IndexCHKPEI13010009/IndexCHKPEI13010009-18_2.fq.gz</t>
  </si>
  <si>
    <t>IndexCHKPEI13010009/IndexCHKPEI13010009-19_1.fq.gz</t>
  </si>
  <si>
    <t>IndexCHKPEI13010009/IndexCHKPEI13010009-19_2.fq.gz</t>
  </si>
  <si>
    <t>IndexCHKPEI13010009/IndexCHKPEI13010009-20_1.fq.gz</t>
  </si>
  <si>
    <t>IndexCHKPEI13010009/IndexCHKPEI13010009-20_2.fq.gz</t>
  </si>
  <si>
    <t>IndexCHKPEI13010009/IndexCHKPEI13010009-21_1.fq.gz</t>
  </si>
  <si>
    <t>IndexCHKPEI13010009/IndexCHKPEI13010009-21_2.fq.gz</t>
  </si>
  <si>
    <t>IndexCHKPEI13010009/IndexCHKPEI13010009-2_1.fq.gz</t>
  </si>
  <si>
    <t>IndexCHKPEI13010009/IndexCHKPEI13010009-22_1.fq.gz</t>
  </si>
  <si>
    <t>IndexCHKPEI13010009/IndexCHKPEI13010009-22_2.fq.gz</t>
  </si>
  <si>
    <t>IndexCHKPEI13010009/IndexCHKPEI13010009-2_2.fq.gz</t>
  </si>
  <si>
    <t>IndexCHKPEI13010009/IndexCHKPEI13010009-23_1.fq.gz</t>
  </si>
  <si>
    <t>IndexCHKPEI13010009/IndexCHKPEI13010009-23_2.fq.gz</t>
  </si>
  <si>
    <t>IndexCHKPEI13010009/IndexCHKPEI13010009-24_1.fq.gz</t>
  </si>
  <si>
    <t>IndexCHKPEI13010009/IndexCHKPEI13010009-24_2.fq.gz</t>
  </si>
  <si>
    <t>IndexCHKPEI13010009/IndexCHKPEI13010009-3_1.fq.gz</t>
  </si>
  <si>
    <t>IndexCHKPEI13010009/IndexCHKPEI13010009-3_2.fq.gz</t>
  </si>
  <si>
    <t>IndexCHKPEI13010009/IndexCHKPEI13010009-4_1.fq.gz</t>
  </si>
  <si>
    <t>IndexCHKPEI13010009/IndexCHKPEI13010009-4_2.fq.gz</t>
  </si>
  <si>
    <t>IndexCHKPEI13010009/IndexCHKPEI13010009-5_1.fq.gz</t>
  </si>
  <si>
    <t>IndexCHKPEI13010009/IndexCHKPEI13010009-5_2.fq.gz</t>
  </si>
  <si>
    <t>IndexCHKPEI13010009/IndexCHKPEI13010009-6_1.fq.gz</t>
  </si>
  <si>
    <t>IndexCHKPEI13010009/IndexCHKPEI13010009-6_2.fq.gz</t>
  </si>
  <si>
    <t>IndexCHKPEI13010009/IndexCHKPEI13010009-7_1.fq.gz</t>
  </si>
  <si>
    <t>IndexCHKPEI13010009/IndexCHKPEI13010009-7_2.fq.gz</t>
  </si>
  <si>
    <t>IndexCHKPEI13010009/IndexCHKPEI13010009-8_1.fq.gz</t>
  </si>
  <si>
    <t>IndexCHKPEI13010009/IndexCHKPEI13010009-8_2.fq.gz</t>
  </si>
  <si>
    <t>IndexCHKPEI13010009/IndexCHKPEI13010009-9_1.fq.gz</t>
  </si>
  <si>
    <t>IndexCHKPEI13010009/IndexCHKPEI13010009-9_2.fq.gz</t>
  </si>
  <si>
    <t>BGI2_Files</t>
  </si>
  <si>
    <t>Table 2</t>
  </si>
  <si>
    <t>BGI2_Files - Table 2</t>
  </si>
  <si>
    <t>sample_name</t>
  </si>
  <si>
    <t xml:space="preserve"> sample_fq1</t>
  </si>
  <si>
    <t>sample_fq2</t>
  </si>
  <si>
    <t>BGI2_Files - Table 1</t>
  </si>
  <si>
    <t>Strain Name</t>
  </si>
  <si>
    <t>Bam Filename</t>
  </si>
  <si>
    <t>Count</t>
  </si>
  <si>
    <t>Missing</t>
  </si>
  <si>
    <t>CB4851_UK.bam</t>
  </si>
  <si>
    <t>CB4852.bam</t>
  </si>
  <si>
    <t>CB4853_CGC.bam</t>
  </si>
  <si>
    <t>CB4854.bam</t>
  </si>
  <si>
    <t>CB4855_CGC.bam</t>
  </si>
  <si>
    <t>CB4855_UK.bam</t>
  </si>
  <si>
    <t>CB4857_UK.bam</t>
  </si>
  <si>
    <t>CB4858_CGC.bam</t>
  </si>
  <si>
    <t>CB4932.bam</t>
  </si>
  <si>
    <t>CX11262.bam</t>
  </si>
  <si>
    <t>CX11264.bam</t>
  </si>
  <si>
    <t>CX11271.bam</t>
  </si>
  <si>
    <t>CX11292.bam</t>
  </si>
  <si>
    <t>CX11307.bam</t>
  </si>
  <si>
    <t>DL200.bam</t>
  </si>
  <si>
    <t>ED3005.bam</t>
  </si>
  <si>
    <t>ED3012.bam</t>
  </si>
  <si>
    <t>ED3040.bam</t>
  </si>
  <si>
    <t>ED3048.bam</t>
  </si>
  <si>
    <t>ED3052.bam</t>
  </si>
  <si>
    <t>ED3073.bam</t>
  </si>
  <si>
    <t>ED3077.bam</t>
  </si>
  <si>
    <t>EG4349.bam</t>
  </si>
  <si>
    <t>EG4724.bam</t>
  </si>
  <si>
    <t>EG4946.bam</t>
  </si>
  <si>
    <t>GXW1.bam</t>
  </si>
  <si>
    <t>JU310.bam</t>
  </si>
  <si>
    <t>JU311.bam</t>
  </si>
  <si>
    <t>JU323.bam</t>
  </si>
  <si>
    <t>JU367.bam</t>
  </si>
  <si>
    <t>JU393.bam</t>
  </si>
  <si>
    <t>JU394.bam</t>
  </si>
  <si>
    <t>JU397.bam</t>
  </si>
  <si>
    <t>JU406.bam</t>
  </si>
  <si>
    <t>JU561.bam</t>
  </si>
  <si>
    <t>JU642.bam</t>
  </si>
  <si>
    <t>JU751.bam</t>
  </si>
  <si>
    <t>JU774.bam</t>
  </si>
  <si>
    <t>JU792.bam</t>
  </si>
  <si>
    <t>JU847.bam</t>
  </si>
  <si>
    <t>JU1172.bam</t>
  </si>
  <si>
    <t>JU1212.bam</t>
  </si>
  <si>
    <t>JU1213.bam</t>
  </si>
  <si>
    <t>JU1242.bam</t>
  </si>
  <si>
    <t>JU1395.bam</t>
  </si>
  <si>
    <t>JU1400.bam</t>
  </si>
  <si>
    <t>JU1409.bam</t>
  </si>
  <si>
    <t>JU1440.bam</t>
  </si>
  <si>
    <t>JU1516.bam</t>
  </si>
  <si>
    <t>JU1530.bam</t>
  </si>
  <si>
    <t>JU1568.bam</t>
  </si>
  <si>
    <t>JU1581.bam</t>
  </si>
  <si>
    <t>JU1652.bam</t>
  </si>
  <si>
    <t>JU1896.bam</t>
  </si>
  <si>
    <t>JU2001.bam</t>
  </si>
  <si>
    <t>KR314.bam</t>
  </si>
  <si>
    <t>LSJ1.bam</t>
  </si>
  <si>
    <t>MY18.bam</t>
  </si>
  <si>
    <t>N2_HRH.bam</t>
  </si>
  <si>
    <t>NIC4.bam</t>
  </si>
  <si>
    <t>NIC166.bam</t>
  </si>
  <si>
    <t>NIC195.bam</t>
  </si>
  <si>
    <t>NIC198.bam</t>
  </si>
  <si>
    <t>NIC199.bam</t>
  </si>
  <si>
    <t>NIC200.bam</t>
  </si>
  <si>
    <t>NIC231.bam</t>
  </si>
  <si>
    <t>NIC236.bam</t>
  </si>
  <si>
    <t>NIC237.bam</t>
  </si>
  <si>
    <t>PB303.bam</t>
  </si>
  <si>
    <t>PS2025.bam</t>
  </si>
  <si>
    <t>PX179.bam</t>
  </si>
  <si>
    <t>QG536.bam</t>
  </si>
  <si>
    <t>QG537.bam</t>
  </si>
  <si>
    <t>QG538.bam</t>
  </si>
  <si>
    <t>QG557.bam</t>
  </si>
  <si>
    <t>QG558.bam</t>
  </si>
  <si>
    <t>QX1212.bam</t>
  </si>
  <si>
    <t>QX1213.bam</t>
  </si>
  <si>
    <t>QX1214.bam</t>
  </si>
  <si>
    <t>QX1216.bam</t>
  </si>
  <si>
    <t>QX1233.bam</t>
  </si>
  <si>
    <t>QX2265.bam</t>
  </si>
  <si>
    <t>QX2266.bam</t>
  </si>
  <si>
    <t>QX2267.bam</t>
  </si>
  <si>
    <t>RC301.bam</t>
  </si>
  <si>
    <t>WN2001.bam</t>
  </si>
  <si>
    <t>WN2002.bam</t>
  </si>
  <si>
    <t>WN2010.bam</t>
  </si>
  <si>
    <t>WN2011.bam</t>
  </si>
  <si>
    <t>WN2013.bam</t>
  </si>
  <si>
    <t>WN2014.bam</t>
  </si>
  <si>
    <t>WN2016.bam</t>
  </si>
  <si>
    <t>WN2017.bam</t>
  </si>
  <si>
    <t>WN2018.bam</t>
  </si>
  <si>
    <t>WN2019.bam</t>
  </si>
  <si>
    <t>WN2020.bam</t>
  </si>
  <si>
    <t>BGI3_Files</t>
  </si>
  <si>
    <t>1b-CB4852</t>
  </si>
  <si>
    <t>1b-IndexCB4852.bam</t>
  </si>
  <si>
    <t>1b-QG557</t>
  </si>
  <si>
    <t>1b-IndexQG557.bam</t>
  </si>
  <si>
    <t>4a-CB4852</t>
  </si>
  <si>
    <t>4a-IndexCB4852.bam</t>
  </si>
  <si>
    <t>4a-QG557</t>
  </si>
  <si>
    <t>4a-IndexQG557.bam</t>
  </si>
  <si>
    <t>130612_I652_FCD21M3ACXX_L3_index_AF16.bam</t>
  </si>
  <si>
    <t>130612_I652_FCD21M3ACXX_L3_index_CB4856CGC.bam</t>
  </si>
  <si>
    <t>130612_I652_FCD21M3ACXX_L3_index_DL238.bam</t>
  </si>
  <si>
    <t>130612_I652_FCD21M3ACXX_L3_index_HK104.bam</t>
  </si>
  <si>
    <t>130612_I652_FCD21M3ACXX_L3_index_JU258.bam</t>
  </si>
  <si>
    <t>130612_I652_FCD21M3ACXX_L3_index_MY23.bam</t>
  </si>
  <si>
    <t>130612_I652_FCD21M3ACXX_L3_index_N2CGC.bam</t>
  </si>
  <si>
    <t>130612_I652_FCD21M3ACXX_L3_index_QX1430.bam</t>
  </si>
  <si>
    <t>IndexAB1.bam</t>
  </si>
  <si>
    <t>IndexAB4.bam</t>
  </si>
  <si>
    <t>C4</t>
  </si>
  <si>
    <t>IndexC4.bam</t>
  </si>
  <si>
    <t>IndexCB4851_CGC.bam</t>
  </si>
  <si>
    <t>IndexCB4851_UK.bam</t>
  </si>
  <si>
    <t>IndexCB4853_CGC.bam</t>
  </si>
  <si>
    <t>IndexCB4853_UK.bam</t>
  </si>
  <si>
    <t>IndexCB4854.bam</t>
  </si>
  <si>
    <t>IndexCB4855_CGC.bam</t>
  </si>
  <si>
    <t>IndexCB4855_UK.bam</t>
  </si>
  <si>
    <t>IndexCB4857_CGC.bam</t>
  </si>
  <si>
    <t>IndexCB4857_UK.bam</t>
  </si>
  <si>
    <t>IndexCB4858_CGC.bam</t>
  </si>
  <si>
    <t>IndexCB4858_UK.bam</t>
  </si>
  <si>
    <t>IndexCB4932.bam</t>
  </si>
  <si>
    <t>IndexCX11254.bam</t>
  </si>
  <si>
    <t>IndexCX11262.bam</t>
  </si>
  <si>
    <t>IndexCX11264.bam</t>
  </si>
  <si>
    <t>IndexCX11271.bam</t>
  </si>
  <si>
    <t>IndexCX11276.bam</t>
  </si>
  <si>
    <t>IndexCX11285.bam</t>
  </si>
  <si>
    <t>IndexCX11292.bam</t>
  </si>
  <si>
    <t>IndexCX11307.bam</t>
  </si>
  <si>
    <t>IndexCX11314.bam</t>
  </si>
  <si>
    <t>IndexCX11315.bam</t>
  </si>
  <si>
    <t>IndexDL200.bam</t>
  </si>
  <si>
    <t>IndexDL226.bam</t>
  </si>
  <si>
    <t>IndexED3005.bam</t>
  </si>
  <si>
    <t>IndexED3011.bam</t>
  </si>
  <si>
    <t>IndexED3012.bam</t>
  </si>
  <si>
    <t>IndexED3017.bam</t>
  </si>
  <si>
    <t>IndexED3040.bam</t>
  </si>
  <si>
    <t>IndexED3046.bam</t>
  </si>
  <si>
    <t>IndexED3048.bam</t>
  </si>
  <si>
    <t>IndexED3049.bam</t>
  </si>
  <si>
    <t>IndexED3052.bam</t>
  </si>
  <si>
    <t>IndexED3073.bam</t>
  </si>
  <si>
    <t>IndexED3077.bam</t>
  </si>
  <si>
    <t>IndexEG4347.bam</t>
  </si>
  <si>
    <t>IndexEG4349.bam</t>
  </si>
  <si>
    <t>IndexEG4724.bam</t>
  </si>
  <si>
    <t>IndexEG4725.bam</t>
  </si>
  <si>
    <t>IndexEG4946.bam</t>
  </si>
  <si>
    <t>IndexGXW1.bam</t>
  </si>
  <si>
    <t>IndexJT11398.bam</t>
  </si>
  <si>
    <t>IndexJU310.bam</t>
  </si>
  <si>
    <t>IndexJU311.bam</t>
  </si>
  <si>
    <t>IndexJU315.bam</t>
  </si>
  <si>
    <t>IndexJU323.bam</t>
  </si>
  <si>
    <t>IndexJU346.bam</t>
  </si>
  <si>
    <t>IndexJU360.bam</t>
  </si>
  <si>
    <t>IndexJU363.bam</t>
  </si>
  <si>
    <t>IndexJU367.bam</t>
  </si>
  <si>
    <t>IndexJU393.bam</t>
  </si>
  <si>
    <t>IndexJU394.bam</t>
  </si>
  <si>
    <t>IndexJU397.bam</t>
  </si>
  <si>
    <t>IndexJU406.bam</t>
  </si>
  <si>
    <t>IndexJU440.bam</t>
  </si>
  <si>
    <t>IndexJU561.bam</t>
  </si>
  <si>
    <t>IndexJU642.bam</t>
  </si>
  <si>
    <t>IndexJU751.bam</t>
  </si>
  <si>
    <t>IndexJU774.bam</t>
  </si>
  <si>
    <t>IndexJU775.bam</t>
  </si>
  <si>
    <t>IndexJU778.bam</t>
  </si>
  <si>
    <t>IndexJU782.bam</t>
  </si>
  <si>
    <t>IndexJU792.bam</t>
  </si>
  <si>
    <t>IndexJU830.bam</t>
  </si>
  <si>
    <t>IndexJU847.bam</t>
  </si>
  <si>
    <t>IndexJU1088.bam</t>
  </si>
  <si>
    <t>IndexJU1172.bam</t>
  </si>
  <si>
    <t>IndexJU1200.bam</t>
  </si>
  <si>
    <t>IndexJU1212.bam</t>
  </si>
  <si>
    <t>IndexJU1213.bam</t>
  </si>
  <si>
    <t>IndexJU1242.bam</t>
  </si>
  <si>
    <t>IndexJU1246.bam</t>
  </si>
  <si>
    <t>IndexJU1395.bam</t>
  </si>
  <si>
    <t>IndexJU1400.bam</t>
  </si>
  <si>
    <t>IndexJU1491.bam</t>
  </si>
  <si>
    <t>IndexJU1516.bam</t>
  </si>
  <si>
    <t>IndexJU1530.bam</t>
  </si>
  <si>
    <t>IndexJU1568.bam</t>
  </si>
  <si>
    <t>IndexJU1580.bam</t>
  </si>
  <si>
    <t>IndexJU1581.bam</t>
  </si>
  <si>
    <t>IndexJU1586.bam</t>
  </si>
  <si>
    <t>IndexJU1652.bam</t>
  </si>
  <si>
    <t>IndexJU1896.bam</t>
  </si>
  <si>
    <t>IndexJU2001.bam</t>
  </si>
  <si>
    <t>IndexJU2007.bam</t>
  </si>
  <si>
    <t>IndexKR314.bam</t>
  </si>
  <si>
    <t>IndexLKC34.bam</t>
  </si>
  <si>
    <t>IndexLSJ1.bam</t>
  </si>
  <si>
    <t>IndexMY1.bam</t>
  </si>
  <si>
    <t>IndexMY10.bam</t>
  </si>
  <si>
    <t>IndexMY16.bam</t>
  </si>
  <si>
    <t>IndexMY18.bam</t>
  </si>
  <si>
    <t>IndexN2_HRH.bam</t>
  </si>
  <si>
    <t>IndexNIC1.bam</t>
  </si>
  <si>
    <t>IndexNIC2.bam</t>
  </si>
  <si>
    <t>IndexNIC3.bam</t>
  </si>
  <si>
    <t>IndexNIC166.bam</t>
  </si>
  <si>
    <t>IndexNIC195.bam</t>
  </si>
  <si>
    <t>IndexNIC196.bam</t>
  </si>
  <si>
    <t>IndexNIC197.bam</t>
  </si>
  <si>
    <t>IndexNIC198.bam</t>
  </si>
  <si>
    <t>IndexNIC199.bam</t>
  </si>
  <si>
    <t>IndexNIC200.bam</t>
  </si>
  <si>
    <t>IndexNIC207.bam</t>
  </si>
  <si>
    <t>IndexNIC231.bam</t>
  </si>
  <si>
    <t>IndexNIC232.bam</t>
  </si>
  <si>
    <t>IndexNIC236.bam</t>
  </si>
  <si>
    <t>IndexNIC237.bam</t>
  </si>
  <si>
    <t>IndexPB303.bam</t>
  </si>
  <si>
    <t>IndexPB306.bam</t>
  </si>
  <si>
    <t>IndexPS2025.bam</t>
  </si>
  <si>
    <t>IndexPX179.bam</t>
  </si>
  <si>
    <t>IndexQG536.bam</t>
  </si>
  <si>
    <t>IndexQG537.bam</t>
  </si>
  <si>
    <t>IndexQG538.bam</t>
  </si>
  <si>
    <t>IndexQG556.bam</t>
  </si>
  <si>
    <t>IndexQG558.bam</t>
  </si>
  <si>
    <t>IndexQX1211.bam</t>
  </si>
  <si>
    <t>IndexQX1212.bam</t>
  </si>
  <si>
    <t>IndexQX1213.bam</t>
  </si>
  <si>
    <t>IndexQX1214.bam</t>
  </si>
  <si>
    <t>IndexQX1215.bam</t>
  </si>
  <si>
    <t>IndexQX1216.bam</t>
  </si>
  <si>
    <t>IndexQX1233.bam</t>
  </si>
  <si>
    <t>IndexQX1791.bam</t>
  </si>
  <si>
    <t>IndexQX1792.bam</t>
  </si>
  <si>
    <t>IndexQX1793.bam</t>
  </si>
  <si>
    <t>IndexQX1794.bam</t>
  </si>
  <si>
    <t>IndexQX2265.bam</t>
  </si>
  <si>
    <t>IndexQX2266.bam</t>
  </si>
  <si>
    <t>IndexQX2267.bam</t>
  </si>
  <si>
    <t>IndexQX2268.bam</t>
  </si>
  <si>
    <t>IndexRC301.bam</t>
  </si>
  <si>
    <t>IndexWN2001.bam</t>
  </si>
  <si>
    <t>IndexWN2002.bam</t>
  </si>
  <si>
    <t>IndexWN2010.bam</t>
  </si>
  <si>
    <t>IndexWN2011.bam</t>
  </si>
  <si>
    <t>IndexWN2013.bam</t>
  </si>
  <si>
    <t>IndexWN2014.bam</t>
  </si>
  <si>
    <t>IndexWN2016.bam</t>
  </si>
  <si>
    <t>IndexWN2017.bam</t>
  </si>
  <si>
    <t>IndexWN2018.bam</t>
  </si>
  <si>
    <t>IndexWN2019.bam</t>
  </si>
  <si>
    <t>IndexWN2020.bam</t>
  </si>
  <si>
    <t>IndexWN2021_1.bam</t>
  </si>
</sst>
</file>

<file path=xl/styles.xml><?xml version="1.0" encoding="utf-8"?>
<styleSheet xmlns="http://schemas.openxmlformats.org/spreadsheetml/2006/main">
  <numFmts count="2">
    <numFmt numFmtId="0" formatCode="General"/>
    <numFmt numFmtId="59" formatCode="yyyy-mm-dd h:mm AM/PM"/>
  </numFmts>
  <fonts count="15">
    <font>
      <sz val="12"/>
      <color indexed="8"/>
      <name val="Verdana"/>
    </font>
    <font>
      <sz val="14"/>
      <color indexed="8"/>
      <name val="Verdana"/>
    </font>
    <font>
      <sz val="11"/>
      <color indexed="8"/>
      <name val="Helvetica"/>
    </font>
    <font>
      <u val="single"/>
      <sz val="12"/>
      <color indexed="11"/>
      <name val="Verdana"/>
    </font>
    <font>
      <sz val="10"/>
      <color indexed="8"/>
      <name val="Helvetica Neue"/>
    </font>
    <font>
      <b val="1"/>
      <sz val="12"/>
      <color indexed="8"/>
      <name val="Helvetica Neue"/>
    </font>
    <font>
      <b val="1"/>
      <sz val="10"/>
      <color indexed="8"/>
      <name val="Helvetica Neue"/>
    </font>
    <font>
      <sz val="10"/>
      <color indexed="8"/>
      <name val="Arial"/>
    </font>
    <font>
      <sz val="10"/>
      <color indexed="14"/>
      <name val="Arial"/>
    </font>
    <font>
      <sz val="10"/>
      <color indexed="15"/>
      <name val="Helvetica Neue"/>
    </font>
    <font>
      <sz val="10"/>
      <color indexed="15"/>
      <name val="Arial"/>
    </font>
    <font>
      <u val="single"/>
      <sz val="10"/>
      <color indexed="8"/>
      <name val="Arial"/>
    </font>
    <font>
      <sz val="10"/>
      <color indexed="8"/>
      <name val="Helvetica"/>
    </font>
    <font>
      <sz val="12"/>
      <color indexed="8"/>
      <name val="Helvetica"/>
    </font>
    <font>
      <b val="1"/>
      <sz val="10"/>
      <color indexed="8"/>
      <name val="Helvetica"/>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s>
  <borders count="7">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ck">
        <color indexed="13"/>
      </top>
      <bottom style="thin">
        <color indexed="13"/>
      </bottom>
      <diagonal/>
    </border>
    <border>
      <left style="thin">
        <color indexed="8"/>
      </left>
      <right style="thin">
        <color indexed="8"/>
      </right>
      <top style="thin">
        <color indexed="8"/>
      </top>
      <bottom style="thin">
        <color indexed="8"/>
      </bottom>
      <diagonal/>
    </border>
    <border>
      <left/>
      <right/>
      <top/>
      <bottom style="thin">
        <color indexed="19"/>
      </bottom>
      <diagonal/>
    </border>
    <border>
      <left/>
      <right/>
      <top style="thin">
        <color indexed="19"/>
      </top>
      <bottom/>
      <diagonal/>
    </border>
    <border>
      <left/>
      <right/>
      <top/>
      <bottom/>
      <diagonal/>
    </border>
  </borders>
  <cellStyleXfs count="1">
    <xf numFmtId="0" fontId="0" applyNumberFormat="0" applyFont="1" applyFill="0" applyBorder="0" applyAlignment="1" applyProtection="0">
      <alignment vertical="top" wrapText="1"/>
    </xf>
  </cellStyleXfs>
  <cellXfs count="56">
    <xf numFmtId="0" fontId="0" applyNumberFormat="0" applyFont="1" applyFill="0" applyBorder="0" applyAlignment="1" applyProtection="0">
      <alignment vertical="top" wrapText="1"/>
    </xf>
    <xf numFmtId="0" fontId="0" applyNumberFormat="0" applyFont="1" applyFill="0" applyBorder="0" applyAlignment="1" applyProtection="0">
      <alignment vertical="top" wrapText="1"/>
    </xf>
    <xf numFmtId="0" fontId="1" applyNumberFormat="0" applyFont="1" applyFill="0" applyBorder="0" applyAlignment="0" applyProtection="0"/>
    <xf numFmtId="0" fontId="0" fillId="2" applyNumberFormat="0" applyFont="1" applyFill="1" applyBorder="0" applyAlignment="0" applyProtection="0"/>
    <xf numFmtId="0" fontId="0" fillId="3" applyNumberFormat="0" applyFont="1" applyFill="1" applyBorder="0" applyAlignment="0" applyProtection="0"/>
    <xf numFmtId="0" fontId="3" fillId="3" applyNumberFormat="0" applyFont="1" applyFill="1" applyBorder="0" applyAlignment="0" applyProtection="0"/>
    <xf numFmtId="0" fontId="4" applyNumberFormat="1" applyFont="1" applyFill="0" applyBorder="0" applyAlignment="1" applyProtection="0">
      <alignment vertical="top"/>
    </xf>
    <xf numFmtId="0" fontId="6" fillId="4" borderId="1" applyNumberFormat="1" applyFont="1" applyFill="1" applyBorder="1" applyAlignment="1" applyProtection="0">
      <alignment horizontal="center" vertical="top" wrapText="1"/>
    </xf>
    <xf numFmtId="0" fontId="6" fillId="4" borderId="1" applyNumberFormat="0" applyFont="1" applyFill="1" applyBorder="1" applyAlignment="1" applyProtection="0">
      <alignment horizontal="center" vertical="top" wrapText="1"/>
    </xf>
    <xf numFmtId="0" fontId="6" fillId="4" borderId="1" applyNumberFormat="1" applyFont="1" applyFill="1" applyBorder="1" applyAlignment="1" applyProtection="0">
      <alignment horizontal="left" vertical="top" wrapText="1"/>
    </xf>
    <xf numFmtId="0" fontId="4" borderId="1" applyNumberFormat="1" applyFont="1" applyFill="0" applyBorder="1" applyAlignment="1" applyProtection="0">
      <alignment vertical="top"/>
    </xf>
    <xf numFmtId="0" fontId="4" borderId="1" applyNumberFormat="1" applyFont="1" applyFill="0" applyBorder="1" applyAlignment="1" applyProtection="0">
      <alignment horizontal="center" vertical="top"/>
    </xf>
    <xf numFmtId="0" fontId="7" borderId="1" applyNumberFormat="1" applyFont="1" applyFill="0" applyBorder="1" applyAlignment="1" applyProtection="0">
      <alignment horizontal="center" vertical="bottom"/>
    </xf>
    <xf numFmtId="0" fontId="4" borderId="1" applyNumberFormat="1" applyFont="1" applyFill="0" applyBorder="1" applyAlignment="1" applyProtection="0">
      <alignment horizontal="left" vertical="top"/>
    </xf>
    <xf numFmtId="0" fontId="4" borderId="1" applyNumberFormat="0" applyFont="1" applyFill="0" applyBorder="1" applyAlignment="1" applyProtection="0">
      <alignment vertical="top"/>
    </xf>
    <xf numFmtId="0" fontId="7" borderId="1" applyNumberFormat="1" applyFont="1" applyFill="0" applyBorder="1" applyAlignment="1" applyProtection="0">
      <alignment vertical="bottom"/>
    </xf>
    <xf numFmtId="0" fontId="4" borderId="1" applyNumberFormat="0" applyFont="1" applyFill="0" applyBorder="1" applyAlignment="1" applyProtection="0">
      <alignment horizontal="center" vertical="top"/>
    </xf>
    <xf numFmtId="0" fontId="8" borderId="1" applyNumberFormat="1" applyFont="1" applyFill="0" applyBorder="1" applyAlignment="1" applyProtection="0">
      <alignment horizontal="center" vertical="bottom"/>
    </xf>
    <xf numFmtId="0" fontId="9" borderId="1" applyNumberFormat="1" applyFont="1" applyFill="0" applyBorder="1" applyAlignment="1" applyProtection="0">
      <alignment vertical="top"/>
    </xf>
    <xf numFmtId="0" fontId="9" borderId="1" applyNumberFormat="0" applyFont="1" applyFill="0" applyBorder="1" applyAlignment="1" applyProtection="0">
      <alignment vertical="top"/>
    </xf>
    <xf numFmtId="0" fontId="7" borderId="1" applyNumberFormat="0" applyFont="1" applyFill="0" applyBorder="1" applyAlignment="1" applyProtection="0">
      <alignment horizontal="center" vertical="bottom"/>
    </xf>
    <xf numFmtId="0" fontId="7" borderId="1" applyNumberFormat="1" applyFont="1" applyFill="0" applyBorder="1" applyAlignment="1" applyProtection="0">
      <alignment horizontal="left" vertical="bottom"/>
    </xf>
    <xf numFmtId="0" fontId="10" borderId="1" applyNumberFormat="1" applyFont="1" applyFill="0" applyBorder="1" applyAlignment="1" applyProtection="0">
      <alignment horizontal="left" vertical="bottom"/>
    </xf>
    <xf numFmtId="0" fontId="11" borderId="1" applyNumberFormat="1" applyFont="1" applyFill="0" applyBorder="1" applyAlignment="1" applyProtection="0">
      <alignment horizontal="center" vertical="bottom"/>
    </xf>
    <xf numFmtId="0" fontId="12" borderId="1" applyNumberFormat="1" applyFont="1" applyFill="0" applyBorder="1" applyAlignment="1" applyProtection="0">
      <alignment horizontal="center" vertical="top"/>
    </xf>
    <xf numFmtId="3" fontId="12" borderId="1" applyNumberFormat="1" applyFont="1" applyFill="0" applyBorder="1" applyAlignment="1" applyProtection="0">
      <alignment horizontal="center" vertical="top"/>
    </xf>
    <xf numFmtId="0" fontId="7" borderId="1" applyNumberFormat="0" applyFont="1" applyFill="0" applyBorder="1" applyAlignment="1" applyProtection="0">
      <alignment horizontal="left" vertical="bottom"/>
    </xf>
    <xf numFmtId="0" fontId="7" borderId="1" applyNumberFormat="0" applyFont="1" applyFill="0" applyBorder="1" applyAlignment="1" applyProtection="0">
      <alignment vertical="bottom"/>
    </xf>
    <xf numFmtId="0" fontId="12" borderId="1" applyNumberFormat="0" applyFont="1" applyFill="0" applyBorder="1" applyAlignment="1" applyProtection="0">
      <alignment horizontal="center" vertical="top"/>
    </xf>
    <xf numFmtId="0" fontId="6" fillId="4" borderId="2" applyNumberFormat="0" applyFont="1" applyFill="1" applyBorder="1" applyAlignment="1" applyProtection="0">
      <alignment vertical="top" wrapText="1"/>
    </xf>
    <xf numFmtId="0" fontId="12" applyNumberFormat="1" applyFont="1" applyFill="0" applyBorder="0" applyAlignment="1" applyProtection="0">
      <alignment vertical="top" wrapText="1"/>
    </xf>
    <xf numFmtId="0" fontId="14" fillId="5" borderId="3" applyNumberFormat="0" applyFont="1" applyFill="1" applyBorder="1" applyAlignment="1" applyProtection="0">
      <alignment vertical="top" wrapText="1"/>
    </xf>
    <xf numFmtId="0" fontId="14" fillId="6" borderId="3" applyNumberFormat="0" applyFont="1" applyFill="1" applyBorder="1" applyAlignment="1" applyProtection="0">
      <alignment vertical="top" wrapText="1"/>
    </xf>
    <xf numFmtId="0" fontId="12" borderId="3" applyNumberFormat="1" applyFont="1" applyFill="0" applyBorder="1" applyAlignment="1" applyProtection="0">
      <alignment vertical="top" wrapText="1"/>
    </xf>
    <xf numFmtId="0" fontId="12" borderId="3" applyNumberFormat="0" applyFont="1" applyFill="0" applyBorder="1" applyAlignment="1" applyProtection="0">
      <alignment vertical="top" wrapText="1"/>
    </xf>
    <xf numFmtId="0" fontId="12" fillId="7" borderId="3" applyNumberFormat="0" applyFont="1" applyFill="1" applyBorder="1" applyAlignment="1" applyProtection="0">
      <alignment vertical="top" wrapText="1"/>
    </xf>
    <xf numFmtId="0" fontId="12" fillId="7" borderId="3" applyNumberFormat="1" applyFont="1" applyFill="1" applyBorder="1" applyAlignment="1" applyProtection="0">
      <alignment vertical="top" wrapText="1"/>
    </xf>
    <xf numFmtId="0" fontId="12" applyNumberFormat="1" applyFont="1" applyFill="0" applyBorder="0" applyAlignment="1" applyProtection="0">
      <alignment vertical="top" wrapText="1"/>
    </xf>
    <xf numFmtId="0" fontId="12" applyNumberFormat="1" applyFont="1" applyFill="0" applyBorder="0" applyAlignment="1" applyProtection="0">
      <alignment vertical="top" wrapText="1"/>
    </xf>
    <xf numFmtId="0" fontId="13" applyNumberFormat="0" applyFont="1" applyFill="0" applyBorder="0" applyAlignment="1" applyProtection="0">
      <alignment horizontal="center"/>
    </xf>
    <xf numFmtId="0" fontId="14" fillId="5" borderId="3" applyNumberFormat="1" applyFont="1" applyFill="1" applyBorder="1" applyAlignment="1" applyProtection="0">
      <alignment vertical="top" wrapText="1"/>
    </xf>
    <xf numFmtId="59" fontId="14" fillId="5" borderId="3" applyNumberFormat="1" applyFont="1" applyFill="1" applyBorder="1" applyAlignment="1" applyProtection="0">
      <alignment vertical="top" wrapText="1"/>
    </xf>
    <xf numFmtId="0" fontId="12" applyNumberFormat="1" applyFont="1" applyFill="0" applyBorder="0" applyAlignment="1" applyProtection="0">
      <alignment vertical="top" wrapText="1"/>
    </xf>
    <xf numFmtId="0" fontId="12" applyNumberFormat="1" applyFont="1" applyFill="0" applyBorder="0" applyAlignment="1" applyProtection="0">
      <alignment vertical="top" wrapText="1"/>
    </xf>
    <xf numFmtId="0" fontId="14" fillId="6" borderId="3" applyNumberFormat="1" applyFont="1" applyFill="1" applyBorder="1" applyAlignment="1" applyProtection="0">
      <alignment vertical="top" wrapText="1"/>
    </xf>
    <xf numFmtId="0" fontId="4" fillId="7" borderId="3" applyNumberFormat="1" applyFont="1" applyFill="1" applyBorder="1" applyAlignment="1" applyProtection="0">
      <alignment horizontal="left" vertical="top" wrapText="1"/>
    </xf>
    <xf numFmtId="0" fontId="12" applyNumberFormat="1" applyFont="1" applyFill="0" applyBorder="0" applyAlignment="1" applyProtection="0">
      <alignment vertical="top" wrapText="1"/>
    </xf>
    <xf numFmtId="0" fontId="14" borderId="4" applyNumberFormat="1" applyFont="1" applyFill="0" applyBorder="1" applyAlignment="1" applyProtection="0">
      <alignment vertical="top" wrapText="1"/>
    </xf>
    <xf numFmtId="0" fontId="14" borderId="4" applyNumberFormat="0" applyFont="1" applyFill="0" applyBorder="1" applyAlignment="1" applyProtection="0">
      <alignment vertical="top" wrapText="1"/>
    </xf>
    <xf numFmtId="0" fontId="12" borderId="5" applyNumberFormat="1" applyFont="1" applyFill="0" applyBorder="1" applyAlignment="1" applyProtection="0">
      <alignment vertical="top" wrapText="1"/>
    </xf>
    <xf numFmtId="0" fontId="12" borderId="5" applyNumberFormat="0" applyFont="1" applyFill="0" applyBorder="1" applyAlignment="1" applyProtection="0">
      <alignment vertical="top" wrapText="1"/>
    </xf>
    <xf numFmtId="0" fontId="12" fillId="8" borderId="6" applyNumberFormat="1" applyFont="1" applyFill="1" applyBorder="1" applyAlignment="1" applyProtection="0">
      <alignment vertical="top" wrapText="1"/>
    </xf>
    <xf numFmtId="0" fontId="12" fillId="8" borderId="6" applyNumberFormat="0" applyFont="1" applyFill="1" applyBorder="1" applyAlignment="1" applyProtection="0">
      <alignment vertical="top" wrapText="1"/>
    </xf>
    <xf numFmtId="0" fontId="12" borderId="6" applyNumberFormat="1" applyFont="1" applyFill="0" applyBorder="1" applyAlignment="1" applyProtection="0">
      <alignment vertical="top" wrapText="1"/>
    </xf>
    <xf numFmtId="0" fontId="12" borderId="6" applyNumberFormat="0" applyFont="1" applyFill="0" applyBorder="1" applyAlignment="1" applyProtection="0">
      <alignment vertical="top" wrapText="1"/>
    </xf>
    <xf numFmtId="0" fontId="12"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eaeaea"/>
      <rgbColor rgb="ffd6d6d6"/>
      <rgbColor rgb="ff000002"/>
      <rgbColor rgb="ff357ca2"/>
      <rgbColor rgb="ffbdc0bf"/>
      <rgbColor rgb="ffdbdbdb"/>
      <rgbColor rgb="fff4f4f4"/>
      <rgbColor rgb="ff406091"/>
      <rgbColor rgb="ffeeefee"/>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3734</v>
      </c>
      <c r="C11" s="3"/>
      <c r="D11" s="3"/>
    </row>
    <row r="12">
      <c r="B12" s="4"/>
      <c r="C12" t="s" s="4">
        <v>5</v>
      </c>
      <c r="D12" t="s" s="5">
        <v>3734</v>
      </c>
    </row>
    <row r="13">
      <c r="B13" t="s" s="3">
        <v>3759</v>
      </c>
      <c r="C13" s="3"/>
      <c r="D13" s="3"/>
    </row>
    <row r="14">
      <c r="B14" s="4"/>
      <c r="C14" t="s" s="4">
        <v>5</v>
      </c>
      <c r="D14" t="s" s="5">
        <v>3759</v>
      </c>
    </row>
    <row r="15">
      <c r="B15" t="s" s="3">
        <v>3763</v>
      </c>
      <c r="C15" s="3"/>
      <c r="D15" s="3"/>
    </row>
    <row r="16">
      <c r="B16" s="4"/>
      <c r="C16" t="s" s="4">
        <v>5</v>
      </c>
      <c r="D16" t="s" s="5">
        <v>3763</v>
      </c>
    </row>
    <row r="17">
      <c r="B17" t="s" s="3">
        <v>3942</v>
      </c>
      <c r="C17" s="3"/>
      <c r="D17" s="3"/>
    </row>
    <row r="18">
      <c r="B18" s="4"/>
      <c r="C18" t="s" s="4">
        <v>5</v>
      </c>
      <c r="D18" t="s" s="5">
        <v>3942</v>
      </c>
    </row>
    <row r="19">
      <c r="B19" t="s" s="3">
        <v>4916</v>
      </c>
      <c r="C19" s="3"/>
      <c r="D19" s="3"/>
    </row>
    <row r="20">
      <c r="B20" s="4"/>
      <c r="C20" t="s" s="4">
        <v>4917</v>
      </c>
      <c r="D20" t="s" s="5">
        <v>4918</v>
      </c>
    </row>
    <row r="21">
      <c r="B21" s="4"/>
      <c r="C21" t="s" s="4">
        <v>5</v>
      </c>
      <c r="D21" t="s" s="5">
        <v>4922</v>
      </c>
    </row>
    <row r="22">
      <c r="B22" t="s" s="3">
        <v>5023</v>
      </c>
      <c r="C22" s="3"/>
      <c r="D22" s="3"/>
    </row>
    <row r="23">
      <c r="B23" s="4"/>
      <c r="C23" t="s" s="4">
        <v>5</v>
      </c>
      <c r="D23" t="s" s="5">
        <v>5023</v>
      </c>
    </row>
  </sheetData>
  <mergeCells count="1">
    <mergeCell ref="B3:D3"/>
  </mergeCells>
  <hyperlinks>
    <hyperlink ref="D10" location="'Main'!R1C1" tooltip="" display="Main"/>
    <hyperlink ref="D12" location="'Sheet 3'!R2C2" tooltip="" display="Sheet 3"/>
    <hyperlink ref="D14" location="'FASTQs'!R2C2" tooltip="" display="FASTQs"/>
    <hyperlink ref="D16" location="'BGI1_Files'!R2C2" tooltip="" display="BGI1_Files"/>
    <hyperlink ref="D18" location="'Hashes'!R2C2" tooltip="" display="Hashes"/>
    <hyperlink ref="D20" location="'BGI2_Files - Table 2'!R2C1" tooltip="" display="BGI2_Files - Table 2"/>
    <hyperlink ref="D21" location="'BGI2_Files - Table 1'!R1C1" tooltip="" display="BGI2_Files - Table 1"/>
    <hyperlink ref="D23" location="'BGI3_Files'!R2C2" tooltip="" display="BGI3_Files"/>
  </hyperlinks>
</worksheet>
</file>

<file path=xl/worksheets/sheet2.xml><?xml version="1.0" encoding="utf-8"?>
<worksheet xmlns:r="http://schemas.openxmlformats.org/officeDocument/2006/relationships" xmlns="http://schemas.openxmlformats.org/spreadsheetml/2006/main">
  <dimension ref="A1:R497"/>
  <sheetViews>
    <sheetView workbookViewId="0" showGridLines="0" defaultGridColor="1"/>
  </sheetViews>
  <sheetFormatPr defaultColWidth="8.59474" defaultRowHeight="13.9" customHeight="1" outlineLevelRow="0" outlineLevelCol="0"/>
  <cols>
    <col min="1" max="1" width="24.4766" style="6" customWidth="1"/>
    <col min="2" max="2" width="24.4766" style="6" customWidth="1"/>
    <col min="3" max="3" width="9" style="6" customWidth="1"/>
    <col min="4" max="4" width="9" style="6" customWidth="1"/>
    <col min="5" max="5" width="9" style="6" customWidth="1"/>
    <col min="6" max="6" width="9" style="6" customWidth="1"/>
    <col min="7" max="7" width="8.59375" style="6" customWidth="1"/>
    <col min="8" max="8" width="8.59375" style="6" customWidth="1"/>
    <col min="9" max="9" width="10.3828" style="6" customWidth="1"/>
    <col min="10" max="10" width="8.59375" style="6" customWidth="1"/>
    <col min="11" max="11" width="19.4297" style="6" customWidth="1"/>
    <col min="12" max="12" width="49.7656" style="6" customWidth="1"/>
    <col min="13" max="13" width="58.9766" style="6" customWidth="1"/>
    <col min="14" max="14" width="28.8047" style="6" customWidth="1"/>
    <col min="15" max="15" width="28.1328" style="6" customWidth="1"/>
    <col min="16" max="16" width="97.4062" style="6" customWidth="1"/>
    <col min="17" max="17" width="108.539" style="6" customWidth="1"/>
    <col min="18" max="18" width="108.539" style="6" customWidth="1"/>
    <col min="19" max="256" width="8.59375" style="6" customWidth="1"/>
  </cols>
  <sheetData>
    <row r="1" ht="14.7" customHeight="1">
      <c r="A1" t="s" s="7">
        <v>6</v>
      </c>
      <c r="B1" t="s" s="7">
        <v>7</v>
      </c>
      <c r="C1" s="8"/>
      <c r="D1" t="s" s="7">
        <v>8</v>
      </c>
      <c r="E1" t="s" s="7">
        <v>9</v>
      </c>
      <c r="F1" t="s" s="7">
        <v>10</v>
      </c>
      <c r="G1" t="s" s="7">
        <v>11</v>
      </c>
      <c r="H1" t="s" s="7">
        <v>12</v>
      </c>
      <c r="I1" t="s" s="7">
        <v>13</v>
      </c>
      <c r="J1" t="s" s="7">
        <v>14</v>
      </c>
      <c r="K1" t="s" s="7">
        <v>15</v>
      </c>
      <c r="L1" t="s" s="9">
        <v>16</v>
      </c>
      <c r="M1" t="s" s="9">
        <v>17</v>
      </c>
      <c r="N1" t="s" s="7">
        <v>18</v>
      </c>
      <c r="O1" t="s" s="7">
        <v>19</v>
      </c>
      <c r="P1" t="s" s="7">
        <v>20</v>
      </c>
      <c r="Q1" t="s" s="7">
        <v>21</v>
      </c>
      <c r="R1" t="s" s="7">
        <v>22</v>
      </c>
    </row>
    <row r="2" ht="15" customHeight="1">
      <c r="A2" t="s" s="10">
        <f>B2&amp;"_"&amp;SUBSTITUTE(G2,"20","")</f>
        <v>23</v>
      </c>
      <c r="B2" t="s" s="10">
        <v>24</v>
      </c>
      <c r="C2" s="11">
        <f>COUNTIF($B$2:$B$163,B2)</f>
        <v>1</v>
      </c>
      <c r="D2" t="s" s="11">
        <v>25</v>
      </c>
      <c r="E2" t="s" s="12">
        <v>26</v>
      </c>
      <c r="F2" t="s" s="12">
        <v>27</v>
      </c>
      <c r="G2" s="12">
        <v>20130119</v>
      </c>
      <c r="H2" t="s" s="12">
        <v>28</v>
      </c>
      <c r="I2" t="s" s="12">
        <v>29</v>
      </c>
      <c r="J2" s="12">
        <v>6</v>
      </c>
      <c r="K2" s="10"/>
      <c r="L2" t="s" s="13">
        <f>"BGI/BGI1/"&amp;VLOOKUP($A2,'BGI1_Files'!$B2:$J164,9,0)&amp;"_1.fq.gz"</f>
        <v>30</v>
      </c>
      <c r="M2" t="s" s="13">
        <f>"BGI/BGI1/"&amp;VLOOKUP($A2,'BGI1_Files'!$B2:$J164,9,0)&amp;"_2.fq.gz"</f>
        <v>31</v>
      </c>
      <c r="N2" t="s" s="10">
        <f>VLOOKUP(MID($L2,10,10000),'Hashes'!$C2:$D974,2,0)</f>
        <v>32</v>
      </c>
      <c r="O2" t="s" s="10">
        <f>VLOOKUP(MID(M2,10,10000),'Hashes'!$C2:$D974,2,0)</f>
        <v>33</v>
      </c>
      <c r="P2" t="s" s="10">
        <f>"mv -i "&amp;SUBSTITUTE(L2,"","")&amp;"          fq/"&amp;$F2&amp;"−"&amp;$D2&amp;"-"&amp;B2&amp;"-"&amp;LEFT(N2,5)&amp;"−1.fq.gz"</f>
        <v>34</v>
      </c>
      <c r="Q2" t="s" s="10">
        <f>"mv -i "&amp;SUBSTITUTE(M2,"","")&amp;"          fq/"&amp;$F2&amp;"−"&amp;$D2&amp;"-"&amp;B2&amp;"-"&amp;LEFT(O2,5)&amp;"−2.fq.gz"</f>
        <v>35</v>
      </c>
      <c r="R2" s="14"/>
    </row>
    <row r="3" ht="15" customHeight="1">
      <c r="A3" t="s" s="10">
        <f>B3&amp;"_"&amp;SUBSTITUTE(G3,"20","")</f>
        <v>36</v>
      </c>
      <c r="B3" t="s" s="13">
        <v>37</v>
      </c>
      <c r="C3" s="11">
        <f>COUNTIF($B$2:$B$163,B3)</f>
        <v>2</v>
      </c>
      <c r="D3" t="s" s="11">
        <v>25</v>
      </c>
      <c r="E3" t="s" s="12">
        <v>38</v>
      </c>
      <c r="F3" t="s" s="12">
        <v>27</v>
      </c>
      <c r="G3" s="12">
        <v>20130119</v>
      </c>
      <c r="H3" t="s" s="12">
        <v>28</v>
      </c>
      <c r="I3" t="s" s="12">
        <v>29</v>
      </c>
      <c r="J3" s="12">
        <v>6</v>
      </c>
      <c r="K3" s="15"/>
      <c r="L3" t="s" s="13">
        <f>"BGI/BGI1/"&amp;VLOOKUP($A3,'BGI1_Files'!$B2:$J164,9,0)&amp;"_1.fq.gz"</f>
        <v>39</v>
      </c>
      <c r="M3" t="s" s="13">
        <f>"BGI/BGI1/"&amp;VLOOKUP($A3,'BGI1_Files'!$B2:$J164,9,0)&amp;"_2.fq.gz"</f>
        <v>40</v>
      </c>
      <c r="N3" t="s" s="10">
        <f>VLOOKUP(MID($L3,10,10000),'Hashes'!$C2:$D974,2,0)</f>
        <v>41</v>
      </c>
      <c r="O3" t="s" s="10">
        <f>VLOOKUP(MID(M3,10,10000),'Hashes'!$C2:$D974,2,0)</f>
        <v>42</v>
      </c>
      <c r="P3" t="s" s="10">
        <f>"mv -i "&amp;SUBSTITUTE(L3,"","")&amp;"          fq/"&amp;$F3&amp;"−"&amp;$D3&amp;"-"&amp;B3&amp;"-"&amp;LEFT(N3,5)&amp;"−1.fq.gz"</f>
        <v>43</v>
      </c>
      <c r="Q3" t="s" s="10">
        <f>"mv -i "&amp;SUBSTITUTE(M3,"","")&amp;"          fq/"&amp;$F3&amp;"−"&amp;$D3&amp;"-"&amp;B3&amp;"-"&amp;LEFT(O3,5)&amp;"−2.fq.gz"</f>
        <v>44</v>
      </c>
      <c r="R3" s="14"/>
    </row>
    <row r="4" ht="15" customHeight="1">
      <c r="A4" t="s" s="10">
        <f>B4&amp;"_"&amp;SUBSTITUTE(G4,"20","")</f>
        <v>45</v>
      </c>
      <c r="B4" t="s" s="10">
        <v>46</v>
      </c>
      <c r="C4" s="11">
        <f>COUNTIF($B$2:$B$163,B4)</f>
        <v>1</v>
      </c>
      <c r="D4" t="s" s="11">
        <v>25</v>
      </c>
      <c r="E4" t="s" s="12">
        <v>47</v>
      </c>
      <c r="F4" t="s" s="12">
        <v>27</v>
      </c>
      <c r="G4" s="12">
        <v>20130119</v>
      </c>
      <c r="H4" t="s" s="12">
        <v>28</v>
      </c>
      <c r="I4" t="s" s="12">
        <v>29</v>
      </c>
      <c r="J4" s="12">
        <v>6</v>
      </c>
      <c r="K4" s="10"/>
      <c r="L4" t="s" s="13">
        <f>"BGI/BGI1/"&amp;VLOOKUP($A4,'BGI1_Files'!$B2:$J164,9,0)&amp;"_1.fq.gz"</f>
        <v>48</v>
      </c>
      <c r="M4" t="s" s="13">
        <f>"BGI/BGI1/"&amp;VLOOKUP($A4,'BGI1_Files'!$B2:$J164,9,0)&amp;"_2.fq.gz"</f>
        <v>49</v>
      </c>
      <c r="N4" t="s" s="10">
        <f>VLOOKUP(MID($L4,10,10000),'Hashes'!$C2:$D974,2,0)</f>
        <v>50</v>
      </c>
      <c r="O4" t="s" s="10">
        <f>VLOOKUP(MID(M4,10,10000),'Hashes'!$C2:$D974,2,0)</f>
        <v>51</v>
      </c>
      <c r="P4" t="s" s="10">
        <f>"mv -i "&amp;SUBSTITUTE(L4,"","")&amp;"          fq/"&amp;$F4&amp;"−"&amp;$D4&amp;"-"&amp;B4&amp;"-"&amp;LEFT(N4,5)&amp;"−1.fq.gz"</f>
        <v>52</v>
      </c>
      <c r="Q4" t="s" s="10">
        <f>"mv -i "&amp;SUBSTITUTE(M4,"","")&amp;"          fq/"&amp;$F4&amp;"−"&amp;$D4&amp;"-"&amp;B4&amp;"-"&amp;LEFT(O4,5)&amp;"−2.fq.gz"</f>
        <v>53</v>
      </c>
      <c r="R4" s="14"/>
    </row>
    <row r="5" ht="15" customHeight="1">
      <c r="A5" t="s" s="10">
        <f>B5&amp;"_"&amp;SUBSTITUTE(G5,"20","")</f>
        <v>54</v>
      </c>
      <c r="B5" t="s" s="10">
        <v>55</v>
      </c>
      <c r="C5" s="11">
        <f>COUNTIF($B$2:$B$163,B5)</f>
        <v>1</v>
      </c>
      <c r="D5" t="s" s="11">
        <v>25</v>
      </c>
      <c r="E5" t="s" s="12">
        <v>56</v>
      </c>
      <c r="F5" t="s" s="12">
        <v>27</v>
      </c>
      <c r="G5" s="12">
        <v>20130119</v>
      </c>
      <c r="H5" t="s" s="12">
        <v>28</v>
      </c>
      <c r="I5" t="s" s="12">
        <v>29</v>
      </c>
      <c r="J5" s="12">
        <v>6</v>
      </c>
      <c r="K5" t="s" s="15">
        <v>57</v>
      </c>
      <c r="L5" t="s" s="13">
        <f>"BGI/BGI1/"&amp;VLOOKUP($A5,'BGI1_Files'!$B2:$J164,9,0)&amp;"_1.fq.gz"</f>
        <v>58</v>
      </c>
      <c r="M5" t="s" s="13">
        <f>"BGI/BGI1/"&amp;VLOOKUP($A5,'BGI1_Files'!$B2:$J164,9,0)&amp;"_2.fq.gz"</f>
        <v>59</v>
      </c>
      <c r="N5" t="s" s="10">
        <f>VLOOKUP(MID($L5,10,10000),'Hashes'!$C2:$D974,2,0)</f>
        <v>60</v>
      </c>
      <c r="O5" t="s" s="10">
        <f>VLOOKUP(MID(M5,10,10000),'Hashes'!$C2:$D974,2,0)</f>
        <v>61</v>
      </c>
      <c r="P5" t="s" s="10">
        <f>"mv -i "&amp;SUBSTITUTE(L5,"","")&amp;"          fq/"&amp;$F5&amp;"−"&amp;$D5&amp;"-"&amp;B5&amp;"-"&amp;LEFT(N5,5)&amp;"−1.fq.gz"</f>
        <v>62</v>
      </c>
      <c r="Q5" t="s" s="10">
        <f>"mv -i "&amp;SUBSTITUTE(M5,"","")&amp;"          fq/"&amp;$F5&amp;"−"&amp;$D5&amp;"-"&amp;B5&amp;"-"&amp;LEFT(O5,5)&amp;"−2.fq.gz"</f>
        <v>63</v>
      </c>
      <c r="R5" s="14"/>
    </row>
    <row r="6" ht="15" customHeight="1">
      <c r="A6" t="s" s="10">
        <f>B6&amp;"_"&amp;SUBSTITUTE(G6,"20","")</f>
        <v>64</v>
      </c>
      <c r="B6" t="s" s="10">
        <v>65</v>
      </c>
      <c r="C6" s="11">
        <f>COUNTIF($B$2:$B$163,B6)</f>
        <v>1</v>
      </c>
      <c r="D6" t="s" s="11">
        <v>25</v>
      </c>
      <c r="E6" t="s" s="12">
        <v>66</v>
      </c>
      <c r="F6" t="s" s="12">
        <v>27</v>
      </c>
      <c r="G6" s="12">
        <v>20130119</v>
      </c>
      <c r="H6" t="s" s="12">
        <v>28</v>
      </c>
      <c r="I6" t="s" s="12">
        <v>29</v>
      </c>
      <c r="J6" s="12">
        <v>6</v>
      </c>
      <c r="K6" s="15"/>
      <c r="L6" t="s" s="13">
        <f>"BGI/BGI1/"&amp;VLOOKUP($A6,'BGI1_Files'!$B2:$J164,9,0)&amp;"_1.fq.gz"</f>
        <v>67</v>
      </c>
      <c r="M6" t="s" s="13">
        <f>"BGI/BGI1/"&amp;VLOOKUP($A6,'BGI1_Files'!$B2:$J164,9,0)&amp;"_2.fq.gz"</f>
        <v>68</v>
      </c>
      <c r="N6" t="s" s="10">
        <f>VLOOKUP(MID($L6,10,10000),'Hashes'!$C2:$D974,2,0)</f>
        <v>69</v>
      </c>
      <c r="O6" t="s" s="10">
        <f>VLOOKUP(MID(M6,10,10000),'Hashes'!$C2:$D974,2,0)</f>
        <v>70</v>
      </c>
      <c r="P6" t="s" s="10">
        <f>"mv -i "&amp;SUBSTITUTE(L6,"","")&amp;"          fq/"&amp;$F6&amp;"−"&amp;$D6&amp;"-"&amp;B6&amp;"-"&amp;LEFT(N6,5)&amp;"−1.fq.gz"</f>
        <v>71</v>
      </c>
      <c r="Q6" t="s" s="10">
        <f>"mv -i "&amp;SUBSTITUTE(M6,"","")&amp;"          fq/"&amp;$F6&amp;"−"&amp;$D6&amp;"-"&amp;B6&amp;"-"&amp;LEFT(O6,5)&amp;"−2.fq.gz"</f>
        <v>72</v>
      </c>
      <c r="R6" s="14"/>
    </row>
    <row r="7" ht="15" customHeight="1">
      <c r="A7" t="s" s="10">
        <f>B7&amp;"_"&amp;SUBSTITUTE(G7,"20","")</f>
        <v>73</v>
      </c>
      <c r="B7" t="s" s="10">
        <v>74</v>
      </c>
      <c r="C7" s="11">
        <f>COUNTIF($B$2:$B$163,B7)</f>
        <v>1</v>
      </c>
      <c r="D7" t="s" s="11">
        <v>25</v>
      </c>
      <c r="E7" t="s" s="12">
        <v>75</v>
      </c>
      <c r="F7" t="s" s="12">
        <v>27</v>
      </c>
      <c r="G7" s="12">
        <v>20130119</v>
      </c>
      <c r="H7" t="s" s="12">
        <v>28</v>
      </c>
      <c r="I7" t="s" s="12">
        <v>29</v>
      </c>
      <c r="J7" s="12">
        <v>6</v>
      </c>
      <c r="K7" s="15"/>
      <c r="L7" t="s" s="13">
        <f>"BGI/BGI1/"&amp;VLOOKUP($A7,'BGI1_Files'!$B2:$J164,9,0)&amp;"_1.fq.gz"</f>
        <v>76</v>
      </c>
      <c r="M7" t="s" s="13">
        <f>"BGI/BGI1/"&amp;VLOOKUP($A7,'BGI1_Files'!$B2:$J164,9,0)&amp;"_2.fq.gz"</f>
        <v>77</v>
      </c>
      <c r="N7" t="s" s="10">
        <f>VLOOKUP(MID($L7,10,10000),'Hashes'!$C2:$D974,2,0)</f>
        <v>78</v>
      </c>
      <c r="O7" t="s" s="10">
        <f>VLOOKUP(MID(M7,10,10000),'Hashes'!$C2:$D974,2,0)</f>
        <v>79</v>
      </c>
      <c r="P7" t="s" s="10">
        <f>"mv -i "&amp;SUBSTITUTE(L7,"","")&amp;"          fq/"&amp;$F7&amp;"−"&amp;$D7&amp;"-"&amp;B7&amp;"-"&amp;LEFT(N7,5)&amp;"−1.fq.gz"</f>
        <v>80</v>
      </c>
      <c r="Q7" t="s" s="10">
        <f>"mv -i "&amp;SUBSTITUTE(M7,"","")&amp;"          fq/"&amp;$F7&amp;"−"&amp;$D7&amp;"-"&amp;B7&amp;"-"&amp;LEFT(O7,5)&amp;"−2.fq.gz"</f>
        <v>81</v>
      </c>
      <c r="R7" s="14"/>
    </row>
    <row r="8" ht="15" customHeight="1">
      <c r="A8" t="s" s="10">
        <f>B8&amp;"_"&amp;SUBSTITUTE(G8,"20","")</f>
        <v>82</v>
      </c>
      <c r="B8" t="s" s="10">
        <v>83</v>
      </c>
      <c r="C8" s="11">
        <f>COUNTIF($B$2:$B$163,B8)</f>
        <v>1</v>
      </c>
      <c r="D8" t="s" s="11">
        <v>25</v>
      </c>
      <c r="E8" t="s" s="12">
        <v>84</v>
      </c>
      <c r="F8" t="s" s="12">
        <v>27</v>
      </c>
      <c r="G8" s="12">
        <v>20130119</v>
      </c>
      <c r="H8" t="s" s="12">
        <v>28</v>
      </c>
      <c r="I8" t="s" s="12">
        <v>29</v>
      </c>
      <c r="J8" s="12">
        <v>6</v>
      </c>
      <c r="K8" s="15"/>
      <c r="L8" t="s" s="13">
        <f>"BGI/BGI1/"&amp;VLOOKUP($A8,'BGI1_Files'!$B2:$J164,9,0)&amp;"_1.fq.gz"</f>
        <v>85</v>
      </c>
      <c r="M8" t="s" s="13">
        <f>"BGI/BGI1/"&amp;VLOOKUP($A8,'BGI1_Files'!$B2:$J164,9,0)&amp;"_2.fq.gz"</f>
        <v>86</v>
      </c>
      <c r="N8" t="s" s="10">
        <f>VLOOKUP(MID($L8,10,10000),'Hashes'!$C2:$D974,2,0)</f>
        <v>87</v>
      </c>
      <c r="O8" t="s" s="10">
        <f>VLOOKUP(MID(M8,10,10000),'Hashes'!$C2:$D974,2,0)</f>
        <v>88</v>
      </c>
      <c r="P8" t="s" s="10">
        <f>"mv -i "&amp;SUBSTITUTE(L8,"","")&amp;"          fq/"&amp;$F8&amp;"−"&amp;$D8&amp;"-"&amp;B8&amp;"-"&amp;LEFT(N8,5)&amp;"−1.fq.gz"</f>
        <v>89</v>
      </c>
      <c r="Q8" t="s" s="10">
        <f>"mv -i "&amp;SUBSTITUTE(M8,"","")&amp;"          fq/"&amp;$F8&amp;"−"&amp;$D8&amp;"-"&amp;B8&amp;"-"&amp;LEFT(O8,5)&amp;"−2.fq.gz"</f>
        <v>90</v>
      </c>
      <c r="R8" s="14"/>
    </row>
    <row r="9" ht="15" customHeight="1">
      <c r="A9" t="s" s="10">
        <f>B9&amp;"_"&amp;SUBSTITUTE(G9,"20","")</f>
        <v>91</v>
      </c>
      <c r="B9" t="s" s="10">
        <v>92</v>
      </c>
      <c r="C9" s="11">
        <f>COUNTIF($B$2:$B$163,B9)</f>
        <v>1</v>
      </c>
      <c r="D9" t="s" s="11">
        <v>25</v>
      </c>
      <c r="E9" t="s" s="12">
        <v>93</v>
      </c>
      <c r="F9" t="s" s="12">
        <v>27</v>
      </c>
      <c r="G9" s="12">
        <v>20130119</v>
      </c>
      <c r="H9" t="s" s="12">
        <v>28</v>
      </c>
      <c r="I9" t="s" s="12">
        <v>29</v>
      </c>
      <c r="J9" s="12">
        <v>6</v>
      </c>
      <c r="K9" s="10"/>
      <c r="L9" t="s" s="13">
        <f>"BGI/BGI1/"&amp;VLOOKUP($A9,'BGI1_Files'!$B2:$J164,9,0)&amp;"_1.fq.gz"</f>
        <v>94</v>
      </c>
      <c r="M9" t="s" s="13">
        <f>"BGI/BGI1/"&amp;VLOOKUP($A9,'BGI1_Files'!$B2:$J164,9,0)&amp;"_2.fq.gz"</f>
        <v>95</v>
      </c>
      <c r="N9" t="s" s="10">
        <f>VLOOKUP(MID($L9,10,10000),'Hashes'!$C2:$D974,2,0)</f>
        <v>96</v>
      </c>
      <c r="O9" t="s" s="10">
        <f>VLOOKUP(MID(M9,10,10000),'Hashes'!$C2:$D974,2,0)</f>
        <v>97</v>
      </c>
      <c r="P9" t="s" s="10">
        <f>"mv -i "&amp;SUBSTITUTE(L9,"","")&amp;"          fq/"&amp;$F9&amp;"−"&amp;$D9&amp;"-"&amp;B9&amp;"-"&amp;LEFT(N9,5)&amp;"−1.fq.gz"</f>
        <v>98</v>
      </c>
      <c r="Q9" t="s" s="10">
        <f>"mv -i "&amp;SUBSTITUTE(M9,"","")&amp;"          fq/"&amp;$F9&amp;"−"&amp;$D9&amp;"-"&amp;B9&amp;"-"&amp;LEFT(O9,5)&amp;"−2.fq.gz"</f>
        <v>99</v>
      </c>
      <c r="R9" s="14"/>
    </row>
    <row r="10" ht="15" customHeight="1">
      <c r="A10" t="s" s="10">
        <f>B10&amp;"_"&amp;SUBSTITUTE(G10,"20","")</f>
        <v>100</v>
      </c>
      <c r="B10" t="s" s="10">
        <v>101</v>
      </c>
      <c r="C10" s="11">
        <f>COUNTIF($B$2:$B$163,B10)</f>
        <v>1</v>
      </c>
      <c r="D10" t="s" s="11">
        <v>25</v>
      </c>
      <c r="E10" t="s" s="12">
        <v>102</v>
      </c>
      <c r="F10" t="s" s="12">
        <v>27</v>
      </c>
      <c r="G10" s="12">
        <v>20130119</v>
      </c>
      <c r="H10" t="s" s="12">
        <v>28</v>
      </c>
      <c r="I10" t="s" s="12">
        <v>29</v>
      </c>
      <c r="J10" s="12">
        <v>6</v>
      </c>
      <c r="K10" s="15"/>
      <c r="L10" t="s" s="13">
        <f>"BGI/BGI1/"&amp;VLOOKUP($A10,'BGI1_Files'!$B2:$J164,9,0)&amp;"_1.fq.gz"</f>
        <v>103</v>
      </c>
      <c r="M10" t="s" s="13">
        <f>"BGI/BGI1/"&amp;VLOOKUP($A10,'BGI1_Files'!$B2:$J164,9,0)&amp;"_2.fq.gz"</f>
        <v>104</v>
      </c>
      <c r="N10" t="s" s="10">
        <f>VLOOKUP(MID($L10,10,10000),'Hashes'!$C2:$D974,2,0)</f>
        <v>105</v>
      </c>
      <c r="O10" t="s" s="10">
        <f>VLOOKUP(MID(M10,10,10000),'Hashes'!$C2:$D974,2,0)</f>
        <v>106</v>
      </c>
      <c r="P10" t="s" s="10">
        <f>"mv -i "&amp;SUBSTITUTE(L10,"","")&amp;"          fq/"&amp;$F10&amp;"−"&amp;$D10&amp;"-"&amp;B10&amp;"-"&amp;LEFT(N10,5)&amp;"−1.fq.gz"</f>
        <v>107</v>
      </c>
      <c r="Q10" t="s" s="10">
        <f>"mv -i "&amp;SUBSTITUTE(M10,"","")&amp;"          fq/"&amp;$F10&amp;"−"&amp;$D10&amp;"-"&amp;B10&amp;"-"&amp;LEFT(O10,5)&amp;"−2.fq.gz"</f>
        <v>108</v>
      </c>
      <c r="R10" s="14"/>
    </row>
    <row r="11" ht="15" customHeight="1">
      <c r="A11" t="s" s="10">
        <f>B11&amp;"_"&amp;SUBSTITUTE(G11,"20","")</f>
        <v>109</v>
      </c>
      <c r="B11" t="s" s="10">
        <v>110</v>
      </c>
      <c r="C11" s="11">
        <f>COUNTIF($B$2:$B$163,B11)</f>
        <v>1</v>
      </c>
      <c r="D11" t="s" s="11">
        <v>25</v>
      </c>
      <c r="E11" t="s" s="12">
        <v>111</v>
      </c>
      <c r="F11" t="s" s="12">
        <v>27</v>
      </c>
      <c r="G11" s="12">
        <v>20130119</v>
      </c>
      <c r="H11" t="s" s="12">
        <v>28</v>
      </c>
      <c r="I11" t="s" s="12">
        <v>29</v>
      </c>
      <c r="J11" s="12">
        <v>6</v>
      </c>
      <c r="K11" s="10"/>
      <c r="L11" t="s" s="13">
        <f>"BGI/BGI1/"&amp;VLOOKUP($A11,'BGI1_Files'!$B2:$J164,9,0)&amp;"_1.fq.gz"</f>
        <v>112</v>
      </c>
      <c r="M11" t="s" s="13">
        <f>"BGI/BGI1/"&amp;VLOOKUP($A11,'BGI1_Files'!$B2:$J164,9,0)&amp;"_2.fq.gz"</f>
        <v>113</v>
      </c>
      <c r="N11" t="s" s="10">
        <f>VLOOKUP(MID($L11,10,10000),'Hashes'!$C2:$D974,2,0)</f>
        <v>114</v>
      </c>
      <c r="O11" t="s" s="10">
        <f>VLOOKUP(MID(M11,10,10000),'Hashes'!$C2:$D974,2,0)</f>
        <v>115</v>
      </c>
      <c r="P11" t="s" s="10">
        <f>"mv -i "&amp;SUBSTITUTE(L11,"","")&amp;"          fq/"&amp;$F11&amp;"−"&amp;$D11&amp;"-"&amp;B11&amp;"-"&amp;LEFT(N11,5)&amp;"−1.fq.gz"</f>
        <v>116</v>
      </c>
      <c r="Q11" t="s" s="10">
        <f>"mv -i "&amp;SUBSTITUTE(M11,"","")&amp;"          fq/"&amp;$F11&amp;"−"&amp;$D11&amp;"-"&amp;B11&amp;"-"&amp;LEFT(O11,5)&amp;"−2.fq.gz"</f>
        <v>117</v>
      </c>
      <c r="R11" s="14"/>
    </row>
    <row r="12" ht="15" customHeight="1">
      <c r="A12" t="s" s="10">
        <f>B12&amp;"_"&amp;SUBSTITUTE(G12,"20","")</f>
        <v>118</v>
      </c>
      <c r="B12" t="s" s="10">
        <v>119</v>
      </c>
      <c r="C12" s="11">
        <f>COUNTIF($B$2:$B$163,B12)</f>
        <v>1</v>
      </c>
      <c r="D12" t="s" s="11">
        <v>25</v>
      </c>
      <c r="E12" t="s" s="12">
        <v>120</v>
      </c>
      <c r="F12" t="s" s="12">
        <v>27</v>
      </c>
      <c r="G12" s="12">
        <v>20130119</v>
      </c>
      <c r="H12" t="s" s="12">
        <v>28</v>
      </c>
      <c r="I12" t="s" s="12">
        <v>29</v>
      </c>
      <c r="J12" s="12">
        <v>6</v>
      </c>
      <c r="K12" s="15"/>
      <c r="L12" t="s" s="13">
        <f>"BGI/BGI1/"&amp;VLOOKUP($A12,'BGI1_Files'!$B2:$J164,9,0)&amp;"_1.fq.gz"</f>
        <v>121</v>
      </c>
      <c r="M12" t="s" s="13">
        <f>"BGI/BGI1/"&amp;VLOOKUP($A12,'BGI1_Files'!$B2:$J164,9,0)&amp;"_2.fq.gz"</f>
        <v>122</v>
      </c>
      <c r="N12" t="s" s="10">
        <f>VLOOKUP(MID($L12,10,10000),'Hashes'!$C2:$D974,2,0)</f>
        <v>123</v>
      </c>
      <c r="O12" t="s" s="10">
        <f>VLOOKUP(MID(M12,10,10000),'Hashes'!$C2:$D974,2,0)</f>
        <v>124</v>
      </c>
      <c r="P12" t="s" s="10">
        <f>"mv -i "&amp;SUBSTITUTE(L12,"","")&amp;"          fq/"&amp;$F12&amp;"−"&amp;$D12&amp;"-"&amp;B12&amp;"-"&amp;LEFT(N12,5)&amp;"−1.fq.gz"</f>
        <v>125</v>
      </c>
      <c r="Q12" t="s" s="10">
        <f>"mv -i "&amp;SUBSTITUTE(M12,"","")&amp;"          fq/"&amp;$F12&amp;"−"&amp;$D12&amp;"-"&amp;B12&amp;"-"&amp;LEFT(O12,5)&amp;"−2.fq.gz"</f>
        <v>126</v>
      </c>
      <c r="R12" s="14"/>
    </row>
    <row r="13" ht="15" customHeight="1">
      <c r="A13" t="s" s="10">
        <f>B13&amp;"_"&amp;SUBSTITUTE(G13,"20","")</f>
        <v>127</v>
      </c>
      <c r="B13" t="s" s="10">
        <v>128</v>
      </c>
      <c r="C13" s="11">
        <f>COUNTIF($B$2:$B$163,B13)</f>
        <v>1</v>
      </c>
      <c r="D13" t="s" s="11">
        <v>25</v>
      </c>
      <c r="E13" t="s" s="12">
        <v>129</v>
      </c>
      <c r="F13" t="s" s="12">
        <v>27</v>
      </c>
      <c r="G13" s="12">
        <v>20130119</v>
      </c>
      <c r="H13" t="s" s="12">
        <v>28</v>
      </c>
      <c r="I13" t="s" s="12">
        <v>29</v>
      </c>
      <c r="J13" s="12">
        <v>6</v>
      </c>
      <c r="K13" s="15"/>
      <c r="L13" t="s" s="13">
        <f>"BGI/BGI1/"&amp;VLOOKUP($A13,'BGI1_Files'!$B2:$J164,9,0)&amp;"_1.fq.gz"</f>
        <v>130</v>
      </c>
      <c r="M13" t="s" s="13">
        <f>"BGI/BGI1/"&amp;VLOOKUP($A13,'BGI1_Files'!$B2:$J164,9,0)&amp;"_2.fq.gz"</f>
        <v>131</v>
      </c>
      <c r="N13" t="s" s="10">
        <f>VLOOKUP(MID($L13,10,10000),'Hashes'!$C2:$D974,2,0)</f>
        <v>132</v>
      </c>
      <c r="O13" t="s" s="10">
        <f>VLOOKUP(MID(M13,10,10000),'Hashes'!$C2:$D974,2,0)</f>
        <v>133</v>
      </c>
      <c r="P13" t="s" s="10">
        <f>"mv -i "&amp;SUBSTITUTE(L13,"","")&amp;"          fq/"&amp;$F13&amp;"−"&amp;$D13&amp;"-"&amp;B13&amp;"-"&amp;LEFT(N13,5)&amp;"−1.fq.gz"</f>
        <v>134</v>
      </c>
      <c r="Q13" t="s" s="10">
        <f>"mv -i "&amp;SUBSTITUTE(M13,"","")&amp;"          fq/"&amp;$F13&amp;"−"&amp;$D13&amp;"-"&amp;B13&amp;"-"&amp;LEFT(O13,5)&amp;"−2.fq.gz"</f>
        <v>135</v>
      </c>
      <c r="R13" s="14"/>
    </row>
    <row r="14" ht="15" customHeight="1">
      <c r="A14" t="s" s="10">
        <f>B14&amp;"_"&amp;SUBSTITUTE(G14,"20","")</f>
        <v>136</v>
      </c>
      <c r="B14" t="s" s="10">
        <v>137</v>
      </c>
      <c r="C14" s="11">
        <f>COUNTIF($B$2:$B$163,B14)</f>
        <v>1</v>
      </c>
      <c r="D14" t="s" s="11">
        <v>25</v>
      </c>
      <c r="E14" t="s" s="12">
        <v>138</v>
      </c>
      <c r="F14" t="s" s="12">
        <v>27</v>
      </c>
      <c r="G14" s="12">
        <v>20130119</v>
      </c>
      <c r="H14" t="s" s="12">
        <v>28</v>
      </c>
      <c r="I14" t="s" s="12">
        <v>29</v>
      </c>
      <c r="J14" s="12">
        <v>6</v>
      </c>
      <c r="K14" s="15"/>
      <c r="L14" t="s" s="13">
        <f>"BGI/BGI1/"&amp;VLOOKUP($A14,'BGI1_Files'!$B2:$J164,9,0)&amp;"_1.fq.gz"</f>
        <v>139</v>
      </c>
      <c r="M14" t="s" s="13">
        <f>"BGI/BGI1/"&amp;VLOOKUP($A14,'BGI1_Files'!$B2:$J164,9,0)&amp;"_2.fq.gz"</f>
        <v>140</v>
      </c>
      <c r="N14" t="s" s="10">
        <f>VLOOKUP(MID($L14,10,10000),'Hashes'!$C2:$D974,2,0)</f>
        <v>141</v>
      </c>
      <c r="O14" t="s" s="10">
        <f>VLOOKUP(MID(M14,10,10000),'Hashes'!$C2:$D974,2,0)</f>
        <v>142</v>
      </c>
      <c r="P14" t="s" s="10">
        <f>"mv -i "&amp;SUBSTITUTE(L14,"","")&amp;"          fq/"&amp;$F14&amp;"−"&amp;$D14&amp;"-"&amp;B14&amp;"-"&amp;LEFT(N14,5)&amp;"−1.fq.gz"</f>
        <v>143</v>
      </c>
      <c r="Q14" t="s" s="10">
        <f>"mv -i "&amp;SUBSTITUTE(M14,"","")&amp;"          fq/"&amp;$F14&amp;"−"&amp;$D14&amp;"-"&amp;B14&amp;"-"&amp;LEFT(O14,5)&amp;"−2.fq.gz"</f>
        <v>144</v>
      </c>
      <c r="R14" s="14"/>
    </row>
    <row r="15" ht="15" customHeight="1">
      <c r="A15" t="s" s="10">
        <f>B15&amp;"_"&amp;SUBSTITUTE(G15,"20","")</f>
        <v>145</v>
      </c>
      <c r="B15" t="s" s="10">
        <v>146</v>
      </c>
      <c r="C15" s="11">
        <f>COUNTIF($B$2:$B$163,B15)</f>
        <v>1</v>
      </c>
      <c r="D15" t="s" s="11">
        <v>25</v>
      </c>
      <c r="E15" t="s" s="12">
        <v>147</v>
      </c>
      <c r="F15" t="s" s="12">
        <v>27</v>
      </c>
      <c r="G15" s="12">
        <v>20130119</v>
      </c>
      <c r="H15" t="s" s="12">
        <v>28</v>
      </c>
      <c r="I15" t="s" s="12">
        <v>29</v>
      </c>
      <c r="J15" s="12">
        <v>6</v>
      </c>
      <c r="K15" s="10"/>
      <c r="L15" t="s" s="13">
        <f>"BGI/BGI1/"&amp;VLOOKUP($A15,'BGI1_Files'!$B2:$J164,9,0)&amp;"_1.fq.gz"</f>
        <v>148</v>
      </c>
      <c r="M15" t="s" s="13">
        <f>"BGI/BGI1/"&amp;VLOOKUP($A15,'BGI1_Files'!$B2:$J164,9,0)&amp;"_2.fq.gz"</f>
        <v>149</v>
      </c>
      <c r="N15" t="s" s="10">
        <f>VLOOKUP(MID($L15,10,10000),'Hashes'!$C2:$D974,2,0)</f>
        <v>150</v>
      </c>
      <c r="O15" t="s" s="10">
        <f>VLOOKUP(MID(M15,10,10000),'Hashes'!$C2:$D974,2,0)</f>
        <v>151</v>
      </c>
      <c r="P15" t="s" s="10">
        <f>"mv -i "&amp;SUBSTITUTE(L15,"","")&amp;"          fq/"&amp;$F15&amp;"−"&amp;$D15&amp;"-"&amp;B15&amp;"-"&amp;LEFT(N15,5)&amp;"−1.fq.gz"</f>
        <v>152</v>
      </c>
      <c r="Q15" t="s" s="10">
        <f>"mv -i "&amp;SUBSTITUTE(M15,"","")&amp;"          fq/"&amp;$F15&amp;"−"&amp;$D15&amp;"-"&amp;B15&amp;"-"&amp;LEFT(O15,5)&amp;"−2.fq.gz"</f>
        <v>153</v>
      </c>
      <c r="R15" s="14"/>
    </row>
    <row r="16" ht="15" customHeight="1">
      <c r="A16" t="s" s="10">
        <f>B16&amp;"_"&amp;SUBSTITUTE(G16,"20","")</f>
        <v>154</v>
      </c>
      <c r="B16" t="s" s="10">
        <v>155</v>
      </c>
      <c r="C16" s="11">
        <f>COUNTIF($B$2:$B$163,B16)</f>
        <v>1</v>
      </c>
      <c r="D16" t="s" s="11">
        <v>25</v>
      </c>
      <c r="E16" t="s" s="12">
        <v>156</v>
      </c>
      <c r="F16" t="s" s="12">
        <v>27</v>
      </c>
      <c r="G16" s="12">
        <v>20130119</v>
      </c>
      <c r="H16" t="s" s="12">
        <v>28</v>
      </c>
      <c r="I16" t="s" s="12">
        <v>29</v>
      </c>
      <c r="J16" s="12">
        <v>6</v>
      </c>
      <c r="K16" s="15"/>
      <c r="L16" t="s" s="13">
        <f>"BGI/BGI1/"&amp;VLOOKUP($A16,'BGI1_Files'!$B2:$J164,9,0)&amp;"_1.fq.gz"</f>
        <v>157</v>
      </c>
      <c r="M16" t="s" s="13">
        <f>"BGI/BGI1/"&amp;VLOOKUP($A16,'BGI1_Files'!$B2:$J164,9,0)&amp;"_2.fq.gz"</f>
        <v>158</v>
      </c>
      <c r="N16" t="s" s="10">
        <f>VLOOKUP(MID($L16,10,10000),'Hashes'!$C2:$D974,2,0)</f>
        <v>159</v>
      </c>
      <c r="O16" t="s" s="10">
        <f>VLOOKUP(MID(M16,10,10000),'Hashes'!$C2:$D974,2,0)</f>
        <v>160</v>
      </c>
      <c r="P16" t="s" s="10">
        <f>"mv -i "&amp;SUBSTITUTE(L16,"","")&amp;"          fq/"&amp;$F16&amp;"−"&amp;$D16&amp;"-"&amp;B16&amp;"-"&amp;LEFT(N16,5)&amp;"−1.fq.gz"</f>
        <v>161</v>
      </c>
      <c r="Q16" t="s" s="10">
        <f>"mv -i "&amp;SUBSTITUTE(M16,"","")&amp;"          fq/"&amp;$F16&amp;"−"&amp;$D16&amp;"-"&amp;B16&amp;"-"&amp;LEFT(O16,5)&amp;"−2.fq.gz"</f>
        <v>162</v>
      </c>
      <c r="R16" s="14"/>
    </row>
    <row r="17" ht="15" customHeight="1">
      <c r="A17" t="s" s="10">
        <f>B17&amp;"_"&amp;SUBSTITUTE(G17,"20","")</f>
        <v>163</v>
      </c>
      <c r="B17" t="s" s="10">
        <v>164</v>
      </c>
      <c r="C17" s="11">
        <f>COUNTIF($B$2:$B$163,B17)</f>
        <v>2</v>
      </c>
      <c r="D17" t="s" s="11">
        <v>25</v>
      </c>
      <c r="E17" t="s" s="12">
        <v>165</v>
      </c>
      <c r="F17" t="s" s="12">
        <v>27</v>
      </c>
      <c r="G17" s="12">
        <v>20130119</v>
      </c>
      <c r="H17" t="s" s="12">
        <v>28</v>
      </c>
      <c r="I17" t="s" s="12">
        <v>29</v>
      </c>
      <c r="J17" s="12">
        <v>6</v>
      </c>
      <c r="K17" s="15"/>
      <c r="L17" t="s" s="13">
        <f>"BGI/BGI1/"&amp;VLOOKUP($A17,'BGI1_Files'!$B2:$J164,9,0)&amp;"_1.fq.gz"</f>
        <v>166</v>
      </c>
      <c r="M17" t="s" s="13">
        <f>"BGI/BGI1/"&amp;VLOOKUP($A17,'BGI1_Files'!$B2:$J164,9,0)&amp;"_2.fq.gz"</f>
        <v>167</v>
      </c>
      <c r="N17" t="s" s="10">
        <f>VLOOKUP(MID($L17,10,10000),'Hashes'!$C2:$D974,2,0)</f>
        <v>168</v>
      </c>
      <c r="O17" t="s" s="10">
        <f>VLOOKUP(MID(M17,10,10000),'Hashes'!$C2:$D974,2,0)</f>
        <v>169</v>
      </c>
      <c r="P17" t="s" s="10">
        <f>"mv -i "&amp;SUBSTITUTE(L17,"","")&amp;"          fq/"&amp;$F17&amp;"−"&amp;$D17&amp;"-"&amp;B17&amp;"-"&amp;LEFT(N17,5)&amp;"−1.fq.gz"</f>
        <v>170</v>
      </c>
      <c r="Q17" t="s" s="10">
        <f>"mv -i "&amp;SUBSTITUTE(M17,"","")&amp;"          fq/"&amp;$F17&amp;"−"&amp;$D17&amp;"-"&amp;B17&amp;"-"&amp;LEFT(O17,5)&amp;"−2.fq.gz"</f>
        <v>171</v>
      </c>
      <c r="R17" s="14"/>
    </row>
    <row r="18" ht="15" customHeight="1">
      <c r="A18" t="s" s="10">
        <f>B18&amp;"_"&amp;SUBSTITUTE(G18,"20","")</f>
        <v>172</v>
      </c>
      <c r="B18" t="s" s="10">
        <v>173</v>
      </c>
      <c r="C18" s="11">
        <f>COUNTIF($B$2:$B$163,B18)</f>
        <v>1</v>
      </c>
      <c r="D18" t="s" s="11">
        <v>25</v>
      </c>
      <c r="E18" t="s" s="12">
        <v>174</v>
      </c>
      <c r="F18" t="s" s="12">
        <v>27</v>
      </c>
      <c r="G18" s="12">
        <v>20130119</v>
      </c>
      <c r="H18" t="s" s="12">
        <v>28</v>
      </c>
      <c r="I18" t="s" s="12">
        <v>29</v>
      </c>
      <c r="J18" s="12">
        <v>6</v>
      </c>
      <c r="K18" s="10"/>
      <c r="L18" t="s" s="13">
        <f>"BGI/BGI1/"&amp;VLOOKUP($A18,'BGI1_Files'!$B2:$J164,9,0)&amp;"_1.fq.gz"</f>
        <v>175</v>
      </c>
      <c r="M18" t="s" s="13">
        <f>"BGI/BGI1/"&amp;VLOOKUP($A18,'BGI1_Files'!$B2:$J164,9,0)&amp;"_2.fq.gz"</f>
        <v>176</v>
      </c>
      <c r="N18" t="s" s="10">
        <f>VLOOKUP(MID($L18,10,10000),'Hashes'!$C2:$D974,2,0)</f>
        <v>177</v>
      </c>
      <c r="O18" t="s" s="10">
        <f>VLOOKUP(MID(M18,10,10000),'Hashes'!$C2:$D974,2,0)</f>
        <v>178</v>
      </c>
      <c r="P18" t="s" s="10">
        <f>"mv -i "&amp;SUBSTITUTE(L18,"","")&amp;"          fq/"&amp;$F18&amp;"−"&amp;$D18&amp;"-"&amp;B18&amp;"-"&amp;LEFT(N18,5)&amp;"−1.fq.gz"</f>
        <v>179</v>
      </c>
      <c r="Q18" t="s" s="10">
        <f>"mv -i "&amp;SUBSTITUTE(M18,"","")&amp;"          fq/"&amp;$F18&amp;"−"&amp;$D18&amp;"-"&amp;B18&amp;"-"&amp;LEFT(O18,5)&amp;"−2.fq.gz"</f>
        <v>180</v>
      </c>
      <c r="R18" s="14"/>
    </row>
    <row r="19" ht="15" customHeight="1">
      <c r="A19" t="s" s="10">
        <f>B19&amp;"_"&amp;SUBSTITUTE(G19,"20","")</f>
        <v>181</v>
      </c>
      <c r="B19" t="s" s="10">
        <v>182</v>
      </c>
      <c r="C19" s="11">
        <f>COUNTIF($B$2:$B$163,B19)</f>
        <v>1</v>
      </c>
      <c r="D19" t="s" s="11">
        <v>25</v>
      </c>
      <c r="E19" t="s" s="12">
        <v>183</v>
      </c>
      <c r="F19" t="s" s="12">
        <v>27</v>
      </c>
      <c r="G19" s="12">
        <v>20130119</v>
      </c>
      <c r="H19" t="s" s="12">
        <v>28</v>
      </c>
      <c r="I19" t="s" s="12">
        <v>29</v>
      </c>
      <c r="J19" s="12">
        <v>6</v>
      </c>
      <c r="K19" t="s" s="15">
        <v>184</v>
      </c>
      <c r="L19" t="s" s="13">
        <f>"BGI/BGI1/"&amp;VLOOKUP($A19,'BGI1_Files'!$B2:$J164,9,0)&amp;"_1.fq.gz"</f>
        <v>185</v>
      </c>
      <c r="M19" t="s" s="13">
        <f>"BGI/BGI1/"&amp;VLOOKUP($A19,'BGI1_Files'!$B2:$J164,9,0)&amp;"_2.fq.gz"</f>
        <v>186</v>
      </c>
      <c r="N19" t="s" s="10">
        <f>VLOOKUP(MID($L19,10,10000),'Hashes'!$C2:$D974,2,0)</f>
        <v>187</v>
      </c>
      <c r="O19" t="s" s="10">
        <f>VLOOKUP(MID(M19,10,10000),'Hashes'!$C2:$D974,2,0)</f>
        <v>188</v>
      </c>
      <c r="P19" t="s" s="10">
        <f>"mv -i "&amp;SUBSTITUTE(L19,"","")&amp;"          fq/"&amp;$F19&amp;"−"&amp;$D19&amp;"-"&amp;B19&amp;"-"&amp;LEFT(N19,5)&amp;"−1.fq.gz"</f>
        <v>189</v>
      </c>
      <c r="Q19" t="s" s="10">
        <f>"mv -i "&amp;SUBSTITUTE(M19,"","")&amp;"          fq/"&amp;$F19&amp;"−"&amp;$D19&amp;"-"&amp;B19&amp;"-"&amp;LEFT(O19,5)&amp;"−2.fq.gz"</f>
        <v>190</v>
      </c>
      <c r="R19" s="14"/>
    </row>
    <row r="20" ht="15" customHeight="1">
      <c r="A20" t="s" s="10">
        <f>B20&amp;"_"&amp;SUBSTITUTE(G20,"20","")</f>
        <v>191</v>
      </c>
      <c r="B20" t="s" s="10">
        <v>192</v>
      </c>
      <c r="C20" s="11">
        <f>COUNTIF($B$2:$B$163,B20)</f>
        <v>1</v>
      </c>
      <c r="D20" t="s" s="11">
        <v>193</v>
      </c>
      <c r="E20" t="s" s="12">
        <v>194</v>
      </c>
      <c r="F20" t="s" s="12">
        <v>27</v>
      </c>
      <c r="G20" s="12">
        <v>20130123</v>
      </c>
      <c r="H20" t="s" s="12">
        <v>195</v>
      </c>
      <c r="I20" t="s" s="12">
        <v>196</v>
      </c>
      <c r="J20" s="12">
        <v>1</v>
      </c>
      <c r="K20" s="15"/>
      <c r="L20" t="s" s="13">
        <f>"BGI/BGI1/"&amp;VLOOKUP($A20,'BGI1_Files'!$B2:$J164,9,0)&amp;"_1.fq.gz"</f>
        <v>197</v>
      </c>
      <c r="M20" t="s" s="13">
        <f>"BGI/BGI1/"&amp;VLOOKUP($A20,'BGI1_Files'!$B2:$J164,9,0)&amp;"_2.fq.gz"</f>
        <v>198</v>
      </c>
      <c r="N20" t="s" s="10">
        <f>VLOOKUP(MID($L20,10,10000),'Hashes'!$C2:$D974,2,0)</f>
        <v>199</v>
      </c>
      <c r="O20" t="s" s="10">
        <f>VLOOKUP(MID(M20,10,10000),'Hashes'!$C2:$D974,2,0)</f>
        <v>200</v>
      </c>
      <c r="P20" t="s" s="10">
        <f>"mv -i "&amp;SUBSTITUTE(L20,"","")&amp;"          fq/"&amp;$F20&amp;"−"&amp;$D20&amp;"-"&amp;B20&amp;"-"&amp;LEFT(N20,5)&amp;"−1.fq.gz"</f>
        <v>201</v>
      </c>
      <c r="Q20" t="s" s="10">
        <f>"mv -i "&amp;SUBSTITUTE(M20,"","")&amp;"          fq/"&amp;$F20&amp;"−"&amp;$D20&amp;"-"&amp;B20&amp;"-"&amp;LEFT(O20,5)&amp;"−2.fq.gz"</f>
        <v>202</v>
      </c>
      <c r="R20" s="14"/>
    </row>
    <row r="21" ht="15" customHeight="1">
      <c r="A21" t="s" s="10">
        <f>B21&amp;"_"&amp;SUBSTITUTE(G21,"20","")</f>
        <v>203</v>
      </c>
      <c r="B21" t="s" s="10">
        <v>204</v>
      </c>
      <c r="C21" s="11">
        <f>COUNTIF($B$2:$B$163,B21)</f>
        <v>1</v>
      </c>
      <c r="D21" t="s" s="11">
        <v>193</v>
      </c>
      <c r="E21" t="s" s="12">
        <v>205</v>
      </c>
      <c r="F21" t="s" s="12">
        <v>27</v>
      </c>
      <c r="G21" s="12">
        <v>20130123</v>
      </c>
      <c r="H21" t="s" s="12">
        <v>195</v>
      </c>
      <c r="I21" t="s" s="12">
        <v>196</v>
      </c>
      <c r="J21" s="12">
        <v>1</v>
      </c>
      <c r="K21" s="15"/>
      <c r="L21" t="s" s="13">
        <f>"BGI/BGI1/"&amp;VLOOKUP($A21,'BGI1_Files'!$B2:$J164,9,0)&amp;"_1.fq.gz"</f>
        <v>206</v>
      </c>
      <c r="M21" t="s" s="13">
        <f>"BGI/BGI1/"&amp;VLOOKUP($A21,'BGI1_Files'!$B2:$J164,9,0)&amp;"_2.fq.gz"</f>
        <v>207</v>
      </c>
      <c r="N21" t="s" s="10">
        <f>VLOOKUP(MID($L21,10,10000),'Hashes'!$C2:$D974,2,0)</f>
        <v>208</v>
      </c>
      <c r="O21" t="s" s="10">
        <f>VLOOKUP(MID(M21,10,10000),'Hashes'!$C2:$D974,2,0)</f>
        <v>209</v>
      </c>
      <c r="P21" t="s" s="10">
        <f>"mv -i "&amp;SUBSTITUTE(L21,"","")&amp;"          fq/"&amp;$F21&amp;"−"&amp;$D21&amp;"-"&amp;B21&amp;"-"&amp;LEFT(N21,5)&amp;"−1.fq.gz"</f>
        <v>210</v>
      </c>
      <c r="Q21" t="s" s="10">
        <f>"mv -i "&amp;SUBSTITUTE(M21,"","")&amp;"          fq/"&amp;$F21&amp;"−"&amp;$D21&amp;"-"&amp;B21&amp;"-"&amp;LEFT(O21,5)&amp;"−2.fq.gz"</f>
        <v>211</v>
      </c>
      <c r="R21" s="14"/>
    </row>
    <row r="22" ht="15" customHeight="1">
      <c r="A22" t="s" s="10">
        <f>B22&amp;"_"&amp;SUBSTITUTE(G22,"20","")</f>
        <v>212</v>
      </c>
      <c r="B22" t="s" s="10">
        <v>213</v>
      </c>
      <c r="C22" s="11">
        <f>COUNTIF($B$2:$B$163,B22)</f>
        <v>1</v>
      </c>
      <c r="D22" t="s" s="11">
        <v>193</v>
      </c>
      <c r="E22" t="s" s="12">
        <v>214</v>
      </c>
      <c r="F22" t="s" s="12">
        <v>27</v>
      </c>
      <c r="G22" s="12">
        <v>20130123</v>
      </c>
      <c r="H22" t="s" s="12">
        <v>195</v>
      </c>
      <c r="I22" t="s" s="12">
        <v>196</v>
      </c>
      <c r="J22" s="12">
        <v>1</v>
      </c>
      <c r="K22" s="15"/>
      <c r="L22" t="s" s="13">
        <f>"BGI/BGI1/"&amp;VLOOKUP($A22,'BGI1_Files'!$B2:$J164,9,0)&amp;"_1.fq.gz"</f>
        <v>215</v>
      </c>
      <c r="M22" t="s" s="13">
        <f>"BGI/BGI1/"&amp;VLOOKUP($A22,'BGI1_Files'!$B2:$J164,9,0)&amp;"_2.fq.gz"</f>
        <v>216</v>
      </c>
      <c r="N22" t="s" s="10">
        <f>VLOOKUP(MID($L22,10,10000),'Hashes'!$C2:$D974,2,0)</f>
        <v>217</v>
      </c>
      <c r="O22" t="s" s="10">
        <f>VLOOKUP(MID(M22,10,10000),'Hashes'!$C2:$D974,2,0)</f>
        <v>218</v>
      </c>
      <c r="P22" t="s" s="10">
        <f>"mv -i "&amp;SUBSTITUTE(L22,"","")&amp;"          fq/"&amp;$F22&amp;"−"&amp;$D22&amp;"-"&amp;B22&amp;"-"&amp;LEFT(N22,5)&amp;"−1.fq.gz"</f>
        <v>219</v>
      </c>
      <c r="Q22" t="s" s="10">
        <f>"mv -i "&amp;SUBSTITUTE(M22,"","")&amp;"          fq/"&amp;$F22&amp;"−"&amp;$D22&amp;"-"&amp;B22&amp;"-"&amp;LEFT(O22,5)&amp;"−2.fq.gz"</f>
        <v>220</v>
      </c>
      <c r="R22" s="14"/>
    </row>
    <row r="23" ht="15" customHeight="1">
      <c r="A23" t="s" s="10">
        <f>B23&amp;"_"&amp;SUBSTITUTE(G23,"20","")</f>
        <v>221</v>
      </c>
      <c r="B23" t="s" s="10">
        <v>222</v>
      </c>
      <c r="C23" s="11">
        <f>COUNTIF($B$2:$B$163,B23)</f>
        <v>1</v>
      </c>
      <c r="D23" t="s" s="11">
        <v>193</v>
      </c>
      <c r="E23" t="s" s="12">
        <v>223</v>
      </c>
      <c r="F23" t="s" s="12">
        <v>27</v>
      </c>
      <c r="G23" s="12">
        <v>20130123</v>
      </c>
      <c r="H23" t="s" s="12">
        <v>195</v>
      </c>
      <c r="I23" t="s" s="12">
        <v>196</v>
      </c>
      <c r="J23" s="12">
        <v>1</v>
      </c>
      <c r="K23" s="15"/>
      <c r="L23" t="s" s="13">
        <f>"BGI/BGI1/"&amp;VLOOKUP($A23,'BGI1_Files'!$B2:$J164,9,0)&amp;"_1.fq.gz"</f>
        <v>224</v>
      </c>
      <c r="M23" t="s" s="13">
        <f>"BGI/BGI1/"&amp;VLOOKUP($A23,'BGI1_Files'!$B2:$J164,9,0)&amp;"_2.fq.gz"</f>
        <v>225</v>
      </c>
      <c r="N23" t="s" s="10">
        <f>VLOOKUP(MID($L23,10,10000),'Hashes'!$C2:$D974,2,0)</f>
        <v>226</v>
      </c>
      <c r="O23" t="s" s="10">
        <f>VLOOKUP(MID(M23,10,10000),'Hashes'!$C2:$D974,2,0)</f>
        <v>227</v>
      </c>
      <c r="P23" t="s" s="10">
        <f>"mv -i "&amp;SUBSTITUTE(L23,"","")&amp;"          fq/"&amp;$F23&amp;"−"&amp;$D23&amp;"-"&amp;B23&amp;"-"&amp;LEFT(N23,5)&amp;"−1.fq.gz"</f>
        <v>228</v>
      </c>
      <c r="Q23" t="s" s="10">
        <f>"mv -i "&amp;SUBSTITUTE(M23,"","")&amp;"          fq/"&amp;$F23&amp;"−"&amp;$D23&amp;"-"&amp;B23&amp;"-"&amp;LEFT(O23,5)&amp;"−2.fq.gz"</f>
        <v>229</v>
      </c>
      <c r="R23" s="14"/>
    </row>
    <row r="24" ht="15" customHeight="1">
      <c r="A24" t="s" s="10">
        <f>B24&amp;"_"&amp;SUBSTITUTE(G24,"20","")</f>
        <v>230</v>
      </c>
      <c r="B24" t="s" s="13">
        <v>231</v>
      </c>
      <c r="C24" s="11">
        <f>COUNTIF($B$2:$B$163,B24)</f>
        <v>1</v>
      </c>
      <c r="D24" t="s" s="11">
        <v>193</v>
      </c>
      <c r="E24" t="s" s="12">
        <v>232</v>
      </c>
      <c r="F24" t="s" s="12">
        <v>27</v>
      </c>
      <c r="G24" s="12">
        <v>20130123</v>
      </c>
      <c r="H24" t="s" s="12">
        <v>195</v>
      </c>
      <c r="I24" t="s" s="12">
        <v>196</v>
      </c>
      <c r="J24" s="12">
        <v>1</v>
      </c>
      <c r="K24" s="15"/>
      <c r="L24" t="s" s="13">
        <f>"BGI/BGI1/"&amp;VLOOKUP($A24,'BGI1_Files'!$B2:$J164,9,0)&amp;"_1.fq.gz"</f>
        <v>233</v>
      </c>
      <c r="M24" t="s" s="13">
        <f>"BGI/BGI1/"&amp;VLOOKUP($A24,'BGI1_Files'!$B2:$J164,9,0)&amp;"_2.fq.gz"</f>
        <v>234</v>
      </c>
      <c r="N24" t="s" s="10">
        <f>VLOOKUP(MID($L24,10,10000),'Hashes'!$C2:$D974,2,0)</f>
        <v>235</v>
      </c>
      <c r="O24" t="s" s="10">
        <f>VLOOKUP(MID(M24,10,10000),'Hashes'!$C2:$D974,2,0)</f>
        <v>236</v>
      </c>
      <c r="P24" t="s" s="10">
        <f>"mv -i "&amp;SUBSTITUTE(L24,"","")&amp;"          fq/"&amp;$F24&amp;"−"&amp;$D24&amp;"-"&amp;B24&amp;"-"&amp;LEFT(N24,5)&amp;"−1.fq.gz"</f>
        <v>237</v>
      </c>
      <c r="Q24" t="s" s="10">
        <f>"mv -i "&amp;SUBSTITUTE(M24,"","")&amp;"          fq/"&amp;$F24&amp;"−"&amp;$D24&amp;"-"&amp;B24&amp;"-"&amp;LEFT(O24,5)&amp;"−2.fq.gz"</f>
        <v>238</v>
      </c>
      <c r="R24" s="14"/>
    </row>
    <row r="25" ht="15" customHeight="1">
      <c r="A25" t="s" s="10">
        <f>B25&amp;"_"&amp;SUBSTITUTE(G25,"20","")</f>
        <v>239</v>
      </c>
      <c r="B25" t="s" s="10">
        <v>240</v>
      </c>
      <c r="C25" s="11">
        <f>COUNTIF($B$2:$B$163,B25)</f>
        <v>1</v>
      </c>
      <c r="D25" t="s" s="11">
        <v>193</v>
      </c>
      <c r="E25" t="s" s="12">
        <v>241</v>
      </c>
      <c r="F25" t="s" s="12">
        <v>27</v>
      </c>
      <c r="G25" s="12">
        <v>20130123</v>
      </c>
      <c r="H25" t="s" s="12">
        <v>195</v>
      </c>
      <c r="I25" t="s" s="12">
        <v>196</v>
      </c>
      <c r="J25" s="12">
        <v>1</v>
      </c>
      <c r="K25" s="15"/>
      <c r="L25" t="s" s="13">
        <f>"BGI/BGI1/"&amp;VLOOKUP($A25,'BGI1_Files'!$B2:$J164,9,0)&amp;"_1.fq.gz"</f>
        <v>242</v>
      </c>
      <c r="M25" t="s" s="13">
        <f>"BGI/BGI1/"&amp;VLOOKUP($A25,'BGI1_Files'!$B2:$J164,9,0)&amp;"_2.fq.gz"</f>
        <v>243</v>
      </c>
      <c r="N25" t="s" s="10">
        <f>VLOOKUP(MID($L25,10,10000),'Hashes'!$C2:$D974,2,0)</f>
        <v>244</v>
      </c>
      <c r="O25" t="s" s="10">
        <f>VLOOKUP(MID(M25,10,10000),'Hashes'!$C2:$D974,2,0)</f>
        <v>245</v>
      </c>
      <c r="P25" t="s" s="10">
        <f>"mv -i "&amp;SUBSTITUTE(L25,"","")&amp;"          fq/"&amp;$F25&amp;"−"&amp;$D25&amp;"-"&amp;B25&amp;"-"&amp;LEFT(N25,5)&amp;"−1.fq.gz"</f>
        <v>246</v>
      </c>
      <c r="Q25" t="s" s="10">
        <f>"mv -i "&amp;SUBSTITUTE(M25,"","")&amp;"          fq/"&amp;$F25&amp;"−"&amp;$D25&amp;"-"&amp;B25&amp;"-"&amp;LEFT(O25,5)&amp;"−2.fq.gz"</f>
        <v>247</v>
      </c>
      <c r="R25" s="14"/>
    </row>
    <row r="26" ht="15" customHeight="1">
      <c r="A26" t="s" s="10">
        <f>B26&amp;"_"&amp;SUBSTITUTE(G26,"20","")</f>
        <v>248</v>
      </c>
      <c r="B26" t="s" s="10">
        <v>249</v>
      </c>
      <c r="C26" s="11">
        <f>COUNTIF($B$2:$B$163,B26)</f>
        <v>1</v>
      </c>
      <c r="D26" t="s" s="11">
        <v>193</v>
      </c>
      <c r="E26" t="s" s="12">
        <v>250</v>
      </c>
      <c r="F26" t="s" s="12">
        <v>27</v>
      </c>
      <c r="G26" s="12">
        <v>20130123</v>
      </c>
      <c r="H26" t="s" s="12">
        <v>195</v>
      </c>
      <c r="I26" t="s" s="12">
        <v>196</v>
      </c>
      <c r="J26" s="12">
        <v>1</v>
      </c>
      <c r="K26" s="15"/>
      <c r="L26" t="s" s="13">
        <f>"BGI/BGI1/"&amp;VLOOKUP($A26,'BGI1_Files'!$B2:$J164,9,0)&amp;"_1.fq.gz"</f>
        <v>251</v>
      </c>
      <c r="M26" t="s" s="13">
        <f>"BGI/BGI1/"&amp;VLOOKUP($A26,'BGI1_Files'!$B2:$J164,9,0)&amp;"_2.fq.gz"</f>
        <v>252</v>
      </c>
      <c r="N26" t="s" s="10">
        <f>VLOOKUP(MID($L26,10,10000),'Hashes'!$C2:$D974,2,0)</f>
        <v>253</v>
      </c>
      <c r="O26" t="s" s="10">
        <f>VLOOKUP(MID(M26,10,10000),'Hashes'!$C2:$D974,2,0)</f>
        <v>254</v>
      </c>
      <c r="P26" t="s" s="10">
        <f>"mv -i "&amp;SUBSTITUTE(L26,"","")&amp;"          fq/"&amp;$F26&amp;"−"&amp;$D26&amp;"-"&amp;B26&amp;"-"&amp;LEFT(N26,5)&amp;"−1.fq.gz"</f>
        <v>255</v>
      </c>
      <c r="Q26" t="s" s="10">
        <f>"mv -i "&amp;SUBSTITUTE(M26,"","")&amp;"          fq/"&amp;$F26&amp;"−"&amp;$D26&amp;"-"&amp;B26&amp;"-"&amp;LEFT(O26,5)&amp;"−2.fq.gz"</f>
        <v>256</v>
      </c>
      <c r="R26" s="14"/>
    </row>
    <row r="27" ht="15" customHeight="1">
      <c r="A27" t="s" s="10">
        <f>B27&amp;"_"&amp;SUBSTITUTE(G27,"20","")</f>
        <v>257</v>
      </c>
      <c r="B27" t="s" s="10">
        <v>258</v>
      </c>
      <c r="C27" s="11">
        <f>COUNTIF($B$2:$B$163,B27)</f>
        <v>1</v>
      </c>
      <c r="D27" t="s" s="11">
        <v>193</v>
      </c>
      <c r="E27" t="s" s="12">
        <v>259</v>
      </c>
      <c r="F27" t="s" s="12">
        <v>27</v>
      </c>
      <c r="G27" s="12">
        <v>20130123</v>
      </c>
      <c r="H27" t="s" s="12">
        <v>195</v>
      </c>
      <c r="I27" t="s" s="12">
        <v>196</v>
      </c>
      <c r="J27" s="12">
        <v>1</v>
      </c>
      <c r="K27" s="15"/>
      <c r="L27" t="s" s="13">
        <f>"BGI/BGI1/"&amp;VLOOKUP($A27,'BGI1_Files'!$B2:$J164,9,0)&amp;"_1.fq.gz"</f>
        <v>260</v>
      </c>
      <c r="M27" t="s" s="13">
        <f>"BGI/BGI1/"&amp;VLOOKUP($A27,'BGI1_Files'!$B2:$J164,9,0)&amp;"_2.fq.gz"</f>
        <v>261</v>
      </c>
      <c r="N27" t="s" s="10">
        <f>VLOOKUP(MID($L27,10,10000),'Hashes'!$C2:$D974,2,0)</f>
        <v>262</v>
      </c>
      <c r="O27" t="s" s="10">
        <f>VLOOKUP(MID(M27,10,10000),'Hashes'!$C2:$D974,2,0)</f>
        <v>263</v>
      </c>
      <c r="P27" t="s" s="10">
        <f>"mv -i "&amp;SUBSTITUTE(L27,"","")&amp;"          fq/"&amp;$F27&amp;"−"&amp;$D27&amp;"-"&amp;B27&amp;"-"&amp;LEFT(N27,5)&amp;"−1.fq.gz"</f>
        <v>264</v>
      </c>
      <c r="Q27" t="s" s="10">
        <f>"mv -i "&amp;SUBSTITUTE(M27,"","")&amp;"          fq/"&amp;$F27&amp;"−"&amp;$D27&amp;"-"&amp;B27&amp;"-"&amp;LEFT(O27,5)&amp;"−2.fq.gz"</f>
        <v>265</v>
      </c>
      <c r="R27" s="14"/>
    </row>
    <row r="28" ht="15" customHeight="1">
      <c r="A28" t="s" s="10">
        <f>B28&amp;"_"&amp;SUBSTITUTE(G28,"20","")</f>
        <v>266</v>
      </c>
      <c r="B28" t="s" s="10">
        <v>267</v>
      </c>
      <c r="C28" s="11">
        <f>COUNTIF($B$2:$B$163,B28)</f>
        <v>1</v>
      </c>
      <c r="D28" t="s" s="11">
        <v>193</v>
      </c>
      <c r="E28" t="s" s="12">
        <v>268</v>
      </c>
      <c r="F28" t="s" s="12">
        <v>27</v>
      </c>
      <c r="G28" s="12">
        <v>20130123</v>
      </c>
      <c r="H28" t="s" s="12">
        <v>195</v>
      </c>
      <c r="I28" t="s" s="12">
        <v>196</v>
      </c>
      <c r="J28" s="12">
        <v>1</v>
      </c>
      <c r="K28" s="15"/>
      <c r="L28" t="s" s="13">
        <f>"BGI/BGI1/"&amp;VLOOKUP($A28,'BGI1_Files'!$B2:$J164,9,0)&amp;"_1.fq.gz"</f>
        <v>269</v>
      </c>
      <c r="M28" t="s" s="13">
        <f>"BGI/BGI1/"&amp;VLOOKUP($A28,'BGI1_Files'!$B2:$J164,9,0)&amp;"_2.fq.gz"</f>
        <v>270</v>
      </c>
      <c r="N28" t="s" s="10">
        <f>VLOOKUP(MID($L28,10,10000),'Hashes'!$C2:$D974,2,0)</f>
        <v>271</v>
      </c>
      <c r="O28" t="s" s="10">
        <f>VLOOKUP(MID(M28,10,10000),'Hashes'!$C2:$D974,2,0)</f>
        <v>272</v>
      </c>
      <c r="P28" t="s" s="10">
        <f>"mv -i "&amp;SUBSTITUTE(L28,"","")&amp;"          fq/"&amp;$F28&amp;"−"&amp;$D28&amp;"-"&amp;B28&amp;"-"&amp;LEFT(N28,5)&amp;"−1.fq.gz"</f>
        <v>273</v>
      </c>
      <c r="Q28" t="s" s="10">
        <f>"mv -i "&amp;SUBSTITUTE(M28,"","")&amp;"          fq/"&amp;$F28&amp;"−"&amp;$D28&amp;"-"&amp;B28&amp;"-"&amp;LEFT(O28,5)&amp;"−2.fq.gz"</f>
        <v>274</v>
      </c>
      <c r="R28" s="14"/>
    </row>
    <row r="29" ht="15" customHeight="1">
      <c r="A29" t="s" s="10">
        <f>B29&amp;"_"&amp;SUBSTITUTE(G29,"20","")</f>
        <v>275</v>
      </c>
      <c r="B29" t="s" s="10">
        <v>276</v>
      </c>
      <c r="C29" s="11">
        <f>COUNTIF($B$2:$B$163,B29)</f>
        <v>1</v>
      </c>
      <c r="D29" t="s" s="11">
        <v>193</v>
      </c>
      <c r="E29" t="s" s="12">
        <v>277</v>
      </c>
      <c r="F29" t="s" s="12">
        <v>27</v>
      </c>
      <c r="G29" s="12">
        <v>20130123</v>
      </c>
      <c r="H29" t="s" s="12">
        <v>195</v>
      </c>
      <c r="I29" t="s" s="12">
        <v>196</v>
      </c>
      <c r="J29" s="12">
        <v>1</v>
      </c>
      <c r="K29" s="15"/>
      <c r="L29" t="s" s="13">
        <f>"BGI/BGI1/"&amp;VLOOKUP($A29,'BGI1_Files'!$B2:$J164,9,0)&amp;"_1.fq.gz"</f>
        <v>278</v>
      </c>
      <c r="M29" t="s" s="13">
        <f>"BGI/BGI1/"&amp;VLOOKUP($A29,'BGI1_Files'!$B2:$J164,9,0)&amp;"_2.fq.gz"</f>
        <v>279</v>
      </c>
      <c r="N29" t="s" s="10">
        <f>VLOOKUP(MID($L29,10,10000),'Hashes'!$C2:$D974,2,0)</f>
        <v>280</v>
      </c>
      <c r="O29" t="s" s="10">
        <f>VLOOKUP(MID(M29,10,10000),'Hashes'!$C2:$D974,2,0)</f>
        <v>281</v>
      </c>
      <c r="P29" t="s" s="10">
        <f>"mv -i "&amp;SUBSTITUTE(L29,"","")&amp;"          fq/"&amp;$F29&amp;"−"&amp;$D29&amp;"-"&amp;B29&amp;"-"&amp;LEFT(N29,5)&amp;"−1.fq.gz"</f>
        <v>282</v>
      </c>
      <c r="Q29" t="s" s="10">
        <f>"mv -i "&amp;SUBSTITUTE(M29,"","")&amp;"          fq/"&amp;$F29&amp;"−"&amp;$D29&amp;"-"&amp;B29&amp;"-"&amp;LEFT(O29,5)&amp;"−2.fq.gz"</f>
        <v>283</v>
      </c>
      <c r="R29" s="14"/>
    </row>
    <row r="30" ht="15" customHeight="1">
      <c r="A30" t="s" s="10">
        <f>B30&amp;"_"&amp;SUBSTITUTE(G30,"20","")</f>
        <v>284</v>
      </c>
      <c r="B30" t="s" s="10">
        <v>285</v>
      </c>
      <c r="C30" s="11">
        <f>COUNTIF($B$2:$B$163,B30)</f>
        <v>1</v>
      </c>
      <c r="D30" t="s" s="11">
        <v>193</v>
      </c>
      <c r="E30" t="s" s="12">
        <v>286</v>
      </c>
      <c r="F30" t="s" s="12">
        <v>27</v>
      </c>
      <c r="G30" s="12">
        <v>20130123</v>
      </c>
      <c r="H30" t="s" s="12">
        <v>195</v>
      </c>
      <c r="I30" t="s" s="12">
        <v>196</v>
      </c>
      <c r="J30" s="12">
        <v>1</v>
      </c>
      <c r="K30" s="15"/>
      <c r="L30" t="s" s="13">
        <f>"BGI/BGI1/"&amp;VLOOKUP($A30,'BGI1_Files'!$B2:$J164,9,0)&amp;"_1.fq.gz"</f>
        <v>287</v>
      </c>
      <c r="M30" t="s" s="13">
        <f>"BGI/BGI1/"&amp;VLOOKUP($A30,'BGI1_Files'!$B2:$J164,9,0)&amp;"_2.fq.gz"</f>
        <v>288</v>
      </c>
      <c r="N30" t="s" s="10">
        <f>VLOOKUP(MID($L30,10,10000),'Hashes'!$C2:$D974,2,0)</f>
        <v>289</v>
      </c>
      <c r="O30" t="s" s="10">
        <f>VLOOKUP(MID(M30,10,10000),'Hashes'!$C2:$D974,2,0)</f>
        <v>290</v>
      </c>
      <c r="P30" t="s" s="10">
        <f>"mv -i "&amp;SUBSTITUTE(L30,"","")&amp;"          fq/"&amp;$F30&amp;"−"&amp;$D30&amp;"-"&amp;B30&amp;"-"&amp;LEFT(N30,5)&amp;"−1.fq.gz"</f>
        <v>291</v>
      </c>
      <c r="Q30" t="s" s="10">
        <f>"mv -i "&amp;SUBSTITUTE(M30,"","")&amp;"          fq/"&amp;$F30&amp;"−"&amp;$D30&amp;"-"&amp;B30&amp;"-"&amp;LEFT(O30,5)&amp;"−2.fq.gz"</f>
        <v>292</v>
      </c>
      <c r="R30" s="14"/>
    </row>
    <row r="31" ht="15" customHeight="1">
      <c r="A31" t="s" s="10">
        <f>B31&amp;"_"&amp;SUBSTITUTE(G31,"20","")</f>
        <v>293</v>
      </c>
      <c r="B31" t="s" s="10">
        <v>294</v>
      </c>
      <c r="C31" s="11">
        <f>COUNTIF($B$2:$B$163,B31)</f>
        <v>1</v>
      </c>
      <c r="D31" t="s" s="11">
        <v>193</v>
      </c>
      <c r="E31" t="s" s="12">
        <v>295</v>
      </c>
      <c r="F31" t="s" s="12">
        <v>27</v>
      </c>
      <c r="G31" s="12">
        <v>20130123</v>
      </c>
      <c r="H31" t="s" s="12">
        <v>195</v>
      </c>
      <c r="I31" t="s" s="12">
        <v>196</v>
      </c>
      <c r="J31" s="12">
        <v>1</v>
      </c>
      <c r="K31" s="15"/>
      <c r="L31" t="s" s="13">
        <f>"BGI/BGI1/"&amp;VLOOKUP($A31,'BGI1_Files'!$B2:$J164,9,0)&amp;"_1.fq.gz"</f>
        <v>296</v>
      </c>
      <c r="M31" t="s" s="13">
        <f>"BGI/BGI1/"&amp;VLOOKUP($A31,'BGI1_Files'!$B2:$J164,9,0)&amp;"_2.fq.gz"</f>
        <v>297</v>
      </c>
      <c r="N31" t="s" s="10">
        <f>VLOOKUP(MID($L31,10,10000),'Hashes'!$C2:$D974,2,0)</f>
        <v>298</v>
      </c>
      <c r="O31" t="s" s="10">
        <f>VLOOKUP(MID(M31,10,10000),'Hashes'!$C2:$D974,2,0)</f>
        <v>299</v>
      </c>
      <c r="P31" t="s" s="10">
        <f>"mv -i "&amp;SUBSTITUTE(L31,"","")&amp;"          fq/"&amp;$F31&amp;"−"&amp;$D31&amp;"-"&amp;B31&amp;"-"&amp;LEFT(N31,5)&amp;"−1.fq.gz"</f>
        <v>300</v>
      </c>
      <c r="Q31" t="s" s="10">
        <f>"mv -i "&amp;SUBSTITUTE(M31,"","")&amp;"          fq/"&amp;$F31&amp;"−"&amp;$D31&amp;"-"&amp;B31&amp;"-"&amp;LEFT(O31,5)&amp;"−2.fq.gz"</f>
        <v>301</v>
      </c>
      <c r="R31" s="14"/>
    </row>
    <row r="32" ht="15" customHeight="1">
      <c r="A32" t="s" s="10">
        <f>B32&amp;"_"&amp;SUBSTITUTE(G32,"20","")</f>
        <v>302</v>
      </c>
      <c r="B32" t="s" s="10">
        <v>303</v>
      </c>
      <c r="C32" s="11">
        <f>COUNTIF($B$2:$B$163,B32)</f>
        <v>1</v>
      </c>
      <c r="D32" t="s" s="11">
        <v>193</v>
      </c>
      <c r="E32" t="s" s="12">
        <v>304</v>
      </c>
      <c r="F32" t="s" s="12">
        <v>27</v>
      </c>
      <c r="G32" s="12">
        <v>20130123</v>
      </c>
      <c r="H32" t="s" s="12">
        <v>195</v>
      </c>
      <c r="I32" t="s" s="12">
        <v>196</v>
      </c>
      <c r="J32" s="12">
        <v>1</v>
      </c>
      <c r="K32" s="15"/>
      <c r="L32" t="s" s="13">
        <f>"BGI/BGI1/"&amp;VLOOKUP($A32,'BGI1_Files'!$B2:$J164,9,0)&amp;"_1.fq.gz"</f>
        <v>305</v>
      </c>
      <c r="M32" t="s" s="13">
        <f>"BGI/BGI1/"&amp;VLOOKUP($A32,'BGI1_Files'!$B2:$J164,9,0)&amp;"_2.fq.gz"</f>
        <v>306</v>
      </c>
      <c r="N32" t="s" s="10">
        <f>VLOOKUP(MID($L32,10,10000),'Hashes'!$C2:$D974,2,0)</f>
        <v>307</v>
      </c>
      <c r="O32" t="s" s="10">
        <f>VLOOKUP(MID(M32,10,10000),'Hashes'!$C2:$D974,2,0)</f>
        <v>308</v>
      </c>
      <c r="P32" t="s" s="10">
        <f>"mv -i "&amp;SUBSTITUTE(L32,"","")&amp;"          fq/"&amp;$F32&amp;"−"&amp;$D32&amp;"-"&amp;B32&amp;"-"&amp;LEFT(N32,5)&amp;"−1.fq.gz"</f>
        <v>309</v>
      </c>
      <c r="Q32" t="s" s="10">
        <f>"mv -i "&amp;SUBSTITUTE(M32,"","")&amp;"          fq/"&amp;$F32&amp;"−"&amp;$D32&amp;"-"&amp;B32&amp;"-"&amp;LEFT(O32,5)&amp;"−2.fq.gz"</f>
        <v>310</v>
      </c>
      <c r="R32" s="14"/>
    </row>
    <row r="33" ht="15" customHeight="1">
      <c r="A33" t="s" s="10">
        <f>B33&amp;"_"&amp;SUBSTITUTE(G33,"20","")</f>
        <v>311</v>
      </c>
      <c r="B33" t="s" s="10">
        <v>312</v>
      </c>
      <c r="C33" s="11">
        <f>COUNTIF($B$2:$B$163,B33)</f>
        <v>1</v>
      </c>
      <c r="D33" t="s" s="11">
        <v>193</v>
      </c>
      <c r="E33" t="s" s="12">
        <v>313</v>
      </c>
      <c r="F33" t="s" s="12">
        <v>27</v>
      </c>
      <c r="G33" s="12">
        <v>20130123</v>
      </c>
      <c r="H33" t="s" s="12">
        <v>195</v>
      </c>
      <c r="I33" t="s" s="12">
        <v>196</v>
      </c>
      <c r="J33" s="12">
        <v>1</v>
      </c>
      <c r="K33" s="15"/>
      <c r="L33" t="s" s="13">
        <f>"BGI/BGI1/"&amp;VLOOKUP($A33,'BGI1_Files'!$B2:$J164,9,0)&amp;"_1.fq.gz"</f>
        <v>314</v>
      </c>
      <c r="M33" t="s" s="13">
        <f>"BGI/BGI1/"&amp;VLOOKUP($A33,'BGI1_Files'!$B2:$J164,9,0)&amp;"_2.fq.gz"</f>
        <v>315</v>
      </c>
      <c r="N33" t="s" s="10">
        <f>VLOOKUP(MID($L33,10,10000),'Hashes'!$C2:$D974,2,0)</f>
        <v>316</v>
      </c>
      <c r="O33" t="s" s="10">
        <f>VLOOKUP(MID(M33,10,10000),'Hashes'!$C2:$D974,2,0)</f>
        <v>317</v>
      </c>
      <c r="P33" t="s" s="10">
        <f>"mv -i "&amp;SUBSTITUTE(L33,"","")&amp;"          fq/"&amp;$F33&amp;"−"&amp;$D33&amp;"-"&amp;B33&amp;"-"&amp;LEFT(N33,5)&amp;"−1.fq.gz"</f>
        <v>318</v>
      </c>
      <c r="Q33" t="s" s="10">
        <f>"mv -i "&amp;SUBSTITUTE(M33,"","")&amp;"          fq/"&amp;$F33&amp;"−"&amp;$D33&amp;"-"&amp;B33&amp;"-"&amp;LEFT(O33,5)&amp;"−2.fq.gz"</f>
        <v>319</v>
      </c>
      <c r="R33" s="14"/>
    </row>
    <row r="34" ht="15" customHeight="1">
      <c r="A34" t="s" s="10">
        <f>B34&amp;"_"&amp;SUBSTITUTE(G34,"20","")</f>
        <v>320</v>
      </c>
      <c r="B34" t="s" s="10">
        <v>321</v>
      </c>
      <c r="C34" s="11">
        <f>COUNTIF($B$2:$B$163,B34)</f>
        <v>1</v>
      </c>
      <c r="D34" t="s" s="11">
        <v>193</v>
      </c>
      <c r="E34" t="s" s="12">
        <v>322</v>
      </c>
      <c r="F34" t="s" s="12">
        <v>27</v>
      </c>
      <c r="G34" s="12">
        <v>20130123</v>
      </c>
      <c r="H34" t="s" s="12">
        <v>195</v>
      </c>
      <c r="I34" t="s" s="12">
        <v>196</v>
      </c>
      <c r="J34" s="12">
        <v>1</v>
      </c>
      <c r="K34" s="15"/>
      <c r="L34" t="s" s="13">
        <f>"BGI/BGI1/"&amp;VLOOKUP($A34,'BGI1_Files'!$B2:$J164,9,0)&amp;"_1.fq.gz"</f>
        <v>323</v>
      </c>
      <c r="M34" t="s" s="13">
        <f>"BGI/BGI1/"&amp;VLOOKUP($A34,'BGI1_Files'!$B2:$J164,9,0)&amp;"_2.fq.gz"</f>
        <v>324</v>
      </c>
      <c r="N34" t="s" s="10">
        <f>VLOOKUP(MID($L34,10,10000),'Hashes'!$C2:$D974,2,0)</f>
        <v>325</v>
      </c>
      <c r="O34" t="s" s="10">
        <f>VLOOKUP(MID(M34,10,10000),'Hashes'!$C2:$D974,2,0)</f>
        <v>326</v>
      </c>
      <c r="P34" t="s" s="10">
        <f>"mv -i "&amp;SUBSTITUTE(L34,"","")&amp;"          fq/"&amp;$F34&amp;"−"&amp;$D34&amp;"-"&amp;B34&amp;"-"&amp;LEFT(N34,5)&amp;"−1.fq.gz"</f>
        <v>327</v>
      </c>
      <c r="Q34" t="s" s="10">
        <f>"mv -i "&amp;SUBSTITUTE(M34,"","")&amp;"          fq/"&amp;$F34&amp;"−"&amp;$D34&amp;"-"&amp;B34&amp;"-"&amp;LEFT(O34,5)&amp;"−2.fq.gz"</f>
        <v>328</v>
      </c>
      <c r="R34" s="14"/>
    </row>
    <row r="35" ht="15" customHeight="1">
      <c r="A35" t="s" s="10">
        <f>B35&amp;"_"&amp;SUBSTITUTE(G35,"20","")</f>
        <v>329</v>
      </c>
      <c r="B35" t="s" s="10">
        <v>330</v>
      </c>
      <c r="C35" s="11">
        <f>COUNTIF($B$2:$B$163,B35)</f>
        <v>1</v>
      </c>
      <c r="D35" t="s" s="11">
        <v>193</v>
      </c>
      <c r="E35" t="s" s="12">
        <v>331</v>
      </c>
      <c r="F35" t="s" s="12">
        <v>27</v>
      </c>
      <c r="G35" s="12">
        <v>20130123</v>
      </c>
      <c r="H35" t="s" s="12">
        <v>195</v>
      </c>
      <c r="I35" t="s" s="12">
        <v>196</v>
      </c>
      <c r="J35" s="12">
        <v>1</v>
      </c>
      <c r="K35" s="15"/>
      <c r="L35" t="s" s="13">
        <f>"BGI/BGI1/"&amp;VLOOKUP($A35,'BGI1_Files'!$B2:$J164,9,0)&amp;"_1.fq.gz"</f>
        <v>332</v>
      </c>
      <c r="M35" t="s" s="13">
        <f>"BGI/BGI1/"&amp;VLOOKUP($A35,'BGI1_Files'!$B2:$J164,9,0)&amp;"_2.fq.gz"</f>
        <v>333</v>
      </c>
      <c r="N35" t="s" s="10">
        <f>VLOOKUP(MID($L35,10,10000),'Hashes'!$C2:$D974,2,0)</f>
        <v>334</v>
      </c>
      <c r="O35" t="s" s="10">
        <f>VLOOKUP(MID(M35,10,10000),'Hashes'!$C2:$D974,2,0)</f>
        <v>335</v>
      </c>
      <c r="P35" t="s" s="10">
        <f>"mv -i "&amp;SUBSTITUTE(L35,"","")&amp;"          fq/"&amp;$F35&amp;"−"&amp;$D35&amp;"-"&amp;B35&amp;"-"&amp;LEFT(N35,5)&amp;"−1.fq.gz"</f>
        <v>336</v>
      </c>
      <c r="Q35" t="s" s="10">
        <f>"mv -i "&amp;SUBSTITUTE(M35,"","")&amp;"          fq/"&amp;$F35&amp;"−"&amp;$D35&amp;"-"&amp;B35&amp;"-"&amp;LEFT(O35,5)&amp;"−2.fq.gz"</f>
        <v>337</v>
      </c>
      <c r="R35" s="14"/>
    </row>
    <row r="36" ht="15" customHeight="1">
      <c r="A36" t="s" s="10">
        <f>B36&amp;"_"&amp;SUBSTITUTE(G36,"20","")</f>
        <v>338</v>
      </c>
      <c r="B36" t="s" s="10">
        <v>339</v>
      </c>
      <c r="C36" s="11">
        <f>COUNTIF($B$2:$B$163,B36)</f>
        <v>1</v>
      </c>
      <c r="D36" t="s" s="11">
        <v>193</v>
      </c>
      <c r="E36" t="s" s="12">
        <v>340</v>
      </c>
      <c r="F36" t="s" s="12">
        <v>27</v>
      </c>
      <c r="G36" s="12">
        <v>20130123</v>
      </c>
      <c r="H36" t="s" s="12">
        <v>195</v>
      </c>
      <c r="I36" t="s" s="12">
        <v>196</v>
      </c>
      <c r="J36" s="12">
        <v>1</v>
      </c>
      <c r="K36" s="15"/>
      <c r="L36" t="s" s="13">
        <f>"BGI/BGI1/"&amp;VLOOKUP($A36,'BGI1_Files'!$B2:$J164,9,0)&amp;"_1.fq.gz"</f>
        <v>341</v>
      </c>
      <c r="M36" t="s" s="13">
        <f>"BGI/BGI1/"&amp;VLOOKUP($A36,'BGI1_Files'!$B2:$J164,9,0)&amp;"_2.fq.gz"</f>
        <v>342</v>
      </c>
      <c r="N36" t="s" s="10">
        <f>VLOOKUP(MID($L36,10,10000),'Hashes'!$C2:$D974,2,0)</f>
        <v>343</v>
      </c>
      <c r="O36" t="s" s="10">
        <f>VLOOKUP(MID(M36,10,10000),'Hashes'!$C2:$D974,2,0)</f>
        <v>344</v>
      </c>
      <c r="P36" t="s" s="10">
        <f>"mv -i "&amp;SUBSTITUTE(L36,"","")&amp;"          fq/"&amp;$F36&amp;"−"&amp;$D36&amp;"-"&amp;B36&amp;"-"&amp;LEFT(N36,5)&amp;"−1.fq.gz"</f>
        <v>345</v>
      </c>
      <c r="Q36" t="s" s="10">
        <f>"mv -i "&amp;SUBSTITUTE(M36,"","")&amp;"          fq/"&amp;$F36&amp;"−"&amp;$D36&amp;"-"&amp;B36&amp;"-"&amp;LEFT(O36,5)&amp;"−2.fq.gz"</f>
        <v>346</v>
      </c>
      <c r="R36" s="14"/>
    </row>
    <row r="37" ht="15" customHeight="1">
      <c r="A37" t="s" s="10">
        <f>B37&amp;"_"&amp;SUBSTITUTE(G37,"20","")</f>
        <v>347</v>
      </c>
      <c r="B37" t="s" s="10">
        <v>348</v>
      </c>
      <c r="C37" s="11">
        <f>COUNTIF($B$2:$B$163,B37)</f>
        <v>1</v>
      </c>
      <c r="D37" t="s" s="11">
        <v>193</v>
      </c>
      <c r="E37" t="s" s="12">
        <v>349</v>
      </c>
      <c r="F37" t="s" s="12">
        <v>27</v>
      </c>
      <c r="G37" s="12">
        <v>20130123</v>
      </c>
      <c r="H37" t="s" s="12">
        <v>195</v>
      </c>
      <c r="I37" t="s" s="12">
        <v>196</v>
      </c>
      <c r="J37" s="12">
        <v>1</v>
      </c>
      <c r="K37" s="15"/>
      <c r="L37" t="s" s="13">
        <f>"BGI/BGI1/"&amp;VLOOKUP($A37,'BGI1_Files'!$B2:$J164,9,0)&amp;"_1.fq.gz"</f>
        <v>350</v>
      </c>
      <c r="M37" t="s" s="13">
        <f>"BGI/BGI1/"&amp;VLOOKUP($A37,'BGI1_Files'!$B2:$J164,9,0)&amp;"_2.fq.gz"</f>
        <v>351</v>
      </c>
      <c r="N37" t="s" s="10">
        <f>VLOOKUP(MID($L37,10,10000),'Hashes'!$C2:$D974,2,0)</f>
        <v>352</v>
      </c>
      <c r="O37" t="s" s="10">
        <f>VLOOKUP(MID(M37,10,10000),'Hashes'!$C2:$D974,2,0)</f>
        <v>353</v>
      </c>
      <c r="P37" t="s" s="10">
        <f>"mv -i "&amp;SUBSTITUTE(L37,"","")&amp;"          fq/"&amp;$F37&amp;"−"&amp;$D37&amp;"-"&amp;B37&amp;"-"&amp;LEFT(N37,5)&amp;"−1.fq.gz"</f>
        <v>354</v>
      </c>
      <c r="Q37" t="s" s="10">
        <f>"mv -i "&amp;SUBSTITUTE(M37,"","")&amp;"          fq/"&amp;$F37&amp;"−"&amp;$D37&amp;"-"&amp;B37&amp;"-"&amp;LEFT(O37,5)&amp;"−2.fq.gz"</f>
        <v>355</v>
      </c>
      <c r="R37" s="14"/>
    </row>
    <row r="38" ht="15" customHeight="1">
      <c r="A38" t="s" s="10">
        <f>B38&amp;"_"&amp;SUBSTITUTE(G38,"20","")</f>
        <v>356</v>
      </c>
      <c r="B38" t="s" s="10">
        <v>357</v>
      </c>
      <c r="C38" s="11">
        <f>COUNTIF($B$2:$B$163,B38)</f>
        <v>1</v>
      </c>
      <c r="D38" t="s" s="11">
        <v>193</v>
      </c>
      <c r="E38" t="s" s="12">
        <v>358</v>
      </c>
      <c r="F38" t="s" s="12">
        <v>27</v>
      </c>
      <c r="G38" s="12">
        <v>20130123</v>
      </c>
      <c r="H38" t="s" s="12">
        <v>195</v>
      </c>
      <c r="I38" t="s" s="12">
        <v>196</v>
      </c>
      <c r="J38" s="12">
        <v>1</v>
      </c>
      <c r="K38" s="15"/>
      <c r="L38" t="s" s="13">
        <f>"BGI/BGI1/"&amp;VLOOKUP($A38,'BGI1_Files'!$B2:$J164,9,0)&amp;"_1.fq.gz"</f>
        <v>359</v>
      </c>
      <c r="M38" t="s" s="13">
        <f>"BGI/BGI1/"&amp;VLOOKUP($A38,'BGI1_Files'!$B2:$J164,9,0)&amp;"_2.fq.gz"</f>
        <v>360</v>
      </c>
      <c r="N38" t="s" s="10">
        <f>VLOOKUP(MID($L38,10,10000),'Hashes'!$C2:$D974,2,0)</f>
        <v>361</v>
      </c>
      <c r="O38" t="s" s="10">
        <f>VLOOKUP(MID(M38,10,10000),'Hashes'!$C2:$D974,2,0)</f>
        <v>362</v>
      </c>
      <c r="P38" t="s" s="10">
        <f>"mv -i "&amp;SUBSTITUTE(L38,"","")&amp;"          fq/"&amp;$F38&amp;"−"&amp;$D38&amp;"-"&amp;B38&amp;"-"&amp;LEFT(N38,5)&amp;"−1.fq.gz"</f>
        <v>363</v>
      </c>
      <c r="Q38" t="s" s="10">
        <f>"mv -i "&amp;SUBSTITUTE(M38,"","")&amp;"          fq/"&amp;$F38&amp;"−"&amp;$D38&amp;"-"&amp;B38&amp;"-"&amp;LEFT(O38,5)&amp;"−2.fq.gz"</f>
        <v>364</v>
      </c>
      <c r="R38" s="14"/>
    </row>
    <row r="39" ht="15" customHeight="1">
      <c r="A39" t="s" s="10">
        <f>B39&amp;"_"&amp;SUBSTITUTE(G39,"20","")</f>
        <v>365</v>
      </c>
      <c r="B39" t="s" s="10">
        <v>366</v>
      </c>
      <c r="C39" s="11">
        <f>COUNTIF($B$2:$B$163,B39)</f>
        <v>1</v>
      </c>
      <c r="D39" t="s" s="11">
        <v>193</v>
      </c>
      <c r="E39" t="s" s="12">
        <v>367</v>
      </c>
      <c r="F39" t="s" s="12">
        <v>27</v>
      </c>
      <c r="G39" s="12">
        <v>20130123</v>
      </c>
      <c r="H39" t="s" s="12">
        <v>195</v>
      </c>
      <c r="I39" t="s" s="12">
        <v>196</v>
      </c>
      <c r="J39" s="12">
        <v>1</v>
      </c>
      <c r="K39" s="15"/>
      <c r="L39" t="s" s="13">
        <f>"BGI/BGI1/"&amp;VLOOKUP($A39,'BGI1_Files'!$B2:$J164,9,0)&amp;"_1.fq.gz"</f>
        <v>368</v>
      </c>
      <c r="M39" t="s" s="13">
        <f>"BGI/BGI1/"&amp;VLOOKUP($A39,'BGI1_Files'!$B2:$J164,9,0)&amp;"_2.fq.gz"</f>
        <v>369</v>
      </c>
      <c r="N39" t="s" s="10">
        <f>VLOOKUP(MID($L39,10,10000),'Hashes'!$C2:$D974,2,0)</f>
        <v>370</v>
      </c>
      <c r="O39" t="s" s="10">
        <f>VLOOKUP(MID(M39,10,10000),'Hashes'!$C2:$D974,2,0)</f>
        <v>371</v>
      </c>
      <c r="P39" t="s" s="10">
        <f>"mv -i "&amp;SUBSTITUTE(L39,"","")&amp;"          fq/"&amp;$F39&amp;"−"&amp;$D39&amp;"-"&amp;B39&amp;"-"&amp;LEFT(N39,5)&amp;"−1.fq.gz"</f>
        <v>372</v>
      </c>
      <c r="Q39" t="s" s="10">
        <f>"mv -i "&amp;SUBSTITUTE(M39,"","")&amp;"          fq/"&amp;$F39&amp;"−"&amp;$D39&amp;"-"&amp;B39&amp;"-"&amp;LEFT(O39,5)&amp;"−2.fq.gz"</f>
        <v>373</v>
      </c>
      <c r="R39" s="14"/>
    </row>
    <row r="40" ht="15" customHeight="1">
      <c r="A40" t="s" s="10">
        <f>B40&amp;"_"&amp;SUBSTITUTE(G40,"20","")</f>
        <v>374</v>
      </c>
      <c r="B40" t="s" s="13">
        <v>375</v>
      </c>
      <c r="C40" s="11">
        <f>COUNTIF($B$2:$B$163,B40)</f>
        <v>1</v>
      </c>
      <c r="D40" t="s" s="11">
        <v>193</v>
      </c>
      <c r="E40" t="s" s="12">
        <v>376</v>
      </c>
      <c r="F40" t="s" s="12">
        <v>27</v>
      </c>
      <c r="G40" s="12">
        <v>20130123</v>
      </c>
      <c r="H40" t="s" s="12">
        <v>195</v>
      </c>
      <c r="I40" t="s" s="12">
        <v>196</v>
      </c>
      <c r="J40" s="12">
        <v>1</v>
      </c>
      <c r="K40" s="15"/>
      <c r="L40" t="s" s="13">
        <f>"BGI/BGI1/"&amp;VLOOKUP($A40,'BGI1_Files'!$B2:$J164,9,0)&amp;"_1.fq.gz"</f>
        <v>377</v>
      </c>
      <c r="M40" t="s" s="13">
        <f>"BGI/BGI1/"&amp;VLOOKUP($A40,'BGI1_Files'!$B2:$J164,9,0)&amp;"_2.fq.gz"</f>
        <v>378</v>
      </c>
      <c r="N40" t="s" s="10">
        <f>VLOOKUP(MID($L40,10,10000),'Hashes'!$C2:$D974,2,0)</f>
        <v>379</v>
      </c>
      <c r="O40" t="s" s="10">
        <f>VLOOKUP(MID(M40,10,10000),'Hashes'!$C2:$D974,2,0)</f>
        <v>380</v>
      </c>
      <c r="P40" t="s" s="10">
        <f>"mv -i "&amp;SUBSTITUTE(L40,"","")&amp;"          fq/"&amp;$F40&amp;"−"&amp;$D40&amp;"-"&amp;B40&amp;"-"&amp;LEFT(N40,5)&amp;"−1.fq.gz"</f>
        <v>381</v>
      </c>
      <c r="Q40" t="s" s="10">
        <f>"mv -i "&amp;SUBSTITUTE(M40,"","")&amp;"          fq/"&amp;$F40&amp;"−"&amp;$D40&amp;"-"&amp;B40&amp;"-"&amp;LEFT(O40,5)&amp;"−2.fq.gz"</f>
        <v>382</v>
      </c>
      <c r="R40" s="14"/>
    </row>
    <row r="41" ht="15" customHeight="1">
      <c r="A41" t="s" s="10">
        <f>B41&amp;"_"&amp;SUBSTITUTE(G41,"20","")</f>
        <v>383</v>
      </c>
      <c r="B41" t="s" s="10">
        <v>384</v>
      </c>
      <c r="C41" s="11">
        <f>COUNTIF($B$2:$B$163,B41)</f>
        <v>1</v>
      </c>
      <c r="D41" t="s" s="11">
        <v>193</v>
      </c>
      <c r="E41" t="s" s="12">
        <v>385</v>
      </c>
      <c r="F41" t="s" s="12">
        <v>27</v>
      </c>
      <c r="G41" s="12">
        <v>20130123</v>
      </c>
      <c r="H41" t="s" s="12">
        <v>195</v>
      </c>
      <c r="I41" t="s" s="12">
        <v>196</v>
      </c>
      <c r="J41" s="12">
        <v>1</v>
      </c>
      <c r="K41" s="15"/>
      <c r="L41" t="s" s="13">
        <f>"BGI/BGI1/"&amp;VLOOKUP($A41,'BGI1_Files'!$B2:$J164,9,0)&amp;"_1.fq.gz"</f>
        <v>386</v>
      </c>
      <c r="M41" t="s" s="13">
        <f>"BGI/BGI1/"&amp;VLOOKUP($A41,'BGI1_Files'!$B2:$J164,9,0)&amp;"_2.fq.gz"</f>
        <v>387</v>
      </c>
      <c r="N41" t="s" s="10">
        <f>VLOOKUP(MID($L41,10,10000),'Hashes'!$C2:$D974,2,0)</f>
        <v>388</v>
      </c>
      <c r="O41" t="s" s="10">
        <f>VLOOKUP(MID(M41,10,10000),'Hashes'!$C2:$D974,2,0)</f>
        <v>389</v>
      </c>
      <c r="P41" t="s" s="10">
        <f>"mv -i "&amp;SUBSTITUTE(L41,"","")&amp;"          fq/"&amp;$F41&amp;"−"&amp;$D41&amp;"-"&amp;B41&amp;"-"&amp;LEFT(N41,5)&amp;"−1.fq.gz"</f>
        <v>390</v>
      </c>
      <c r="Q41" t="s" s="10">
        <f>"mv -i "&amp;SUBSTITUTE(M41,"","")&amp;"          fq/"&amp;$F41&amp;"−"&amp;$D41&amp;"-"&amp;B41&amp;"-"&amp;LEFT(O41,5)&amp;"−2.fq.gz"</f>
        <v>391</v>
      </c>
      <c r="R41" s="14"/>
    </row>
    <row r="42" ht="15" customHeight="1">
      <c r="A42" t="s" s="10">
        <f>B42&amp;"_"&amp;SUBSTITUTE(G42,"20","")</f>
        <v>392</v>
      </c>
      <c r="B42" t="s" s="10">
        <v>393</v>
      </c>
      <c r="C42" s="11">
        <f>COUNTIF($B$2:$B$163,B42)</f>
        <v>1</v>
      </c>
      <c r="D42" t="s" s="11">
        <v>193</v>
      </c>
      <c r="E42" t="s" s="12">
        <v>394</v>
      </c>
      <c r="F42" t="s" s="12">
        <v>27</v>
      </c>
      <c r="G42" s="12">
        <v>20130123</v>
      </c>
      <c r="H42" t="s" s="12">
        <v>195</v>
      </c>
      <c r="I42" t="s" s="12">
        <v>196</v>
      </c>
      <c r="J42" s="12">
        <v>1</v>
      </c>
      <c r="K42" s="15"/>
      <c r="L42" t="s" s="13">
        <f>"BGI/BGI1/"&amp;VLOOKUP($A42,'BGI1_Files'!$B2:$J164,9,0)&amp;"_1.fq.gz"</f>
        <v>395</v>
      </c>
      <c r="M42" t="s" s="13">
        <f>"BGI/BGI1/"&amp;VLOOKUP($A42,'BGI1_Files'!$B2:$J164,9,0)&amp;"_2.fq.gz"</f>
        <v>396</v>
      </c>
      <c r="N42" t="s" s="10">
        <f>VLOOKUP(MID($L42,10,10000),'Hashes'!$C2:$D974,2,0)</f>
        <v>397</v>
      </c>
      <c r="O42" t="s" s="10">
        <f>VLOOKUP(MID(M42,10,10000),'Hashes'!$C2:$D974,2,0)</f>
        <v>398</v>
      </c>
      <c r="P42" t="s" s="10">
        <f>"mv -i "&amp;SUBSTITUTE(L42,"","")&amp;"          fq/"&amp;$F42&amp;"−"&amp;$D42&amp;"-"&amp;B42&amp;"-"&amp;LEFT(N42,5)&amp;"−1.fq.gz"</f>
        <v>399</v>
      </c>
      <c r="Q42" t="s" s="10">
        <f>"mv -i "&amp;SUBSTITUTE(M42,"","")&amp;"          fq/"&amp;$F42&amp;"−"&amp;$D42&amp;"-"&amp;B42&amp;"-"&amp;LEFT(O42,5)&amp;"−2.fq.gz"</f>
        <v>400</v>
      </c>
      <c r="R42" s="14"/>
    </row>
    <row r="43" ht="15" customHeight="1">
      <c r="A43" t="s" s="10">
        <f>B43&amp;"_"&amp;SUBSTITUTE(G43,"20","")</f>
        <v>401</v>
      </c>
      <c r="B43" t="s" s="13">
        <v>402</v>
      </c>
      <c r="C43" s="11">
        <f>COUNTIF($B$2:$B$163,B43)</f>
        <v>1</v>
      </c>
      <c r="D43" t="s" s="11">
        <v>193</v>
      </c>
      <c r="E43" t="s" s="12">
        <v>403</v>
      </c>
      <c r="F43" t="s" s="12">
        <v>27</v>
      </c>
      <c r="G43" s="12">
        <v>20130123</v>
      </c>
      <c r="H43" t="s" s="12">
        <v>195</v>
      </c>
      <c r="I43" t="s" s="12">
        <v>196</v>
      </c>
      <c r="J43" s="12">
        <v>1</v>
      </c>
      <c r="K43" s="15"/>
      <c r="L43" t="s" s="13">
        <f>"BGI/BGI1/"&amp;VLOOKUP($A43,'BGI1_Files'!$B2:$J164,9,0)&amp;"_1.fq.gz"</f>
        <v>404</v>
      </c>
      <c r="M43" t="s" s="13">
        <f>"BGI/BGI1/"&amp;VLOOKUP($A43,'BGI1_Files'!$B2:$J164,9,0)&amp;"_2.fq.gz"</f>
        <v>405</v>
      </c>
      <c r="N43" t="s" s="10">
        <f>VLOOKUP(MID($L43,10,10000),'Hashes'!$C2:$D974,2,0)</f>
        <v>406</v>
      </c>
      <c r="O43" t="s" s="10">
        <f>VLOOKUP(MID(M43,10,10000),'Hashes'!$C2:$D974,2,0)</f>
        <v>407</v>
      </c>
      <c r="P43" t="s" s="10">
        <f>"mv -i "&amp;SUBSTITUTE(L43,"","")&amp;"          fq/"&amp;$F43&amp;"−"&amp;$D43&amp;"-"&amp;B43&amp;"-"&amp;LEFT(N43,5)&amp;"−1.fq.gz"</f>
        <v>408</v>
      </c>
      <c r="Q43" t="s" s="10">
        <f>"mv -i "&amp;SUBSTITUTE(M43,"","")&amp;"          fq/"&amp;$F43&amp;"−"&amp;$D43&amp;"-"&amp;B43&amp;"-"&amp;LEFT(O43,5)&amp;"−2.fq.gz"</f>
        <v>409</v>
      </c>
      <c r="R43" s="14"/>
    </row>
    <row r="44" ht="15" customHeight="1">
      <c r="A44" t="s" s="10">
        <f>B44&amp;"_"&amp;SUBSTITUTE(G44,"20","")</f>
        <v>410</v>
      </c>
      <c r="B44" t="s" s="10">
        <v>411</v>
      </c>
      <c r="C44" s="11">
        <f>COUNTIF($B$2:$B$163,B44)</f>
        <v>1</v>
      </c>
      <c r="D44" t="s" s="11">
        <v>412</v>
      </c>
      <c r="E44" t="s" s="12">
        <v>413</v>
      </c>
      <c r="F44" t="s" s="12">
        <v>27</v>
      </c>
      <c r="G44" s="12">
        <v>20130123</v>
      </c>
      <c r="H44" t="s" s="12">
        <v>195</v>
      </c>
      <c r="I44" t="s" s="12">
        <v>196</v>
      </c>
      <c r="J44" s="12">
        <v>2</v>
      </c>
      <c r="K44" s="15"/>
      <c r="L44" t="s" s="13">
        <f>"BGI/BGI1/"&amp;VLOOKUP($A44,'BGI1_Files'!$B2:$J164,9,0)&amp;"_1.fq.gz"</f>
        <v>414</v>
      </c>
      <c r="M44" t="s" s="13">
        <f>"BGI/BGI1/"&amp;VLOOKUP($A44,'BGI1_Files'!$B2:$J164,9,0)&amp;"_2.fq.gz"</f>
        <v>415</v>
      </c>
      <c r="N44" t="s" s="10">
        <f>VLOOKUP(MID($L44,10,10000),'Hashes'!$C2:$D974,2,0)</f>
        <v>416</v>
      </c>
      <c r="O44" t="s" s="10">
        <f>VLOOKUP(MID(M44,10,10000),'Hashes'!$C2:$D974,2,0)</f>
        <v>417</v>
      </c>
      <c r="P44" t="s" s="10">
        <f>"mv -i "&amp;SUBSTITUTE(L44,"","")&amp;"          fq/"&amp;$F44&amp;"−"&amp;$D44&amp;"-"&amp;B44&amp;"-"&amp;LEFT(N44,5)&amp;"−1.fq.gz"</f>
        <v>418</v>
      </c>
      <c r="Q44" t="s" s="10">
        <f>"mv -i "&amp;SUBSTITUTE(M44,"","")&amp;"          fq/"&amp;$F44&amp;"−"&amp;$D44&amp;"-"&amp;B44&amp;"-"&amp;LEFT(O44,5)&amp;"−2.fq.gz"</f>
        <v>419</v>
      </c>
      <c r="R44" s="14"/>
    </row>
    <row r="45" ht="15" customHeight="1">
      <c r="A45" t="s" s="10">
        <f>B45&amp;"_"&amp;SUBSTITUTE(G45,"20","")</f>
        <v>420</v>
      </c>
      <c r="B45" t="s" s="10">
        <v>421</v>
      </c>
      <c r="C45" s="11">
        <f>COUNTIF($B$2:$B$163,B45)</f>
        <v>1</v>
      </c>
      <c r="D45" t="s" s="11">
        <v>412</v>
      </c>
      <c r="E45" t="s" s="12">
        <v>422</v>
      </c>
      <c r="F45" t="s" s="12">
        <v>27</v>
      </c>
      <c r="G45" s="12">
        <v>20130123</v>
      </c>
      <c r="H45" t="s" s="12">
        <v>195</v>
      </c>
      <c r="I45" t="s" s="12">
        <v>196</v>
      </c>
      <c r="J45" s="12">
        <v>2</v>
      </c>
      <c r="K45" s="15"/>
      <c r="L45" t="s" s="13">
        <f>"BGI/BGI1/"&amp;VLOOKUP($A45,'BGI1_Files'!$B2:$J164,9,0)&amp;"_1.fq.gz"</f>
        <v>423</v>
      </c>
      <c r="M45" t="s" s="13">
        <f>"BGI/BGI1/"&amp;VLOOKUP($A45,'BGI1_Files'!$B2:$J164,9,0)&amp;"_2.fq.gz"</f>
        <v>424</v>
      </c>
      <c r="N45" t="s" s="10">
        <f>VLOOKUP(MID($L45,10,10000),'Hashes'!$C2:$D974,2,0)</f>
        <v>425</v>
      </c>
      <c r="O45" t="s" s="10">
        <f>VLOOKUP(MID(M45,10,10000),'Hashes'!$C2:$D974,2,0)</f>
        <v>426</v>
      </c>
      <c r="P45" t="s" s="10">
        <f>"mv -i "&amp;SUBSTITUTE(L45,"","")&amp;"          fq/"&amp;$F45&amp;"−"&amp;$D45&amp;"-"&amp;B45&amp;"-"&amp;LEFT(N45,5)&amp;"−1.fq.gz"</f>
        <v>427</v>
      </c>
      <c r="Q45" t="s" s="10">
        <f>"mv -i "&amp;SUBSTITUTE(M45,"","")&amp;"          fq/"&amp;$F45&amp;"−"&amp;$D45&amp;"-"&amp;B45&amp;"-"&amp;LEFT(O45,5)&amp;"−2.fq.gz"</f>
        <v>428</v>
      </c>
      <c r="R45" s="14"/>
    </row>
    <row r="46" ht="15" customHeight="1">
      <c r="A46" t="s" s="10">
        <f>B46&amp;"_"&amp;SUBSTITUTE(G46,"20","")</f>
        <v>429</v>
      </c>
      <c r="B46" t="s" s="10">
        <v>430</v>
      </c>
      <c r="C46" s="11">
        <f>COUNTIF($B$2:$B$163,B46)</f>
        <v>1</v>
      </c>
      <c r="D46" t="s" s="11">
        <v>412</v>
      </c>
      <c r="E46" t="s" s="12">
        <v>431</v>
      </c>
      <c r="F46" t="s" s="12">
        <v>27</v>
      </c>
      <c r="G46" s="12">
        <v>20130123</v>
      </c>
      <c r="H46" t="s" s="12">
        <v>195</v>
      </c>
      <c r="I46" t="s" s="12">
        <v>196</v>
      </c>
      <c r="J46" s="12">
        <v>2</v>
      </c>
      <c r="K46" s="15"/>
      <c r="L46" t="s" s="13">
        <f>"BGI/BGI1/"&amp;VLOOKUP($A46,'BGI1_Files'!$B2:$J164,9,0)&amp;"_1.fq.gz"</f>
        <v>432</v>
      </c>
      <c r="M46" t="s" s="13">
        <f>"BGI/BGI1/"&amp;VLOOKUP($A46,'BGI1_Files'!$B2:$J164,9,0)&amp;"_2.fq.gz"</f>
        <v>433</v>
      </c>
      <c r="N46" t="s" s="10">
        <f>VLOOKUP(MID($L46,10,10000),'Hashes'!$C2:$D974,2,0)</f>
        <v>434</v>
      </c>
      <c r="O46" t="s" s="10">
        <f>VLOOKUP(MID(M46,10,10000),'Hashes'!$C2:$D974,2,0)</f>
        <v>435</v>
      </c>
      <c r="P46" t="s" s="10">
        <f>"mv -i "&amp;SUBSTITUTE(L46,"","")&amp;"          fq/"&amp;$F46&amp;"−"&amp;$D46&amp;"-"&amp;B46&amp;"-"&amp;LEFT(N46,5)&amp;"−1.fq.gz"</f>
        <v>436</v>
      </c>
      <c r="Q46" t="s" s="10">
        <f>"mv -i "&amp;SUBSTITUTE(M46,"","")&amp;"          fq/"&amp;$F46&amp;"−"&amp;$D46&amp;"-"&amp;B46&amp;"-"&amp;LEFT(O46,5)&amp;"−2.fq.gz"</f>
        <v>437</v>
      </c>
      <c r="R46" s="14"/>
    </row>
    <row r="47" ht="15" customHeight="1">
      <c r="A47" t="s" s="10">
        <f>B47&amp;"_"&amp;SUBSTITUTE(G47,"20","")</f>
        <v>438</v>
      </c>
      <c r="B47" t="s" s="10">
        <v>439</v>
      </c>
      <c r="C47" s="11">
        <f>COUNTIF($B$2:$B$163,B47)</f>
        <v>1</v>
      </c>
      <c r="D47" t="s" s="11">
        <v>412</v>
      </c>
      <c r="E47" t="s" s="12">
        <v>440</v>
      </c>
      <c r="F47" t="s" s="12">
        <v>27</v>
      </c>
      <c r="G47" s="12">
        <v>20130123</v>
      </c>
      <c r="H47" t="s" s="12">
        <v>195</v>
      </c>
      <c r="I47" t="s" s="12">
        <v>196</v>
      </c>
      <c r="J47" s="12">
        <v>2</v>
      </c>
      <c r="K47" s="15"/>
      <c r="L47" t="s" s="13">
        <f>"BGI/BGI1/"&amp;VLOOKUP($A47,'BGI1_Files'!$B2:$J164,9,0)&amp;"_1.fq.gz"</f>
        <v>441</v>
      </c>
      <c r="M47" t="s" s="13">
        <f>"BGI/BGI1/"&amp;VLOOKUP($A47,'BGI1_Files'!$B2:$J164,9,0)&amp;"_2.fq.gz"</f>
        <v>442</v>
      </c>
      <c r="N47" t="s" s="10">
        <f>VLOOKUP(MID($L47,10,10000),'Hashes'!$C2:$D974,2,0)</f>
        <v>443</v>
      </c>
      <c r="O47" t="s" s="10">
        <f>VLOOKUP(MID(M47,10,10000),'Hashes'!$C2:$D974,2,0)</f>
        <v>444</v>
      </c>
      <c r="P47" t="s" s="10">
        <f>"mv -i "&amp;SUBSTITUTE(L47,"","")&amp;"          fq/"&amp;$F47&amp;"−"&amp;$D47&amp;"-"&amp;B47&amp;"-"&amp;LEFT(N47,5)&amp;"−1.fq.gz"</f>
        <v>445</v>
      </c>
      <c r="Q47" t="s" s="10">
        <f>"mv -i "&amp;SUBSTITUTE(M47,"","")&amp;"          fq/"&amp;$F47&amp;"−"&amp;$D47&amp;"-"&amp;B47&amp;"-"&amp;LEFT(O47,5)&amp;"−2.fq.gz"</f>
        <v>446</v>
      </c>
      <c r="R47" s="14"/>
    </row>
    <row r="48" ht="15" customHeight="1">
      <c r="A48" t="s" s="10">
        <f>B48&amp;"_"&amp;SUBSTITUTE(G48,"20","")</f>
        <v>447</v>
      </c>
      <c r="B48" t="s" s="10">
        <v>448</v>
      </c>
      <c r="C48" s="11">
        <f>COUNTIF($B$2:$B$163,B48)</f>
        <v>1</v>
      </c>
      <c r="D48" t="s" s="11">
        <v>412</v>
      </c>
      <c r="E48" t="s" s="12">
        <v>449</v>
      </c>
      <c r="F48" t="s" s="12">
        <v>27</v>
      </c>
      <c r="G48" s="12">
        <v>20130123</v>
      </c>
      <c r="H48" t="s" s="12">
        <v>195</v>
      </c>
      <c r="I48" t="s" s="12">
        <v>196</v>
      </c>
      <c r="J48" s="12">
        <v>2</v>
      </c>
      <c r="K48" s="15"/>
      <c r="L48" t="s" s="13">
        <f>"BGI/BGI1/"&amp;VLOOKUP($A48,'BGI1_Files'!$B2:$J164,9,0)&amp;"_1.fq.gz"</f>
        <v>450</v>
      </c>
      <c r="M48" t="s" s="13">
        <f>"BGI/BGI1/"&amp;VLOOKUP($A48,'BGI1_Files'!$B2:$J164,9,0)&amp;"_2.fq.gz"</f>
        <v>451</v>
      </c>
      <c r="N48" t="s" s="10">
        <f>VLOOKUP(MID($L48,10,10000),'Hashes'!$C2:$D974,2,0)</f>
        <v>452</v>
      </c>
      <c r="O48" t="s" s="10">
        <f>VLOOKUP(MID(M48,10,10000),'Hashes'!$C2:$D974,2,0)</f>
        <v>453</v>
      </c>
      <c r="P48" t="s" s="10">
        <f>"mv -i "&amp;SUBSTITUTE(L48,"","")&amp;"          fq/"&amp;$F48&amp;"−"&amp;$D48&amp;"-"&amp;B48&amp;"-"&amp;LEFT(N48,5)&amp;"−1.fq.gz"</f>
        <v>454</v>
      </c>
      <c r="Q48" t="s" s="10">
        <f>"mv -i "&amp;SUBSTITUTE(M48,"","")&amp;"          fq/"&amp;$F48&amp;"−"&amp;$D48&amp;"-"&amp;B48&amp;"-"&amp;LEFT(O48,5)&amp;"−2.fq.gz"</f>
        <v>455</v>
      </c>
      <c r="R48" s="14"/>
    </row>
    <row r="49" ht="15" customHeight="1">
      <c r="A49" t="s" s="10">
        <f>B49&amp;"_"&amp;SUBSTITUTE(G49,"20","")</f>
        <v>456</v>
      </c>
      <c r="B49" t="s" s="10">
        <v>457</v>
      </c>
      <c r="C49" s="11">
        <f>COUNTIF($B$2:$B$163,B49)</f>
        <v>1</v>
      </c>
      <c r="D49" t="s" s="11">
        <v>412</v>
      </c>
      <c r="E49" t="s" s="12">
        <v>458</v>
      </c>
      <c r="F49" t="s" s="12">
        <v>27</v>
      </c>
      <c r="G49" s="12">
        <v>20130123</v>
      </c>
      <c r="H49" t="s" s="12">
        <v>195</v>
      </c>
      <c r="I49" t="s" s="12">
        <v>196</v>
      </c>
      <c r="J49" s="12">
        <v>2</v>
      </c>
      <c r="K49" s="15"/>
      <c r="L49" t="s" s="13">
        <f>"BGI/BGI1/"&amp;VLOOKUP($A49,'BGI1_Files'!$B2:$J164,9,0)&amp;"_1.fq.gz"</f>
        <v>459</v>
      </c>
      <c r="M49" t="s" s="13">
        <f>"BGI/BGI1/"&amp;VLOOKUP($A49,'BGI1_Files'!$B2:$J164,9,0)&amp;"_2.fq.gz"</f>
        <v>460</v>
      </c>
      <c r="N49" t="s" s="10">
        <f>VLOOKUP(MID($L49,10,10000),'Hashes'!$C2:$D974,2,0)</f>
        <v>461</v>
      </c>
      <c r="O49" t="s" s="10">
        <f>VLOOKUP(MID(M49,10,10000),'Hashes'!$C2:$D974,2,0)</f>
        <v>462</v>
      </c>
      <c r="P49" t="s" s="10">
        <f>"mv -i "&amp;SUBSTITUTE(L49,"","")&amp;"          fq/"&amp;$F49&amp;"−"&amp;$D49&amp;"-"&amp;B49&amp;"-"&amp;LEFT(N49,5)&amp;"−1.fq.gz"</f>
        <v>463</v>
      </c>
      <c r="Q49" t="s" s="10">
        <f>"mv -i "&amp;SUBSTITUTE(M49,"","")&amp;"          fq/"&amp;$F49&amp;"−"&amp;$D49&amp;"-"&amp;B49&amp;"-"&amp;LEFT(O49,5)&amp;"−2.fq.gz"</f>
        <v>464</v>
      </c>
      <c r="R49" s="14"/>
    </row>
    <row r="50" ht="15" customHeight="1">
      <c r="A50" t="s" s="10">
        <f>B50&amp;"_"&amp;SUBSTITUTE(G50,"20","")</f>
        <v>465</v>
      </c>
      <c r="B50" t="s" s="10">
        <v>466</v>
      </c>
      <c r="C50" s="11">
        <f>COUNTIF($B$2:$B$163,B50)</f>
        <v>1</v>
      </c>
      <c r="D50" t="s" s="11">
        <v>412</v>
      </c>
      <c r="E50" t="s" s="12">
        <v>467</v>
      </c>
      <c r="F50" t="s" s="12">
        <v>27</v>
      </c>
      <c r="G50" s="12">
        <v>20130123</v>
      </c>
      <c r="H50" t="s" s="12">
        <v>195</v>
      </c>
      <c r="I50" t="s" s="12">
        <v>196</v>
      </c>
      <c r="J50" s="12">
        <v>2</v>
      </c>
      <c r="K50" s="15"/>
      <c r="L50" t="s" s="13">
        <f>"BGI/BGI1/"&amp;VLOOKUP($A50,'BGI1_Files'!$B2:$J164,9,0)&amp;"_1.fq.gz"</f>
        <v>468</v>
      </c>
      <c r="M50" t="s" s="13">
        <f>"BGI/BGI1/"&amp;VLOOKUP($A50,'BGI1_Files'!$B2:$J164,9,0)&amp;"_2.fq.gz"</f>
        <v>469</v>
      </c>
      <c r="N50" t="s" s="10">
        <f>VLOOKUP(MID($L50,10,10000),'Hashes'!$C2:$D974,2,0)</f>
        <v>470</v>
      </c>
      <c r="O50" t="s" s="10">
        <f>VLOOKUP(MID(M50,10,10000),'Hashes'!$C2:$D974,2,0)</f>
        <v>471</v>
      </c>
      <c r="P50" t="s" s="10">
        <f>"mv -i "&amp;SUBSTITUTE(L50,"","")&amp;"          fq/"&amp;$F50&amp;"−"&amp;$D50&amp;"-"&amp;B50&amp;"-"&amp;LEFT(N50,5)&amp;"−1.fq.gz"</f>
        <v>472</v>
      </c>
      <c r="Q50" t="s" s="10">
        <f>"mv -i "&amp;SUBSTITUTE(M50,"","")&amp;"          fq/"&amp;$F50&amp;"−"&amp;$D50&amp;"-"&amp;B50&amp;"-"&amp;LEFT(O50,5)&amp;"−2.fq.gz"</f>
        <v>473</v>
      </c>
      <c r="R50" s="14"/>
    </row>
    <row r="51" ht="15" customHeight="1">
      <c r="A51" t="s" s="10">
        <f>B51&amp;"_"&amp;SUBSTITUTE(G51,"20","")</f>
        <v>474</v>
      </c>
      <c r="B51" t="s" s="10">
        <v>475</v>
      </c>
      <c r="C51" s="11">
        <f>COUNTIF($B$2:$B$163,B51)</f>
        <v>1</v>
      </c>
      <c r="D51" t="s" s="11">
        <v>412</v>
      </c>
      <c r="E51" t="s" s="12">
        <v>476</v>
      </c>
      <c r="F51" t="s" s="12">
        <v>27</v>
      </c>
      <c r="G51" s="12">
        <v>20130123</v>
      </c>
      <c r="H51" t="s" s="12">
        <v>195</v>
      </c>
      <c r="I51" t="s" s="12">
        <v>196</v>
      </c>
      <c r="J51" s="12">
        <v>2</v>
      </c>
      <c r="K51" s="15"/>
      <c r="L51" t="s" s="13">
        <f>"BGI/BGI1/"&amp;VLOOKUP($A51,'BGI1_Files'!$B2:$J164,9,0)&amp;"_1.fq.gz"</f>
        <v>477</v>
      </c>
      <c r="M51" t="s" s="13">
        <f>"BGI/BGI1/"&amp;VLOOKUP($A51,'BGI1_Files'!$B2:$J164,9,0)&amp;"_2.fq.gz"</f>
        <v>478</v>
      </c>
      <c r="N51" t="s" s="10">
        <f>VLOOKUP(MID($L51,10,10000),'Hashes'!$C2:$D974,2,0)</f>
        <v>479</v>
      </c>
      <c r="O51" t="s" s="10">
        <f>VLOOKUP(MID(M51,10,10000),'Hashes'!$C2:$D974,2,0)</f>
        <v>480</v>
      </c>
      <c r="P51" t="s" s="10">
        <f>"mv -i "&amp;SUBSTITUTE(L51,"","")&amp;"          fq/"&amp;$F51&amp;"−"&amp;$D51&amp;"-"&amp;B51&amp;"-"&amp;LEFT(N51,5)&amp;"−1.fq.gz"</f>
        <v>481</v>
      </c>
      <c r="Q51" t="s" s="10">
        <f>"mv -i "&amp;SUBSTITUTE(M51,"","")&amp;"          fq/"&amp;$F51&amp;"−"&amp;$D51&amp;"-"&amp;B51&amp;"-"&amp;LEFT(O51,5)&amp;"−2.fq.gz"</f>
        <v>482</v>
      </c>
      <c r="R51" s="14"/>
    </row>
    <row r="52" ht="15" customHeight="1">
      <c r="A52" t="s" s="10">
        <f>B52&amp;"_"&amp;SUBSTITUTE(G52,"20","")</f>
        <v>483</v>
      </c>
      <c r="B52" t="s" s="10">
        <v>484</v>
      </c>
      <c r="C52" s="11">
        <f>COUNTIF($B$2:$B$163,B52)</f>
        <v>1</v>
      </c>
      <c r="D52" t="s" s="11">
        <v>412</v>
      </c>
      <c r="E52" t="s" s="12">
        <v>485</v>
      </c>
      <c r="F52" t="s" s="12">
        <v>27</v>
      </c>
      <c r="G52" s="12">
        <v>20130123</v>
      </c>
      <c r="H52" t="s" s="12">
        <v>195</v>
      </c>
      <c r="I52" t="s" s="12">
        <v>196</v>
      </c>
      <c r="J52" s="12">
        <v>2</v>
      </c>
      <c r="K52" s="15"/>
      <c r="L52" t="s" s="13">
        <f>"BGI/BGI1/"&amp;VLOOKUP($A52,'BGI1_Files'!$B2:$J164,9,0)&amp;"_1.fq.gz"</f>
        <v>486</v>
      </c>
      <c r="M52" t="s" s="13">
        <f>"BGI/BGI1/"&amp;VLOOKUP($A52,'BGI1_Files'!$B2:$J164,9,0)&amp;"_2.fq.gz"</f>
        <v>487</v>
      </c>
      <c r="N52" t="s" s="10">
        <f>VLOOKUP(MID($L52,10,10000),'Hashes'!$C2:$D974,2,0)</f>
        <v>488</v>
      </c>
      <c r="O52" t="s" s="10">
        <f>VLOOKUP(MID(M52,10,10000),'Hashes'!$C2:$D974,2,0)</f>
        <v>489</v>
      </c>
      <c r="P52" t="s" s="10">
        <f>"mv -i "&amp;SUBSTITUTE(L52,"","")&amp;"          fq/"&amp;$F52&amp;"−"&amp;$D52&amp;"-"&amp;B52&amp;"-"&amp;LEFT(N52,5)&amp;"−1.fq.gz"</f>
        <v>490</v>
      </c>
      <c r="Q52" t="s" s="10">
        <f>"mv -i "&amp;SUBSTITUTE(M52,"","")&amp;"          fq/"&amp;$F52&amp;"−"&amp;$D52&amp;"-"&amp;B52&amp;"-"&amp;LEFT(O52,5)&amp;"−2.fq.gz"</f>
        <v>491</v>
      </c>
      <c r="R52" s="14"/>
    </row>
    <row r="53" ht="15" customHeight="1">
      <c r="A53" t="s" s="10">
        <f>B53&amp;"_"&amp;SUBSTITUTE(G53,"20","")</f>
        <v>492</v>
      </c>
      <c r="B53" t="s" s="10">
        <v>493</v>
      </c>
      <c r="C53" s="11">
        <f>COUNTIF($B$2:$B$163,B53)</f>
        <v>1</v>
      </c>
      <c r="D53" t="s" s="11">
        <v>412</v>
      </c>
      <c r="E53" t="s" s="12">
        <v>494</v>
      </c>
      <c r="F53" t="s" s="12">
        <v>27</v>
      </c>
      <c r="G53" s="12">
        <v>20130123</v>
      </c>
      <c r="H53" t="s" s="12">
        <v>195</v>
      </c>
      <c r="I53" t="s" s="12">
        <v>196</v>
      </c>
      <c r="J53" s="12">
        <v>2</v>
      </c>
      <c r="K53" s="15"/>
      <c r="L53" t="s" s="13">
        <f>"BGI/BGI1/"&amp;VLOOKUP($A53,'BGI1_Files'!$B2:$J164,9,0)&amp;"_1.fq.gz"</f>
        <v>495</v>
      </c>
      <c r="M53" t="s" s="13">
        <f>"BGI/BGI1/"&amp;VLOOKUP($A53,'BGI1_Files'!$B2:$J164,9,0)&amp;"_2.fq.gz"</f>
        <v>496</v>
      </c>
      <c r="N53" t="s" s="10">
        <f>VLOOKUP(MID($L53,10,10000),'Hashes'!$C2:$D974,2,0)</f>
        <v>497</v>
      </c>
      <c r="O53" t="s" s="10">
        <f>VLOOKUP(MID(M53,10,10000),'Hashes'!$C2:$D974,2,0)</f>
        <v>498</v>
      </c>
      <c r="P53" t="s" s="10">
        <f>"mv -i "&amp;SUBSTITUTE(L53,"","")&amp;"          fq/"&amp;$F53&amp;"−"&amp;$D53&amp;"-"&amp;B53&amp;"-"&amp;LEFT(N53,5)&amp;"−1.fq.gz"</f>
        <v>499</v>
      </c>
      <c r="Q53" t="s" s="10">
        <f>"mv -i "&amp;SUBSTITUTE(M53,"","")&amp;"          fq/"&amp;$F53&amp;"−"&amp;$D53&amp;"-"&amp;B53&amp;"-"&amp;LEFT(O53,5)&amp;"−2.fq.gz"</f>
        <v>500</v>
      </c>
      <c r="R53" s="14"/>
    </row>
    <row r="54" ht="15" customHeight="1">
      <c r="A54" t="s" s="10">
        <f>B54&amp;"_"&amp;SUBSTITUTE(G54,"20","")</f>
        <v>501</v>
      </c>
      <c r="B54" t="s" s="10">
        <v>502</v>
      </c>
      <c r="C54" s="11">
        <f>COUNTIF($B$2:$B$163,B54)</f>
        <v>1</v>
      </c>
      <c r="D54" t="s" s="11">
        <v>412</v>
      </c>
      <c r="E54" t="s" s="12">
        <v>503</v>
      </c>
      <c r="F54" t="s" s="12">
        <v>27</v>
      </c>
      <c r="G54" s="12">
        <v>20130123</v>
      </c>
      <c r="H54" t="s" s="12">
        <v>195</v>
      </c>
      <c r="I54" t="s" s="12">
        <v>196</v>
      </c>
      <c r="J54" s="12">
        <v>2</v>
      </c>
      <c r="K54" s="15"/>
      <c r="L54" t="s" s="13">
        <f>"BGI/BGI1/"&amp;VLOOKUP($A54,'BGI1_Files'!$B2:$J164,9,0)&amp;"_1.fq.gz"</f>
        <v>504</v>
      </c>
      <c r="M54" t="s" s="13">
        <f>"BGI/BGI1/"&amp;VLOOKUP($A54,'BGI1_Files'!$B2:$J164,9,0)&amp;"_2.fq.gz"</f>
        <v>505</v>
      </c>
      <c r="N54" t="s" s="10">
        <f>VLOOKUP(MID($L54,10,10000),'Hashes'!$C2:$D974,2,0)</f>
        <v>506</v>
      </c>
      <c r="O54" t="s" s="10">
        <f>VLOOKUP(MID(M54,10,10000),'Hashes'!$C2:$D974,2,0)</f>
        <v>507</v>
      </c>
      <c r="P54" t="s" s="10">
        <f>"mv -i "&amp;SUBSTITUTE(L54,"","")&amp;"          fq/"&amp;$F54&amp;"−"&amp;$D54&amp;"-"&amp;B54&amp;"-"&amp;LEFT(N54,5)&amp;"−1.fq.gz"</f>
        <v>508</v>
      </c>
      <c r="Q54" t="s" s="10">
        <f>"mv -i "&amp;SUBSTITUTE(M54,"","")&amp;"          fq/"&amp;$F54&amp;"−"&amp;$D54&amp;"-"&amp;B54&amp;"-"&amp;LEFT(O54,5)&amp;"−2.fq.gz"</f>
        <v>509</v>
      </c>
      <c r="R54" s="14"/>
    </row>
    <row r="55" ht="15" customHeight="1">
      <c r="A55" t="s" s="10">
        <f>B55&amp;"_"&amp;SUBSTITUTE(G55,"20","")</f>
        <v>510</v>
      </c>
      <c r="B55" t="s" s="13">
        <v>511</v>
      </c>
      <c r="C55" s="11">
        <f>COUNTIF($B$2:$B$163,B55)</f>
        <v>1</v>
      </c>
      <c r="D55" t="s" s="11">
        <v>412</v>
      </c>
      <c r="E55" t="s" s="12">
        <v>512</v>
      </c>
      <c r="F55" t="s" s="12">
        <v>27</v>
      </c>
      <c r="G55" s="12">
        <v>20130123</v>
      </c>
      <c r="H55" t="s" s="12">
        <v>195</v>
      </c>
      <c r="I55" t="s" s="12">
        <v>196</v>
      </c>
      <c r="J55" s="12">
        <v>2</v>
      </c>
      <c r="K55" s="15"/>
      <c r="L55" t="s" s="13">
        <f>"BGI/BGI1/"&amp;VLOOKUP($A55,'BGI1_Files'!$B2:$J164,9,0)&amp;"_1.fq.gz"</f>
        <v>513</v>
      </c>
      <c r="M55" t="s" s="13">
        <f>"BGI/BGI1/"&amp;VLOOKUP($A55,'BGI1_Files'!$B2:$J164,9,0)&amp;"_2.fq.gz"</f>
        <v>514</v>
      </c>
      <c r="N55" t="s" s="10">
        <f>VLOOKUP(MID($L55,10,10000),'Hashes'!$C2:$D974,2,0)</f>
        <v>515</v>
      </c>
      <c r="O55" t="s" s="10">
        <f>VLOOKUP(MID(M55,10,10000),'Hashes'!$C2:$D974,2,0)</f>
        <v>516</v>
      </c>
      <c r="P55" t="s" s="10">
        <f>"mv -i "&amp;SUBSTITUTE(L55,"","")&amp;"          fq/"&amp;$F55&amp;"−"&amp;$D55&amp;"-"&amp;B55&amp;"-"&amp;LEFT(N55,5)&amp;"−1.fq.gz"</f>
        <v>517</v>
      </c>
      <c r="Q55" t="s" s="10">
        <f>"mv -i "&amp;SUBSTITUTE(M55,"","")&amp;"          fq/"&amp;$F55&amp;"−"&amp;$D55&amp;"-"&amp;B55&amp;"-"&amp;LEFT(O55,5)&amp;"−2.fq.gz"</f>
        <v>518</v>
      </c>
      <c r="R55" s="14"/>
    </row>
    <row r="56" ht="15" customHeight="1">
      <c r="A56" t="s" s="10">
        <f>B56&amp;"_"&amp;SUBSTITUTE(G56,"20","")</f>
        <v>519</v>
      </c>
      <c r="B56" t="s" s="13">
        <v>520</v>
      </c>
      <c r="C56" s="11">
        <f>COUNTIF($B$2:$B$163,B56)</f>
        <v>1</v>
      </c>
      <c r="D56" t="s" s="11">
        <v>412</v>
      </c>
      <c r="E56" t="s" s="12">
        <v>56</v>
      </c>
      <c r="F56" t="s" s="12">
        <v>27</v>
      </c>
      <c r="G56" s="12">
        <v>20130123</v>
      </c>
      <c r="H56" t="s" s="12">
        <v>195</v>
      </c>
      <c r="I56" t="s" s="12">
        <v>196</v>
      </c>
      <c r="J56" s="12">
        <v>2</v>
      </c>
      <c r="K56" s="15"/>
      <c r="L56" t="s" s="13">
        <f>"BGI/BGI1/"&amp;VLOOKUP($A56,'BGI1_Files'!$B2:$J164,9,0)&amp;"_1.fq.gz"</f>
        <v>521</v>
      </c>
      <c r="M56" t="s" s="13">
        <f>"BGI/BGI1/"&amp;VLOOKUP($A56,'BGI1_Files'!$B2:$J164,9,0)&amp;"_2.fq.gz"</f>
        <v>522</v>
      </c>
      <c r="N56" t="s" s="10">
        <f>VLOOKUP(MID($L56,10,10000),'Hashes'!$C2:$D974,2,0)</f>
        <v>523</v>
      </c>
      <c r="O56" t="s" s="10">
        <f>VLOOKUP(MID(M56,10,10000),'Hashes'!$C2:$D974,2,0)</f>
        <v>524</v>
      </c>
      <c r="P56" t="s" s="10">
        <f>"mv -i "&amp;SUBSTITUTE(L56,"","")&amp;"          fq/"&amp;$F56&amp;"−"&amp;$D56&amp;"-"&amp;B56&amp;"-"&amp;LEFT(N56,5)&amp;"−1.fq.gz"</f>
        <v>525</v>
      </c>
      <c r="Q56" t="s" s="10">
        <f>"mv -i "&amp;SUBSTITUTE(M56,"","")&amp;"          fq/"&amp;$F56&amp;"−"&amp;$D56&amp;"-"&amp;B56&amp;"-"&amp;LEFT(O56,5)&amp;"−2.fq.gz"</f>
        <v>526</v>
      </c>
      <c r="R56" s="14"/>
    </row>
    <row r="57" ht="15" customHeight="1">
      <c r="A57" t="s" s="10">
        <f>B57&amp;"_"&amp;SUBSTITUTE(G57,"20","")</f>
        <v>527</v>
      </c>
      <c r="B57" t="s" s="13">
        <v>528</v>
      </c>
      <c r="C57" s="11">
        <f>COUNTIF($B$2:$B$163,B57)</f>
        <v>1</v>
      </c>
      <c r="D57" t="s" s="11">
        <v>412</v>
      </c>
      <c r="E57" t="s" s="12">
        <v>529</v>
      </c>
      <c r="F57" t="s" s="12">
        <v>27</v>
      </c>
      <c r="G57" s="12">
        <v>20130123</v>
      </c>
      <c r="H57" t="s" s="12">
        <v>195</v>
      </c>
      <c r="I57" t="s" s="12">
        <v>196</v>
      </c>
      <c r="J57" s="12">
        <v>2</v>
      </c>
      <c r="K57" s="15"/>
      <c r="L57" t="s" s="13">
        <f>"BGI/BGI1/"&amp;VLOOKUP($A57,'BGI1_Files'!$B2:$J164,9,0)&amp;"_1.fq.gz"</f>
        <v>530</v>
      </c>
      <c r="M57" t="s" s="13">
        <f>"BGI/BGI1/"&amp;VLOOKUP($A57,'BGI1_Files'!$B2:$J164,9,0)&amp;"_2.fq.gz"</f>
        <v>531</v>
      </c>
      <c r="N57" t="s" s="10">
        <f>VLOOKUP(MID($L57,10,10000),'Hashes'!$C2:$D974,2,0)</f>
        <v>532</v>
      </c>
      <c r="O57" t="s" s="10">
        <f>VLOOKUP(MID(M57,10,10000),'Hashes'!$C2:$D974,2,0)</f>
        <v>533</v>
      </c>
      <c r="P57" t="s" s="10">
        <f>"mv -i "&amp;SUBSTITUTE(L57,"","")&amp;"          fq/"&amp;$F57&amp;"−"&amp;$D57&amp;"-"&amp;B57&amp;"-"&amp;LEFT(N57,5)&amp;"−1.fq.gz"</f>
        <v>534</v>
      </c>
      <c r="Q57" t="s" s="10">
        <f>"mv -i "&amp;SUBSTITUTE(M57,"","")&amp;"          fq/"&amp;$F57&amp;"−"&amp;$D57&amp;"-"&amp;B57&amp;"-"&amp;LEFT(O57,5)&amp;"−2.fq.gz"</f>
        <v>535</v>
      </c>
      <c r="R57" s="14"/>
    </row>
    <row r="58" ht="15" customHeight="1">
      <c r="A58" t="s" s="10">
        <f>B58&amp;"_"&amp;SUBSTITUTE(G58,"20","")</f>
        <v>536</v>
      </c>
      <c r="B58" t="s" s="10">
        <v>537</v>
      </c>
      <c r="C58" s="11">
        <f>COUNTIF($B$2:$B$163,B58)</f>
        <v>1</v>
      </c>
      <c r="D58" t="s" s="11">
        <v>412</v>
      </c>
      <c r="E58" t="s" s="12">
        <v>538</v>
      </c>
      <c r="F58" t="s" s="12">
        <v>27</v>
      </c>
      <c r="G58" s="12">
        <v>20130123</v>
      </c>
      <c r="H58" t="s" s="12">
        <v>195</v>
      </c>
      <c r="I58" t="s" s="12">
        <v>196</v>
      </c>
      <c r="J58" s="12">
        <v>2</v>
      </c>
      <c r="K58" s="15"/>
      <c r="L58" t="s" s="13">
        <f>"BGI/BGI1/"&amp;VLOOKUP($A58,'BGI1_Files'!$B2:$J164,9,0)&amp;"_1.fq.gz"</f>
        <v>539</v>
      </c>
      <c r="M58" t="s" s="13">
        <f>"BGI/BGI1/"&amp;VLOOKUP($A58,'BGI1_Files'!$B2:$J164,9,0)&amp;"_2.fq.gz"</f>
        <v>540</v>
      </c>
      <c r="N58" t="s" s="10">
        <f>VLOOKUP(MID($L58,10,10000),'Hashes'!$C2:$D974,2,0)</f>
        <v>541</v>
      </c>
      <c r="O58" t="s" s="10">
        <f>VLOOKUP(MID(M58,10,10000),'Hashes'!$C2:$D974,2,0)</f>
        <v>542</v>
      </c>
      <c r="P58" t="s" s="10">
        <f>"mv -i "&amp;SUBSTITUTE(L58,"","")&amp;"          fq/"&amp;$F58&amp;"−"&amp;$D58&amp;"-"&amp;B58&amp;"-"&amp;LEFT(N58,5)&amp;"−1.fq.gz"</f>
        <v>543</v>
      </c>
      <c r="Q58" t="s" s="10">
        <f>"mv -i "&amp;SUBSTITUTE(M58,"","")&amp;"          fq/"&amp;$F58&amp;"−"&amp;$D58&amp;"-"&amp;B58&amp;"-"&amp;LEFT(O58,5)&amp;"−2.fq.gz"</f>
        <v>544</v>
      </c>
      <c r="R58" s="14"/>
    </row>
    <row r="59" ht="15" customHeight="1">
      <c r="A59" t="s" s="10">
        <f>B59&amp;"_"&amp;SUBSTITUTE(G59,"20","")</f>
        <v>545</v>
      </c>
      <c r="B59" t="s" s="10">
        <v>546</v>
      </c>
      <c r="C59" s="11">
        <f>COUNTIF($B$2:$B$163,B59)</f>
        <v>1</v>
      </c>
      <c r="D59" t="s" s="11">
        <v>412</v>
      </c>
      <c r="E59" t="s" s="12">
        <v>547</v>
      </c>
      <c r="F59" t="s" s="12">
        <v>27</v>
      </c>
      <c r="G59" s="12">
        <v>20130123</v>
      </c>
      <c r="H59" t="s" s="12">
        <v>195</v>
      </c>
      <c r="I59" t="s" s="12">
        <v>196</v>
      </c>
      <c r="J59" s="12">
        <v>2</v>
      </c>
      <c r="K59" s="15"/>
      <c r="L59" t="s" s="13">
        <f>"BGI/BGI1/"&amp;VLOOKUP($A59,'BGI1_Files'!$B2:$J164,9,0)&amp;"_1.fq.gz"</f>
        <v>548</v>
      </c>
      <c r="M59" t="s" s="13">
        <f>"BGI/BGI1/"&amp;VLOOKUP($A59,'BGI1_Files'!$B2:$J164,9,0)&amp;"_2.fq.gz"</f>
        <v>549</v>
      </c>
      <c r="N59" t="s" s="10">
        <f>VLOOKUP(MID($L59,10,10000),'Hashes'!$C2:$D974,2,0)</f>
        <v>550</v>
      </c>
      <c r="O59" t="s" s="10">
        <f>VLOOKUP(MID(M59,10,10000),'Hashes'!$C2:$D974,2,0)</f>
        <v>551</v>
      </c>
      <c r="P59" t="s" s="10">
        <f>"mv -i "&amp;SUBSTITUTE(L59,"","")&amp;"          fq/"&amp;$F59&amp;"−"&amp;$D59&amp;"-"&amp;B59&amp;"-"&amp;LEFT(N59,5)&amp;"−1.fq.gz"</f>
        <v>552</v>
      </c>
      <c r="Q59" t="s" s="10">
        <f>"mv -i "&amp;SUBSTITUTE(M59,"","")&amp;"          fq/"&amp;$F59&amp;"−"&amp;$D59&amp;"-"&amp;B59&amp;"-"&amp;LEFT(O59,5)&amp;"−2.fq.gz"</f>
        <v>553</v>
      </c>
      <c r="R59" s="14"/>
    </row>
    <row r="60" ht="15" customHeight="1">
      <c r="A60" t="s" s="10">
        <f>B60&amp;"_"&amp;SUBSTITUTE(G60,"20","")</f>
        <v>554</v>
      </c>
      <c r="B60" t="s" s="10">
        <v>555</v>
      </c>
      <c r="C60" s="11">
        <f>COUNTIF($B$2:$B$163,B60)</f>
        <v>1</v>
      </c>
      <c r="D60" t="s" s="11">
        <v>412</v>
      </c>
      <c r="E60" t="s" s="12">
        <v>556</v>
      </c>
      <c r="F60" t="s" s="12">
        <v>27</v>
      </c>
      <c r="G60" s="12">
        <v>20130123</v>
      </c>
      <c r="H60" t="s" s="12">
        <v>195</v>
      </c>
      <c r="I60" t="s" s="12">
        <v>196</v>
      </c>
      <c r="J60" s="12">
        <v>2</v>
      </c>
      <c r="K60" s="15"/>
      <c r="L60" t="s" s="13">
        <f>"BGI/BGI1/"&amp;VLOOKUP($A60,'BGI1_Files'!$B2:$J164,9,0)&amp;"_1.fq.gz"</f>
        <v>557</v>
      </c>
      <c r="M60" t="s" s="13">
        <f>"BGI/BGI1/"&amp;VLOOKUP($A60,'BGI1_Files'!$B2:$J164,9,0)&amp;"_2.fq.gz"</f>
        <v>558</v>
      </c>
      <c r="N60" t="s" s="10">
        <f>VLOOKUP(MID($L60,10,10000),'Hashes'!$C2:$D974,2,0)</f>
        <v>559</v>
      </c>
      <c r="O60" t="s" s="10">
        <f>VLOOKUP(MID(M60,10,10000),'Hashes'!$C2:$D974,2,0)</f>
        <v>560</v>
      </c>
      <c r="P60" t="s" s="10">
        <f>"mv -i "&amp;SUBSTITUTE(L60,"","")&amp;"          fq/"&amp;$F60&amp;"−"&amp;$D60&amp;"-"&amp;B60&amp;"-"&amp;LEFT(N60,5)&amp;"−1.fq.gz"</f>
        <v>561</v>
      </c>
      <c r="Q60" t="s" s="10">
        <f>"mv -i "&amp;SUBSTITUTE(M60,"","")&amp;"          fq/"&amp;$F60&amp;"−"&amp;$D60&amp;"-"&amp;B60&amp;"-"&amp;LEFT(O60,5)&amp;"−2.fq.gz"</f>
        <v>562</v>
      </c>
      <c r="R60" s="14"/>
    </row>
    <row r="61" ht="15" customHeight="1">
      <c r="A61" t="s" s="10">
        <f>B61&amp;"_"&amp;SUBSTITUTE(G61,"20","")</f>
        <v>563</v>
      </c>
      <c r="B61" t="s" s="10">
        <v>564</v>
      </c>
      <c r="C61" s="11">
        <f>COUNTIF($B$2:$B$163,B61)</f>
        <v>1</v>
      </c>
      <c r="D61" t="s" s="11">
        <v>412</v>
      </c>
      <c r="E61" t="s" s="12">
        <v>565</v>
      </c>
      <c r="F61" t="s" s="12">
        <v>27</v>
      </c>
      <c r="G61" s="12">
        <v>20130123</v>
      </c>
      <c r="H61" t="s" s="12">
        <v>195</v>
      </c>
      <c r="I61" t="s" s="12">
        <v>196</v>
      </c>
      <c r="J61" s="12">
        <v>2</v>
      </c>
      <c r="K61" s="15"/>
      <c r="L61" t="s" s="13">
        <f>"BGI/BGI1/"&amp;VLOOKUP($A61,'BGI1_Files'!$B2:$J164,9,0)&amp;"_1.fq.gz"</f>
        <v>566</v>
      </c>
      <c r="M61" t="s" s="13">
        <f>"BGI/BGI1/"&amp;VLOOKUP($A61,'BGI1_Files'!$B2:$J164,9,0)&amp;"_2.fq.gz"</f>
        <v>567</v>
      </c>
      <c r="N61" t="s" s="10">
        <f>VLOOKUP(MID($L61,10,10000),'Hashes'!$C2:$D974,2,0)</f>
        <v>568</v>
      </c>
      <c r="O61" t="s" s="10">
        <f>VLOOKUP(MID(M61,10,10000),'Hashes'!$C2:$D974,2,0)</f>
        <v>569</v>
      </c>
      <c r="P61" t="s" s="10">
        <f>"mv -i "&amp;SUBSTITUTE(L61,"","")&amp;"          fq/"&amp;$F61&amp;"−"&amp;$D61&amp;"-"&amp;B61&amp;"-"&amp;LEFT(N61,5)&amp;"−1.fq.gz"</f>
        <v>570</v>
      </c>
      <c r="Q61" t="s" s="10">
        <f>"mv -i "&amp;SUBSTITUTE(M61,"","")&amp;"          fq/"&amp;$F61&amp;"−"&amp;$D61&amp;"-"&amp;B61&amp;"-"&amp;LEFT(O61,5)&amp;"−2.fq.gz"</f>
        <v>571</v>
      </c>
      <c r="R61" s="14"/>
    </row>
    <row r="62" ht="15" customHeight="1">
      <c r="A62" t="s" s="10">
        <f>B62&amp;"_"&amp;SUBSTITUTE(G62,"20","")</f>
        <v>572</v>
      </c>
      <c r="B62" t="s" s="10">
        <v>573</v>
      </c>
      <c r="C62" s="11">
        <f>COUNTIF($B$2:$B$163,B62)</f>
        <v>1</v>
      </c>
      <c r="D62" t="s" s="11">
        <v>412</v>
      </c>
      <c r="E62" t="s" s="12">
        <v>574</v>
      </c>
      <c r="F62" t="s" s="12">
        <v>27</v>
      </c>
      <c r="G62" s="12">
        <v>20130123</v>
      </c>
      <c r="H62" t="s" s="12">
        <v>195</v>
      </c>
      <c r="I62" t="s" s="12">
        <v>196</v>
      </c>
      <c r="J62" s="12">
        <v>2</v>
      </c>
      <c r="K62" s="15"/>
      <c r="L62" t="s" s="13">
        <f>"BGI/BGI1/"&amp;VLOOKUP($A62,'BGI1_Files'!$B2:$J164,9,0)&amp;"_1.fq.gz"</f>
        <v>575</v>
      </c>
      <c r="M62" t="s" s="13">
        <f>"BGI/BGI1/"&amp;VLOOKUP($A62,'BGI1_Files'!$B2:$J164,9,0)&amp;"_2.fq.gz"</f>
        <v>576</v>
      </c>
      <c r="N62" t="s" s="10">
        <f>VLOOKUP(MID($L62,10,10000),'Hashes'!$C2:$D974,2,0)</f>
        <v>577</v>
      </c>
      <c r="O62" t="s" s="10">
        <f>VLOOKUP(MID(M62,10,10000),'Hashes'!$C2:$D974,2,0)</f>
        <v>578</v>
      </c>
      <c r="P62" t="s" s="10">
        <f>"mv -i "&amp;SUBSTITUTE(L62,"","")&amp;"          fq/"&amp;$F62&amp;"−"&amp;$D62&amp;"-"&amp;B62&amp;"-"&amp;LEFT(N62,5)&amp;"−1.fq.gz"</f>
        <v>579</v>
      </c>
      <c r="Q62" t="s" s="10">
        <f>"mv -i "&amp;SUBSTITUTE(M62,"","")&amp;"          fq/"&amp;$F62&amp;"−"&amp;$D62&amp;"-"&amp;B62&amp;"-"&amp;LEFT(O62,5)&amp;"−2.fq.gz"</f>
        <v>580</v>
      </c>
      <c r="R62" s="14"/>
    </row>
    <row r="63" ht="15" customHeight="1">
      <c r="A63" t="s" s="10">
        <f>B63&amp;"_"&amp;SUBSTITUTE(G63,"20","")</f>
        <v>581</v>
      </c>
      <c r="B63" t="s" s="10">
        <v>582</v>
      </c>
      <c r="C63" s="11">
        <f>COUNTIF($B$2:$B$163,B63)</f>
        <v>1</v>
      </c>
      <c r="D63" t="s" s="11">
        <v>412</v>
      </c>
      <c r="E63" t="s" s="12">
        <v>583</v>
      </c>
      <c r="F63" t="s" s="12">
        <v>27</v>
      </c>
      <c r="G63" s="12">
        <v>20130123</v>
      </c>
      <c r="H63" t="s" s="12">
        <v>195</v>
      </c>
      <c r="I63" t="s" s="12">
        <v>196</v>
      </c>
      <c r="J63" s="12">
        <v>2</v>
      </c>
      <c r="K63" s="15"/>
      <c r="L63" t="s" s="13">
        <f>"BGI/BGI1/"&amp;VLOOKUP($A63,'BGI1_Files'!$B2:$J164,9,0)&amp;"_1.fq.gz"</f>
        <v>584</v>
      </c>
      <c r="M63" t="s" s="13">
        <f>"BGI/BGI1/"&amp;VLOOKUP($A63,'BGI1_Files'!$B2:$J164,9,0)&amp;"_2.fq.gz"</f>
        <v>585</v>
      </c>
      <c r="N63" t="s" s="10">
        <f>VLOOKUP(MID($L63,10,10000),'Hashes'!$C2:$D974,2,0)</f>
        <v>586</v>
      </c>
      <c r="O63" t="s" s="10">
        <f>VLOOKUP(MID(M63,10,10000),'Hashes'!$C2:$D974,2,0)</f>
        <v>587</v>
      </c>
      <c r="P63" t="s" s="10">
        <f>"mv -i "&amp;SUBSTITUTE(L63,"","")&amp;"          fq/"&amp;$F63&amp;"−"&amp;$D63&amp;"-"&amp;B63&amp;"-"&amp;LEFT(N63,5)&amp;"−1.fq.gz"</f>
        <v>588</v>
      </c>
      <c r="Q63" t="s" s="10">
        <f>"mv -i "&amp;SUBSTITUTE(M63,"","")&amp;"          fq/"&amp;$F63&amp;"−"&amp;$D63&amp;"-"&amp;B63&amp;"-"&amp;LEFT(O63,5)&amp;"−2.fq.gz"</f>
        <v>589</v>
      </c>
      <c r="R63" s="14"/>
    </row>
    <row r="64" ht="15" customHeight="1">
      <c r="A64" t="s" s="10">
        <f>B64&amp;"_"&amp;SUBSTITUTE(G64,"20","")</f>
        <v>590</v>
      </c>
      <c r="B64" t="s" s="10">
        <v>591</v>
      </c>
      <c r="C64" s="11">
        <f>COUNTIF($B$2:$B$163,B64)</f>
        <v>1</v>
      </c>
      <c r="D64" t="s" s="11">
        <v>412</v>
      </c>
      <c r="E64" t="s" s="12">
        <v>592</v>
      </c>
      <c r="F64" t="s" s="12">
        <v>27</v>
      </c>
      <c r="G64" s="12">
        <v>20130123</v>
      </c>
      <c r="H64" t="s" s="12">
        <v>195</v>
      </c>
      <c r="I64" t="s" s="12">
        <v>196</v>
      </c>
      <c r="J64" s="12">
        <v>2</v>
      </c>
      <c r="K64" s="15"/>
      <c r="L64" t="s" s="13">
        <f>"BGI/BGI1/"&amp;VLOOKUP($A64,'BGI1_Files'!$B2:$J164,9,0)&amp;"_1.fq.gz"</f>
        <v>593</v>
      </c>
      <c r="M64" t="s" s="13">
        <f>"BGI/BGI1/"&amp;VLOOKUP($A64,'BGI1_Files'!$B2:$J164,9,0)&amp;"_2.fq.gz"</f>
        <v>594</v>
      </c>
      <c r="N64" t="s" s="10">
        <f>VLOOKUP(MID($L64,10,10000),'Hashes'!$C2:$D974,2,0)</f>
        <v>595</v>
      </c>
      <c r="O64" t="s" s="10">
        <f>VLOOKUP(MID(M64,10,10000),'Hashes'!$C2:$D974,2,0)</f>
        <v>596</v>
      </c>
      <c r="P64" t="s" s="10">
        <f>"mv -i "&amp;SUBSTITUTE(L64,"","")&amp;"          fq/"&amp;$F64&amp;"−"&amp;$D64&amp;"-"&amp;B64&amp;"-"&amp;LEFT(N64,5)&amp;"−1.fq.gz"</f>
        <v>597</v>
      </c>
      <c r="Q64" t="s" s="10">
        <f>"mv -i "&amp;SUBSTITUTE(M64,"","")&amp;"          fq/"&amp;$F64&amp;"−"&amp;$D64&amp;"-"&amp;B64&amp;"-"&amp;LEFT(O64,5)&amp;"−2.fq.gz"</f>
        <v>598</v>
      </c>
      <c r="R64" s="14"/>
    </row>
    <row r="65" ht="15" customHeight="1">
      <c r="A65" t="s" s="10">
        <f>B65&amp;"_"&amp;SUBSTITUTE(G65,"20","")</f>
        <v>599</v>
      </c>
      <c r="B65" t="s" s="10">
        <v>600</v>
      </c>
      <c r="C65" s="11">
        <f>COUNTIF($B$2:$B$163,B65)</f>
        <v>1</v>
      </c>
      <c r="D65" t="s" s="11">
        <v>412</v>
      </c>
      <c r="E65" t="s" s="12">
        <v>601</v>
      </c>
      <c r="F65" t="s" s="12">
        <v>27</v>
      </c>
      <c r="G65" s="12">
        <v>20130123</v>
      </c>
      <c r="H65" t="s" s="12">
        <v>195</v>
      </c>
      <c r="I65" t="s" s="12">
        <v>196</v>
      </c>
      <c r="J65" s="12">
        <v>2</v>
      </c>
      <c r="K65" s="15"/>
      <c r="L65" t="s" s="13">
        <f>"BGI/BGI1/"&amp;VLOOKUP($A65,'BGI1_Files'!$B2:$J164,9,0)&amp;"_1.fq.gz"</f>
        <v>602</v>
      </c>
      <c r="M65" t="s" s="13">
        <f>"BGI/BGI1/"&amp;VLOOKUP($A65,'BGI1_Files'!$B2:$J164,9,0)&amp;"_2.fq.gz"</f>
        <v>603</v>
      </c>
      <c r="N65" t="s" s="10">
        <f>VLOOKUP(MID($L65,10,10000),'Hashes'!$C2:$D974,2,0)</f>
        <v>604</v>
      </c>
      <c r="O65" t="s" s="10">
        <f>VLOOKUP(MID(M65,10,10000),'Hashes'!$C2:$D974,2,0)</f>
        <v>605</v>
      </c>
      <c r="P65" t="s" s="10">
        <f>"mv -i "&amp;SUBSTITUTE(L65,"","")&amp;"          fq/"&amp;$F65&amp;"−"&amp;$D65&amp;"-"&amp;B65&amp;"-"&amp;LEFT(N65,5)&amp;"−1.fq.gz"</f>
        <v>606</v>
      </c>
      <c r="Q65" t="s" s="10">
        <f>"mv -i "&amp;SUBSTITUTE(M65,"","")&amp;"          fq/"&amp;$F65&amp;"−"&amp;$D65&amp;"-"&amp;B65&amp;"-"&amp;LEFT(O65,5)&amp;"−2.fq.gz"</f>
        <v>607</v>
      </c>
      <c r="R65" s="14"/>
    </row>
    <row r="66" ht="15" customHeight="1">
      <c r="A66" t="s" s="10">
        <f>B66&amp;"_"&amp;SUBSTITUTE(G66,"20","")</f>
        <v>608</v>
      </c>
      <c r="B66" t="s" s="13">
        <v>609</v>
      </c>
      <c r="C66" s="11">
        <f>COUNTIF($B$2:$B$163,B66)</f>
        <v>1</v>
      </c>
      <c r="D66" t="s" s="11">
        <v>412</v>
      </c>
      <c r="E66" t="s" s="12">
        <v>610</v>
      </c>
      <c r="F66" t="s" s="12">
        <v>27</v>
      </c>
      <c r="G66" s="12">
        <v>20130123</v>
      </c>
      <c r="H66" t="s" s="12">
        <v>195</v>
      </c>
      <c r="I66" t="s" s="12">
        <v>196</v>
      </c>
      <c r="J66" s="12">
        <v>2</v>
      </c>
      <c r="K66" s="15"/>
      <c r="L66" t="s" s="13">
        <f>"BGI/BGI1/"&amp;VLOOKUP($A66,'BGI1_Files'!$B2:$J164,9,0)&amp;"_1.fq.gz"</f>
        <v>611</v>
      </c>
      <c r="M66" t="s" s="13">
        <f>"BGI/BGI1/"&amp;VLOOKUP($A66,'BGI1_Files'!$B2:$J164,9,0)&amp;"_2.fq.gz"</f>
        <v>612</v>
      </c>
      <c r="N66" t="s" s="10">
        <f>VLOOKUP(MID($L66,10,10000),'Hashes'!$C2:$D974,2,0)</f>
        <v>613</v>
      </c>
      <c r="O66" t="s" s="10">
        <f>VLOOKUP(MID(M66,10,10000),'Hashes'!$C2:$D974,2,0)</f>
        <v>614</v>
      </c>
      <c r="P66" t="s" s="10">
        <f>"mv -i "&amp;SUBSTITUTE(L66,"","")&amp;"          fq/"&amp;$F66&amp;"−"&amp;$D66&amp;"-"&amp;B66&amp;"-"&amp;LEFT(N66,5)&amp;"−1.fq.gz"</f>
        <v>615</v>
      </c>
      <c r="Q66" t="s" s="10">
        <f>"mv -i "&amp;SUBSTITUTE(M66,"","")&amp;"          fq/"&amp;$F66&amp;"−"&amp;$D66&amp;"-"&amp;B66&amp;"-"&amp;LEFT(O66,5)&amp;"−2.fq.gz"</f>
        <v>616</v>
      </c>
      <c r="R66" s="14"/>
    </row>
    <row r="67" ht="15" customHeight="1">
      <c r="A67" t="s" s="10">
        <f>B67&amp;"_"&amp;SUBSTITUTE(G67,"20","")</f>
        <v>617</v>
      </c>
      <c r="B67" t="s" s="13">
        <v>618</v>
      </c>
      <c r="C67" s="11">
        <f>COUNTIF($B$2:$B$163,B67)</f>
        <v>1</v>
      </c>
      <c r="D67" t="s" s="11">
        <v>412</v>
      </c>
      <c r="E67" t="s" s="12">
        <v>619</v>
      </c>
      <c r="F67" t="s" s="12">
        <v>27</v>
      </c>
      <c r="G67" s="12">
        <v>20130123</v>
      </c>
      <c r="H67" t="s" s="12">
        <v>195</v>
      </c>
      <c r="I67" t="s" s="12">
        <v>196</v>
      </c>
      <c r="J67" s="12">
        <v>2</v>
      </c>
      <c r="K67" s="15"/>
      <c r="L67" t="s" s="13">
        <f>"BGI/BGI1/"&amp;VLOOKUP($A67,'BGI1_Files'!$B2:$J164,9,0)&amp;"_1.fq.gz"</f>
        <v>620</v>
      </c>
      <c r="M67" t="s" s="13">
        <f>"BGI/BGI1/"&amp;VLOOKUP($A67,'BGI1_Files'!$B2:$J164,9,0)&amp;"_2.fq.gz"</f>
        <v>621</v>
      </c>
      <c r="N67" t="s" s="10">
        <f>VLOOKUP(MID($L67,10,10000),'Hashes'!$C2:$D974,2,0)</f>
        <v>622</v>
      </c>
      <c r="O67" t="s" s="10">
        <f>VLOOKUP(MID(M67,10,10000),'Hashes'!$C2:$D974,2,0)</f>
        <v>623</v>
      </c>
      <c r="P67" t="s" s="10">
        <f>"mv -i "&amp;SUBSTITUTE(L67,"","")&amp;"          fq/"&amp;$F67&amp;"−"&amp;$D67&amp;"-"&amp;B67&amp;"-"&amp;LEFT(N67,5)&amp;"−1.fq.gz"</f>
        <v>624</v>
      </c>
      <c r="Q67" t="s" s="10">
        <f>"mv -i "&amp;SUBSTITUTE(M67,"","")&amp;"          fq/"&amp;$F67&amp;"−"&amp;$D67&amp;"-"&amp;B67&amp;"-"&amp;LEFT(O67,5)&amp;"−2.fq.gz"</f>
        <v>625</v>
      </c>
      <c r="R67" s="14"/>
    </row>
    <row r="68" ht="15" customHeight="1">
      <c r="A68" t="s" s="10">
        <f>B68&amp;"_"&amp;SUBSTITUTE(G68,"20","")</f>
        <v>626</v>
      </c>
      <c r="B68" t="s" s="13">
        <v>37</v>
      </c>
      <c r="C68" s="11">
        <f>COUNTIF($B$2:$B$163,B68)</f>
        <v>2</v>
      </c>
      <c r="D68" t="s" s="11">
        <v>627</v>
      </c>
      <c r="E68" t="s" s="12">
        <v>628</v>
      </c>
      <c r="F68" t="s" s="12">
        <v>27</v>
      </c>
      <c r="G68" s="12">
        <v>20130123</v>
      </c>
      <c r="H68" t="s" s="12">
        <v>195</v>
      </c>
      <c r="I68" t="s" s="12">
        <v>196</v>
      </c>
      <c r="J68" s="12">
        <v>3</v>
      </c>
      <c r="K68" s="15"/>
      <c r="L68" t="s" s="13">
        <f>"BGI/BGI1/"&amp;VLOOKUP($A68,'BGI1_Files'!$B2:$J164,9,0)&amp;"_1.fq.gz"</f>
        <v>629</v>
      </c>
      <c r="M68" t="s" s="13">
        <f>"BGI/BGI1/"&amp;VLOOKUP($A68,'BGI1_Files'!$B2:$J164,9,0)&amp;"_2.fq.gz"</f>
        <v>630</v>
      </c>
      <c r="N68" t="s" s="10">
        <f>VLOOKUP(MID($L68,10,10000),'Hashes'!$C2:$D974,2,0)</f>
        <v>631</v>
      </c>
      <c r="O68" t="s" s="10">
        <f>VLOOKUP(MID(M68,10,10000),'Hashes'!$C2:$D974,2,0)</f>
        <v>632</v>
      </c>
      <c r="P68" t="s" s="10">
        <f>"mv -i "&amp;SUBSTITUTE(L68,"","")&amp;"          fq/"&amp;$F68&amp;"−"&amp;$D68&amp;"-"&amp;B68&amp;"-"&amp;LEFT(N68,5)&amp;"−1.fq.gz"</f>
        <v>633</v>
      </c>
      <c r="Q68" t="s" s="10">
        <f>"mv -i "&amp;SUBSTITUTE(M68,"","")&amp;"          fq/"&amp;$F68&amp;"−"&amp;$D68&amp;"-"&amp;B68&amp;"-"&amp;LEFT(O68,5)&amp;"−2.fq.gz"</f>
        <v>634</v>
      </c>
      <c r="R68" s="14"/>
    </row>
    <row r="69" ht="15" customHeight="1">
      <c r="A69" t="s" s="10">
        <f>B69&amp;"_"&amp;SUBSTITUTE(G69,"20","")</f>
        <v>635</v>
      </c>
      <c r="B69" t="s" s="10">
        <v>636</v>
      </c>
      <c r="C69" s="11">
        <f>COUNTIF($B$2:$B$163,B69)</f>
        <v>1</v>
      </c>
      <c r="D69" t="s" s="11">
        <v>627</v>
      </c>
      <c r="E69" t="s" s="12">
        <v>637</v>
      </c>
      <c r="F69" t="s" s="12">
        <v>27</v>
      </c>
      <c r="G69" s="12">
        <v>20130123</v>
      </c>
      <c r="H69" t="s" s="12">
        <v>195</v>
      </c>
      <c r="I69" t="s" s="12">
        <v>196</v>
      </c>
      <c r="J69" s="12">
        <v>3</v>
      </c>
      <c r="K69" s="15"/>
      <c r="L69" t="s" s="13">
        <f>"BGI/BGI1/"&amp;VLOOKUP($A69,'BGI1_Files'!$B2:$J164,9,0)&amp;"_1.fq.gz"</f>
        <v>638</v>
      </c>
      <c r="M69" t="s" s="13">
        <f>"BGI/BGI1/"&amp;VLOOKUP($A69,'BGI1_Files'!$B2:$J164,9,0)&amp;"_2.fq.gz"</f>
        <v>639</v>
      </c>
      <c r="N69" t="s" s="10">
        <f>VLOOKUP(MID($L69,10,10000),'Hashes'!$C2:$D974,2,0)</f>
        <v>640</v>
      </c>
      <c r="O69" t="s" s="10">
        <f>VLOOKUP(MID(M69,10,10000),'Hashes'!$C2:$D974,2,0)</f>
        <v>641</v>
      </c>
      <c r="P69" t="s" s="10">
        <f>"mv -i "&amp;SUBSTITUTE(L69,"","")&amp;"          fq/"&amp;$F69&amp;"−"&amp;$D69&amp;"-"&amp;B69&amp;"-"&amp;LEFT(N69,5)&amp;"−1.fq.gz"</f>
        <v>642</v>
      </c>
      <c r="Q69" t="s" s="10">
        <f>"mv -i "&amp;SUBSTITUTE(M69,"","")&amp;"          fq/"&amp;$F69&amp;"−"&amp;$D69&amp;"-"&amp;B69&amp;"-"&amp;LEFT(O69,5)&amp;"−2.fq.gz"</f>
        <v>643</v>
      </c>
      <c r="R69" s="14"/>
    </row>
    <row r="70" ht="15" customHeight="1">
      <c r="A70" t="s" s="10">
        <f>B70&amp;"_"&amp;SUBSTITUTE(G70,"20","")</f>
        <v>644</v>
      </c>
      <c r="B70" t="s" s="10">
        <v>645</v>
      </c>
      <c r="C70" s="11">
        <f>COUNTIF($B$2:$B$163,B70)</f>
        <v>1</v>
      </c>
      <c r="D70" t="s" s="11">
        <v>627</v>
      </c>
      <c r="E70" t="s" s="12">
        <v>646</v>
      </c>
      <c r="F70" t="s" s="12">
        <v>27</v>
      </c>
      <c r="G70" s="12">
        <v>20130123</v>
      </c>
      <c r="H70" t="s" s="12">
        <v>195</v>
      </c>
      <c r="I70" t="s" s="12">
        <v>196</v>
      </c>
      <c r="J70" s="12">
        <v>3</v>
      </c>
      <c r="K70" s="15"/>
      <c r="L70" t="s" s="13">
        <f>"BGI/BGI1/"&amp;VLOOKUP($A70,'BGI1_Files'!$B2:$J164,9,0)&amp;"_1.fq.gz"</f>
        <v>647</v>
      </c>
      <c r="M70" t="s" s="13">
        <f>"BGI/BGI1/"&amp;VLOOKUP($A70,'BGI1_Files'!$B2:$J164,9,0)&amp;"_2.fq.gz"</f>
        <v>648</v>
      </c>
      <c r="N70" t="s" s="10">
        <f>VLOOKUP(MID($L70,10,10000),'Hashes'!$C2:$D974,2,0)</f>
        <v>649</v>
      </c>
      <c r="O70" t="s" s="10">
        <f>VLOOKUP(MID(M70,10,10000),'Hashes'!$C2:$D974,2,0)</f>
        <v>650</v>
      </c>
      <c r="P70" t="s" s="10">
        <f>"mv -i "&amp;SUBSTITUTE(L70,"","")&amp;"          fq/"&amp;$F70&amp;"−"&amp;$D70&amp;"-"&amp;B70&amp;"-"&amp;LEFT(N70,5)&amp;"−1.fq.gz"</f>
        <v>651</v>
      </c>
      <c r="Q70" t="s" s="10">
        <f>"mv -i "&amp;SUBSTITUTE(M70,"","")&amp;"          fq/"&amp;$F70&amp;"−"&amp;$D70&amp;"-"&amp;B70&amp;"-"&amp;LEFT(O70,5)&amp;"−2.fq.gz"</f>
        <v>652</v>
      </c>
      <c r="R70" s="14"/>
    </row>
    <row r="71" ht="15" customHeight="1">
      <c r="A71" t="s" s="10">
        <f>B71&amp;"_"&amp;SUBSTITUTE(G71,"20","")</f>
        <v>653</v>
      </c>
      <c r="B71" t="s" s="10">
        <v>654</v>
      </c>
      <c r="C71" s="11">
        <f>COUNTIF($B$2:$B$163,B71)</f>
        <v>1</v>
      </c>
      <c r="D71" t="s" s="11">
        <v>627</v>
      </c>
      <c r="E71" t="s" s="12">
        <v>655</v>
      </c>
      <c r="F71" t="s" s="12">
        <v>27</v>
      </c>
      <c r="G71" s="12">
        <v>20130123</v>
      </c>
      <c r="H71" t="s" s="12">
        <v>195</v>
      </c>
      <c r="I71" t="s" s="12">
        <v>196</v>
      </c>
      <c r="J71" s="12">
        <v>3</v>
      </c>
      <c r="K71" s="15"/>
      <c r="L71" t="s" s="13">
        <f>"BGI/BGI1/"&amp;VLOOKUP($A71,'BGI1_Files'!$B2:$J164,9,0)&amp;"_1.fq.gz"</f>
        <v>656</v>
      </c>
      <c r="M71" t="s" s="13">
        <f>"BGI/BGI1/"&amp;VLOOKUP($A71,'BGI1_Files'!$B2:$J164,9,0)&amp;"_2.fq.gz"</f>
        <v>657</v>
      </c>
      <c r="N71" t="s" s="10">
        <f>VLOOKUP(MID($L71,10,10000),'Hashes'!$C2:$D974,2,0)</f>
        <v>658</v>
      </c>
      <c r="O71" t="s" s="10">
        <f>VLOOKUP(MID(M71,10,10000),'Hashes'!$C2:$D974,2,0)</f>
        <v>659</v>
      </c>
      <c r="P71" t="s" s="10">
        <f>"mv -i "&amp;SUBSTITUTE(L71,"","")&amp;"          fq/"&amp;$F71&amp;"−"&amp;$D71&amp;"-"&amp;B71&amp;"-"&amp;LEFT(N71,5)&amp;"−1.fq.gz"</f>
        <v>660</v>
      </c>
      <c r="Q71" t="s" s="10">
        <f>"mv -i "&amp;SUBSTITUTE(M71,"","")&amp;"          fq/"&amp;$F71&amp;"−"&amp;$D71&amp;"-"&amp;B71&amp;"-"&amp;LEFT(O71,5)&amp;"−2.fq.gz"</f>
        <v>661</v>
      </c>
      <c r="R71" s="14"/>
    </row>
    <row r="72" ht="15" customHeight="1">
      <c r="A72" t="s" s="10">
        <f>B72&amp;"_"&amp;SUBSTITUTE(G72,"20","")</f>
        <v>662</v>
      </c>
      <c r="B72" t="s" s="10">
        <v>663</v>
      </c>
      <c r="C72" s="11">
        <f>COUNTIF($B$2:$B$163,B72)</f>
        <v>1</v>
      </c>
      <c r="D72" t="s" s="11">
        <v>627</v>
      </c>
      <c r="E72" t="s" s="12">
        <v>38</v>
      </c>
      <c r="F72" t="s" s="12">
        <v>27</v>
      </c>
      <c r="G72" s="12">
        <v>20130123</v>
      </c>
      <c r="H72" t="s" s="12">
        <v>195</v>
      </c>
      <c r="I72" t="s" s="12">
        <v>196</v>
      </c>
      <c r="J72" s="12">
        <v>3</v>
      </c>
      <c r="K72" s="15"/>
      <c r="L72" t="s" s="13">
        <f>"BGI/BGI1/"&amp;VLOOKUP($A72,'BGI1_Files'!$B2:$J164,9,0)&amp;"_1.fq.gz"</f>
        <v>664</v>
      </c>
      <c r="M72" t="s" s="13">
        <f>"BGI/BGI1/"&amp;VLOOKUP($A72,'BGI1_Files'!$B2:$J164,9,0)&amp;"_2.fq.gz"</f>
        <v>665</v>
      </c>
      <c r="N72" t="s" s="10">
        <f>VLOOKUP(MID($L72,10,10000),'Hashes'!$C2:$D974,2,0)</f>
        <v>666</v>
      </c>
      <c r="O72" t="s" s="10">
        <f>VLOOKUP(MID(M72,10,10000),'Hashes'!$C2:$D974,2,0)</f>
        <v>667</v>
      </c>
      <c r="P72" t="s" s="10">
        <f>"mv -i "&amp;SUBSTITUTE(L72,"","")&amp;"          fq/"&amp;$F72&amp;"−"&amp;$D72&amp;"-"&amp;B72&amp;"-"&amp;LEFT(N72,5)&amp;"−1.fq.gz"</f>
        <v>668</v>
      </c>
      <c r="Q72" t="s" s="10">
        <f>"mv -i "&amp;SUBSTITUTE(M72,"","")&amp;"          fq/"&amp;$F72&amp;"−"&amp;$D72&amp;"-"&amp;B72&amp;"-"&amp;LEFT(O72,5)&amp;"−2.fq.gz"</f>
        <v>669</v>
      </c>
      <c r="R72" s="14"/>
    </row>
    <row r="73" ht="15" customHeight="1">
      <c r="A73" t="s" s="10">
        <f>B73&amp;"_"&amp;SUBSTITUTE(G73,"20","")</f>
        <v>670</v>
      </c>
      <c r="B73" t="s" s="10">
        <v>671</v>
      </c>
      <c r="C73" s="11">
        <f>COUNTIF($B$2:$B$163,B73)</f>
        <v>1</v>
      </c>
      <c r="D73" t="s" s="11">
        <v>627</v>
      </c>
      <c r="E73" t="s" s="12">
        <v>183</v>
      </c>
      <c r="F73" t="s" s="12">
        <v>27</v>
      </c>
      <c r="G73" s="12">
        <v>20130123</v>
      </c>
      <c r="H73" t="s" s="12">
        <v>195</v>
      </c>
      <c r="I73" t="s" s="12">
        <v>196</v>
      </c>
      <c r="J73" s="12">
        <v>3</v>
      </c>
      <c r="K73" s="15"/>
      <c r="L73" t="s" s="13">
        <f>"BGI/BGI1/"&amp;VLOOKUP($A73,'BGI1_Files'!$B2:$J164,9,0)&amp;"_1.fq.gz"</f>
        <v>672</v>
      </c>
      <c r="M73" t="s" s="13">
        <f>"BGI/BGI1/"&amp;VLOOKUP($A73,'BGI1_Files'!$B2:$J164,9,0)&amp;"_2.fq.gz"</f>
        <v>673</v>
      </c>
      <c r="N73" t="s" s="10">
        <f>VLOOKUP(MID($L73,10,10000),'Hashes'!$C2:$D974,2,0)</f>
        <v>674</v>
      </c>
      <c r="O73" t="s" s="10">
        <f>VLOOKUP(MID(M73,10,10000),'Hashes'!$C2:$D974,2,0)</f>
        <v>675</v>
      </c>
      <c r="P73" t="s" s="10">
        <f>"mv -i "&amp;SUBSTITUTE(L73,"","")&amp;"          fq/"&amp;$F73&amp;"−"&amp;$D73&amp;"-"&amp;B73&amp;"-"&amp;LEFT(N73,5)&amp;"−1.fq.gz"</f>
        <v>676</v>
      </c>
      <c r="Q73" t="s" s="10">
        <f>"mv -i "&amp;SUBSTITUTE(M73,"","")&amp;"          fq/"&amp;$F73&amp;"−"&amp;$D73&amp;"-"&amp;B73&amp;"-"&amp;LEFT(O73,5)&amp;"−2.fq.gz"</f>
        <v>677</v>
      </c>
      <c r="R73" s="14"/>
    </row>
    <row r="74" ht="15" customHeight="1">
      <c r="A74" t="s" s="10">
        <f>B74&amp;"_"&amp;SUBSTITUTE(G74,"20","")</f>
        <v>678</v>
      </c>
      <c r="B74" t="s" s="10">
        <v>679</v>
      </c>
      <c r="C74" s="11">
        <f>COUNTIF($B$2:$B$163,B74)</f>
        <v>1</v>
      </c>
      <c r="D74" t="s" s="11">
        <v>627</v>
      </c>
      <c r="E74" t="s" s="12">
        <v>129</v>
      </c>
      <c r="F74" t="s" s="12">
        <v>27</v>
      </c>
      <c r="G74" s="12">
        <v>20130123</v>
      </c>
      <c r="H74" t="s" s="12">
        <v>195</v>
      </c>
      <c r="I74" t="s" s="12">
        <v>196</v>
      </c>
      <c r="J74" s="12">
        <v>3</v>
      </c>
      <c r="K74" s="15"/>
      <c r="L74" t="s" s="13">
        <f>"BGI/BGI1/"&amp;VLOOKUP($A74,'BGI1_Files'!$B2:$J164,9,0)&amp;"_1.fq.gz"</f>
        <v>680</v>
      </c>
      <c r="M74" t="s" s="13">
        <f>"BGI/BGI1/"&amp;VLOOKUP($A74,'BGI1_Files'!$B2:$J164,9,0)&amp;"_2.fq.gz"</f>
        <v>681</v>
      </c>
      <c r="N74" t="s" s="10">
        <f>VLOOKUP(MID($L74,10,10000),'Hashes'!$C2:$D974,2,0)</f>
        <v>682</v>
      </c>
      <c r="O74" t="s" s="10">
        <f>VLOOKUP(MID(M74,10,10000),'Hashes'!$C2:$D974,2,0)</f>
        <v>683</v>
      </c>
      <c r="P74" t="s" s="10">
        <f>"mv -i "&amp;SUBSTITUTE(L74,"","")&amp;"          fq/"&amp;$F74&amp;"−"&amp;$D74&amp;"-"&amp;B74&amp;"-"&amp;LEFT(N74,5)&amp;"−1.fq.gz"</f>
        <v>684</v>
      </c>
      <c r="Q74" t="s" s="10">
        <f>"mv -i "&amp;SUBSTITUTE(M74,"","")&amp;"          fq/"&amp;$F74&amp;"−"&amp;$D74&amp;"-"&amp;B74&amp;"-"&amp;LEFT(O74,5)&amp;"−2.fq.gz"</f>
        <v>685</v>
      </c>
      <c r="R74" s="14"/>
    </row>
    <row r="75" ht="15" customHeight="1">
      <c r="A75" t="s" s="10">
        <f>B75&amp;"_"&amp;SUBSTITUTE(G75,"20","")</f>
        <v>686</v>
      </c>
      <c r="B75" t="s" s="13">
        <v>687</v>
      </c>
      <c r="C75" s="11">
        <f>COUNTIF($B$2:$B$163,B75)</f>
        <v>1</v>
      </c>
      <c r="D75" t="s" s="11">
        <v>627</v>
      </c>
      <c r="E75" t="s" s="12">
        <v>688</v>
      </c>
      <c r="F75" t="s" s="12">
        <v>27</v>
      </c>
      <c r="G75" s="12">
        <v>20130123</v>
      </c>
      <c r="H75" t="s" s="12">
        <v>195</v>
      </c>
      <c r="I75" t="s" s="12">
        <v>196</v>
      </c>
      <c r="J75" s="12">
        <v>3</v>
      </c>
      <c r="K75" s="15"/>
      <c r="L75" t="s" s="13">
        <f>"BGI/BGI1/"&amp;VLOOKUP($A75,'BGI1_Files'!$B2:$J164,9,0)&amp;"_1.fq.gz"</f>
        <v>689</v>
      </c>
      <c r="M75" t="s" s="13">
        <f>"BGI/BGI1/"&amp;VLOOKUP($A75,'BGI1_Files'!$B2:$J164,9,0)&amp;"_2.fq.gz"</f>
        <v>690</v>
      </c>
      <c r="N75" t="s" s="10">
        <f>VLOOKUP(MID($L75,10,10000),'Hashes'!$C2:$D974,2,0)</f>
        <v>691</v>
      </c>
      <c r="O75" t="s" s="10">
        <f>VLOOKUP(MID(M75,10,10000),'Hashes'!$C2:$D974,2,0)</f>
        <v>692</v>
      </c>
      <c r="P75" t="s" s="10">
        <f>"mv -i "&amp;SUBSTITUTE(L75,"","")&amp;"          fq/"&amp;$F75&amp;"−"&amp;$D75&amp;"-"&amp;B75&amp;"-"&amp;LEFT(N75,5)&amp;"−1.fq.gz"</f>
        <v>693</v>
      </c>
      <c r="Q75" t="s" s="10">
        <f>"mv -i "&amp;SUBSTITUTE(M75,"","")&amp;"          fq/"&amp;$F75&amp;"−"&amp;$D75&amp;"-"&amp;B75&amp;"-"&amp;LEFT(O75,5)&amp;"−2.fq.gz"</f>
        <v>694</v>
      </c>
      <c r="R75" s="14"/>
    </row>
    <row r="76" ht="15" customHeight="1">
      <c r="A76" t="s" s="10">
        <f>B76&amp;"_"&amp;SUBSTITUTE(G76,"20","")</f>
        <v>695</v>
      </c>
      <c r="B76" t="s" s="10">
        <v>696</v>
      </c>
      <c r="C76" s="11">
        <f>COUNTIF($B$2:$B$163,B76)</f>
        <v>1</v>
      </c>
      <c r="D76" t="s" s="11">
        <v>627</v>
      </c>
      <c r="E76" t="s" s="12">
        <v>697</v>
      </c>
      <c r="F76" t="s" s="12">
        <v>27</v>
      </c>
      <c r="G76" s="12">
        <v>20130123</v>
      </c>
      <c r="H76" t="s" s="12">
        <v>195</v>
      </c>
      <c r="I76" t="s" s="12">
        <v>196</v>
      </c>
      <c r="J76" s="12">
        <v>3</v>
      </c>
      <c r="K76" s="15"/>
      <c r="L76" t="s" s="13">
        <f>"BGI/BGI1/"&amp;VLOOKUP($A76,'BGI1_Files'!$B2:$J164,9,0)&amp;"_1.fq.gz"</f>
        <v>698</v>
      </c>
      <c r="M76" t="s" s="13">
        <f>"BGI/BGI1/"&amp;VLOOKUP($A76,'BGI1_Files'!$B2:$J164,9,0)&amp;"_2.fq.gz"</f>
        <v>699</v>
      </c>
      <c r="N76" t="s" s="10">
        <f>VLOOKUP(MID($L76,10,10000),'Hashes'!$C2:$D974,2,0)</f>
        <v>700</v>
      </c>
      <c r="O76" t="s" s="10">
        <f>VLOOKUP(MID(M76,10,10000),'Hashes'!$C2:$D974,2,0)</f>
        <v>701</v>
      </c>
      <c r="P76" t="s" s="10">
        <f>"mv -i "&amp;SUBSTITUTE(L76,"","")&amp;"          fq/"&amp;$F76&amp;"−"&amp;$D76&amp;"-"&amp;B76&amp;"-"&amp;LEFT(N76,5)&amp;"−1.fq.gz"</f>
        <v>702</v>
      </c>
      <c r="Q76" t="s" s="10">
        <f>"mv -i "&amp;SUBSTITUTE(M76,"","")&amp;"          fq/"&amp;$F76&amp;"−"&amp;$D76&amp;"-"&amp;B76&amp;"-"&amp;LEFT(O76,5)&amp;"−2.fq.gz"</f>
        <v>703</v>
      </c>
      <c r="R76" s="14"/>
    </row>
    <row r="77" ht="15" customHeight="1">
      <c r="A77" t="s" s="10">
        <f>B77&amp;"_"&amp;SUBSTITUTE(G77,"20","")</f>
        <v>704</v>
      </c>
      <c r="B77" t="s" s="10">
        <v>705</v>
      </c>
      <c r="C77" s="11">
        <f>COUNTIF($B$2:$B$163,B77)</f>
        <v>1</v>
      </c>
      <c r="D77" t="s" s="11">
        <v>627</v>
      </c>
      <c r="E77" t="s" s="12">
        <v>120</v>
      </c>
      <c r="F77" t="s" s="12">
        <v>27</v>
      </c>
      <c r="G77" s="12">
        <v>20130123</v>
      </c>
      <c r="H77" t="s" s="12">
        <v>195</v>
      </c>
      <c r="I77" t="s" s="12">
        <v>196</v>
      </c>
      <c r="J77" s="12">
        <v>3</v>
      </c>
      <c r="K77" s="15"/>
      <c r="L77" t="s" s="13">
        <f>"BGI/BGI1/"&amp;VLOOKUP($A77,'BGI1_Files'!$B2:$J164,9,0)&amp;"_1.fq.gz"</f>
        <v>706</v>
      </c>
      <c r="M77" t="s" s="13">
        <f>"BGI/BGI1/"&amp;VLOOKUP($A77,'BGI1_Files'!$B2:$J164,9,0)&amp;"_2.fq.gz"</f>
        <v>707</v>
      </c>
      <c r="N77" t="s" s="10">
        <f>VLOOKUP(MID($L77,10,10000),'Hashes'!$C2:$D974,2,0)</f>
        <v>708</v>
      </c>
      <c r="O77" t="s" s="10">
        <f>VLOOKUP(MID(M77,10,10000),'Hashes'!$C2:$D974,2,0)</f>
        <v>709</v>
      </c>
      <c r="P77" t="s" s="10">
        <f>"mv -i "&amp;SUBSTITUTE(L77,"","")&amp;"          fq/"&amp;$F77&amp;"−"&amp;$D77&amp;"-"&amp;B77&amp;"-"&amp;LEFT(N77,5)&amp;"−1.fq.gz"</f>
        <v>710</v>
      </c>
      <c r="Q77" t="s" s="10">
        <f>"mv -i "&amp;SUBSTITUTE(M77,"","")&amp;"          fq/"&amp;$F77&amp;"−"&amp;$D77&amp;"-"&amp;B77&amp;"-"&amp;LEFT(O77,5)&amp;"−2.fq.gz"</f>
        <v>711</v>
      </c>
      <c r="R77" s="14"/>
    </row>
    <row r="78" ht="15" customHeight="1">
      <c r="A78" t="s" s="10">
        <f>B78&amp;"_"&amp;SUBSTITUTE(G78,"20","")</f>
        <v>712</v>
      </c>
      <c r="B78" t="s" s="10">
        <v>713</v>
      </c>
      <c r="C78" s="11">
        <f>COUNTIF($B$2:$B$163,B78)</f>
        <v>1</v>
      </c>
      <c r="D78" t="s" s="11">
        <v>627</v>
      </c>
      <c r="E78" t="s" s="12">
        <v>714</v>
      </c>
      <c r="F78" t="s" s="12">
        <v>27</v>
      </c>
      <c r="G78" s="12">
        <v>20130123</v>
      </c>
      <c r="H78" t="s" s="12">
        <v>195</v>
      </c>
      <c r="I78" t="s" s="12">
        <v>196</v>
      </c>
      <c r="J78" s="12">
        <v>3</v>
      </c>
      <c r="K78" s="15"/>
      <c r="L78" t="s" s="13">
        <f>"BGI/BGI1/"&amp;VLOOKUP($A78,'BGI1_Files'!$B2:$J164,9,0)&amp;"_1.fq.gz"</f>
        <v>715</v>
      </c>
      <c r="M78" t="s" s="13">
        <f>"BGI/BGI1/"&amp;VLOOKUP($A78,'BGI1_Files'!$B2:$J164,9,0)&amp;"_2.fq.gz"</f>
        <v>716</v>
      </c>
      <c r="N78" t="s" s="10">
        <f>VLOOKUP(MID($L78,10,10000),'Hashes'!$C2:$D974,2,0)</f>
        <v>717</v>
      </c>
      <c r="O78" t="s" s="10">
        <f>VLOOKUP(MID(M78,10,10000),'Hashes'!$C2:$D974,2,0)</f>
        <v>718</v>
      </c>
      <c r="P78" t="s" s="10">
        <f>"mv -i "&amp;SUBSTITUTE(L78,"","")&amp;"          fq/"&amp;$F78&amp;"−"&amp;$D78&amp;"-"&amp;B78&amp;"-"&amp;LEFT(N78,5)&amp;"−1.fq.gz"</f>
        <v>719</v>
      </c>
      <c r="Q78" t="s" s="10">
        <f>"mv -i "&amp;SUBSTITUTE(M78,"","")&amp;"          fq/"&amp;$F78&amp;"−"&amp;$D78&amp;"-"&amp;B78&amp;"-"&amp;LEFT(O78,5)&amp;"−2.fq.gz"</f>
        <v>720</v>
      </c>
      <c r="R78" s="14"/>
    </row>
    <row r="79" ht="15" customHeight="1">
      <c r="A79" t="s" s="10">
        <f>B79&amp;"_"&amp;SUBSTITUTE(G79,"20","")</f>
        <v>721</v>
      </c>
      <c r="B79" t="s" s="10">
        <v>722</v>
      </c>
      <c r="C79" s="11">
        <f>COUNTIF($B$2:$B$163,B79)</f>
        <v>1</v>
      </c>
      <c r="D79" t="s" s="11">
        <v>627</v>
      </c>
      <c r="E79" t="s" s="12">
        <v>84</v>
      </c>
      <c r="F79" t="s" s="12">
        <v>27</v>
      </c>
      <c r="G79" s="12">
        <v>20130123</v>
      </c>
      <c r="H79" t="s" s="12">
        <v>195</v>
      </c>
      <c r="I79" t="s" s="12">
        <v>196</v>
      </c>
      <c r="J79" s="12">
        <v>3</v>
      </c>
      <c r="K79" s="15"/>
      <c r="L79" t="s" s="13">
        <f>"BGI/BGI1/"&amp;VLOOKUP($A79,'BGI1_Files'!$B2:$J164,9,0)&amp;"_1.fq.gz"</f>
        <v>723</v>
      </c>
      <c r="M79" t="s" s="13">
        <f>"BGI/BGI1/"&amp;VLOOKUP($A79,'BGI1_Files'!$B2:$J164,9,0)&amp;"_2.fq.gz"</f>
        <v>724</v>
      </c>
      <c r="N79" t="s" s="10">
        <f>VLOOKUP(MID($L79,10,10000),'Hashes'!$C2:$D974,2,0)</f>
        <v>725</v>
      </c>
      <c r="O79" t="s" s="10">
        <f>VLOOKUP(MID(M79,10,10000),'Hashes'!$C2:$D974,2,0)</f>
        <v>726</v>
      </c>
      <c r="P79" t="s" s="10">
        <f>"mv -i "&amp;SUBSTITUTE(L79,"","")&amp;"          fq/"&amp;$F79&amp;"−"&amp;$D79&amp;"-"&amp;B79&amp;"-"&amp;LEFT(N79,5)&amp;"−1.fq.gz"</f>
        <v>727</v>
      </c>
      <c r="Q79" t="s" s="10">
        <f>"mv -i "&amp;SUBSTITUTE(M79,"","")&amp;"          fq/"&amp;$F79&amp;"−"&amp;$D79&amp;"-"&amp;B79&amp;"-"&amp;LEFT(O79,5)&amp;"−2.fq.gz"</f>
        <v>728</v>
      </c>
      <c r="R79" s="14"/>
    </row>
    <row r="80" ht="15" customHeight="1">
      <c r="A80" t="s" s="10">
        <f>B80&amp;"_"&amp;SUBSTITUTE(G80,"20","")</f>
        <v>729</v>
      </c>
      <c r="B80" t="s" s="13">
        <v>730</v>
      </c>
      <c r="C80" s="11">
        <f>COUNTIF($B$2:$B$163,B80)</f>
        <v>1</v>
      </c>
      <c r="D80" t="s" s="11">
        <v>627</v>
      </c>
      <c r="E80" t="s" s="12">
        <v>731</v>
      </c>
      <c r="F80" t="s" s="12">
        <v>27</v>
      </c>
      <c r="G80" s="12">
        <v>20130123</v>
      </c>
      <c r="H80" t="s" s="12">
        <v>195</v>
      </c>
      <c r="I80" t="s" s="12">
        <v>196</v>
      </c>
      <c r="J80" s="12">
        <v>3</v>
      </c>
      <c r="K80" s="15"/>
      <c r="L80" t="s" s="13">
        <f>"BGI/BGI1/"&amp;VLOOKUP($A80,'BGI1_Files'!$B2:$J164,9,0)&amp;"_1.fq.gz"</f>
        <v>732</v>
      </c>
      <c r="M80" t="s" s="13">
        <f>"BGI/BGI1/"&amp;VLOOKUP($A80,'BGI1_Files'!$B2:$J164,9,0)&amp;"_2.fq.gz"</f>
        <v>733</v>
      </c>
      <c r="N80" t="s" s="10">
        <f>VLOOKUP(MID($L80,10,10000),'Hashes'!$C2:$D974,2,0)</f>
        <v>734</v>
      </c>
      <c r="O80" t="s" s="10">
        <f>VLOOKUP(MID(M80,10,10000),'Hashes'!$C2:$D974,2,0)</f>
        <v>735</v>
      </c>
      <c r="P80" t="s" s="10">
        <f>"mv -i "&amp;SUBSTITUTE(L80,"","")&amp;"          fq/"&amp;$F80&amp;"−"&amp;$D80&amp;"-"&amp;B80&amp;"-"&amp;LEFT(N80,5)&amp;"−1.fq.gz"</f>
        <v>736</v>
      </c>
      <c r="Q80" t="s" s="10">
        <f>"mv -i "&amp;SUBSTITUTE(M80,"","")&amp;"          fq/"&amp;$F80&amp;"−"&amp;$D80&amp;"-"&amp;B80&amp;"-"&amp;LEFT(O80,5)&amp;"−2.fq.gz"</f>
        <v>737</v>
      </c>
      <c r="R80" s="14"/>
    </row>
    <row r="81" ht="15" customHeight="1">
      <c r="A81" t="s" s="10">
        <f>B81&amp;"_"&amp;SUBSTITUTE(G81,"20","")</f>
        <v>738</v>
      </c>
      <c r="B81" t="s" s="10">
        <v>739</v>
      </c>
      <c r="C81" s="11">
        <f>COUNTIF($B$2:$B$163,B81)</f>
        <v>1</v>
      </c>
      <c r="D81" t="s" s="11">
        <v>627</v>
      </c>
      <c r="E81" t="s" s="12">
        <v>740</v>
      </c>
      <c r="F81" t="s" s="12">
        <v>27</v>
      </c>
      <c r="G81" s="12">
        <v>20130123</v>
      </c>
      <c r="H81" t="s" s="12">
        <v>195</v>
      </c>
      <c r="I81" t="s" s="12">
        <v>196</v>
      </c>
      <c r="J81" s="12">
        <v>3</v>
      </c>
      <c r="K81" s="15"/>
      <c r="L81" t="s" s="13">
        <f>"BGI/BGI1/"&amp;VLOOKUP($A81,'BGI1_Files'!$B2:$J164,9,0)&amp;"_1.fq.gz"</f>
        <v>741</v>
      </c>
      <c r="M81" t="s" s="13">
        <f>"BGI/BGI1/"&amp;VLOOKUP($A81,'BGI1_Files'!$B2:$J164,9,0)&amp;"_2.fq.gz"</f>
        <v>742</v>
      </c>
      <c r="N81" t="s" s="10">
        <f>VLOOKUP(MID($L81,10,10000),'Hashes'!$C2:$D974,2,0)</f>
        <v>743</v>
      </c>
      <c r="O81" t="s" s="10">
        <f>VLOOKUP(MID(M81,10,10000),'Hashes'!$C2:$D974,2,0)</f>
        <v>744</v>
      </c>
      <c r="P81" t="s" s="10">
        <f>"mv -i "&amp;SUBSTITUTE(L81,"","")&amp;"          fq/"&amp;$F81&amp;"−"&amp;$D81&amp;"-"&amp;B81&amp;"-"&amp;LEFT(N81,5)&amp;"−1.fq.gz"</f>
        <v>745</v>
      </c>
      <c r="Q81" t="s" s="10">
        <f>"mv -i "&amp;SUBSTITUTE(M81,"","")&amp;"          fq/"&amp;$F81&amp;"−"&amp;$D81&amp;"-"&amp;B81&amp;"-"&amp;LEFT(O81,5)&amp;"−2.fq.gz"</f>
        <v>746</v>
      </c>
      <c r="R81" s="14"/>
    </row>
    <row r="82" ht="15" customHeight="1">
      <c r="A82" t="s" s="10">
        <f>B82&amp;"_"&amp;SUBSTITUTE(G82,"20","")</f>
        <v>747</v>
      </c>
      <c r="B82" t="s" s="13">
        <v>748</v>
      </c>
      <c r="C82" s="11">
        <f>COUNTIF($B$2:$B$163,B82)</f>
        <v>1</v>
      </c>
      <c r="D82" t="s" s="11">
        <v>627</v>
      </c>
      <c r="E82" t="s" s="12">
        <v>749</v>
      </c>
      <c r="F82" t="s" s="12">
        <v>27</v>
      </c>
      <c r="G82" s="12">
        <v>20130123</v>
      </c>
      <c r="H82" t="s" s="12">
        <v>195</v>
      </c>
      <c r="I82" t="s" s="12">
        <v>196</v>
      </c>
      <c r="J82" s="12">
        <v>3</v>
      </c>
      <c r="K82" s="15"/>
      <c r="L82" t="s" s="13">
        <f>"BGI/BGI1/"&amp;VLOOKUP($A82,'BGI1_Files'!$B2:$J164,9,0)&amp;"_1.fq.gz"</f>
        <v>750</v>
      </c>
      <c r="M82" t="s" s="13">
        <f>"BGI/BGI1/"&amp;VLOOKUP($A82,'BGI1_Files'!$B2:$J164,9,0)&amp;"_2.fq.gz"</f>
        <v>751</v>
      </c>
      <c r="N82" t="s" s="10">
        <f>VLOOKUP(MID($L82,10,10000),'Hashes'!$C2:$D974,2,0)</f>
        <v>752</v>
      </c>
      <c r="O82" t="s" s="10">
        <f>VLOOKUP(MID(M82,10,10000),'Hashes'!$C2:$D974,2,0)</f>
        <v>753</v>
      </c>
      <c r="P82" t="s" s="10">
        <f>"mv -i "&amp;SUBSTITUTE(L82,"","")&amp;"          fq/"&amp;$F82&amp;"−"&amp;$D82&amp;"-"&amp;B82&amp;"-"&amp;LEFT(N82,5)&amp;"−1.fq.gz"</f>
        <v>754</v>
      </c>
      <c r="Q82" t="s" s="10">
        <f>"mv -i "&amp;SUBSTITUTE(M82,"","")&amp;"          fq/"&amp;$F82&amp;"−"&amp;$D82&amp;"-"&amp;B82&amp;"-"&amp;LEFT(O82,5)&amp;"−2.fq.gz"</f>
        <v>755</v>
      </c>
      <c r="R82" s="14"/>
    </row>
    <row r="83" ht="15" customHeight="1">
      <c r="A83" t="s" s="10">
        <f>B83&amp;"_"&amp;SUBSTITUTE(G83,"20","")</f>
        <v>756</v>
      </c>
      <c r="B83" t="s" s="10">
        <v>757</v>
      </c>
      <c r="C83" s="11">
        <f>COUNTIF($B$2:$B$163,B83)</f>
        <v>1</v>
      </c>
      <c r="D83" t="s" s="11">
        <v>627</v>
      </c>
      <c r="E83" t="s" s="12">
        <v>102</v>
      </c>
      <c r="F83" t="s" s="12">
        <v>27</v>
      </c>
      <c r="G83" s="12">
        <v>20130123</v>
      </c>
      <c r="H83" t="s" s="12">
        <v>195</v>
      </c>
      <c r="I83" t="s" s="12">
        <v>196</v>
      </c>
      <c r="J83" s="12">
        <v>3</v>
      </c>
      <c r="K83" s="15"/>
      <c r="L83" t="s" s="13">
        <f>"BGI/BGI1/"&amp;VLOOKUP($A83,'BGI1_Files'!$B2:$J164,9,0)&amp;"_1.fq.gz"</f>
        <v>758</v>
      </c>
      <c r="M83" t="s" s="13">
        <f>"BGI/BGI1/"&amp;VLOOKUP($A83,'BGI1_Files'!$B2:$J164,9,0)&amp;"_2.fq.gz"</f>
        <v>759</v>
      </c>
      <c r="N83" t="s" s="10">
        <f>VLOOKUP(MID($L83,10,10000),'Hashes'!$C2:$D974,2,0)</f>
        <v>760</v>
      </c>
      <c r="O83" t="s" s="10">
        <f>VLOOKUP(MID(M83,10,10000),'Hashes'!$C2:$D974,2,0)</f>
        <v>761</v>
      </c>
      <c r="P83" t="s" s="10">
        <f>"mv -i "&amp;SUBSTITUTE(L83,"","")&amp;"          fq/"&amp;$F83&amp;"−"&amp;$D83&amp;"-"&amp;B83&amp;"-"&amp;LEFT(N83,5)&amp;"−1.fq.gz"</f>
        <v>762</v>
      </c>
      <c r="Q83" t="s" s="10">
        <f>"mv -i "&amp;SUBSTITUTE(M83,"","")&amp;"          fq/"&amp;$F83&amp;"−"&amp;$D83&amp;"-"&amp;B83&amp;"-"&amp;LEFT(O83,5)&amp;"−2.fq.gz"</f>
        <v>763</v>
      </c>
      <c r="R83" s="14"/>
    </row>
    <row r="84" ht="15" customHeight="1">
      <c r="A84" t="s" s="10">
        <f>B84&amp;"_"&amp;SUBSTITUTE(G84,"20","")</f>
        <v>764</v>
      </c>
      <c r="B84" t="s" s="10">
        <v>765</v>
      </c>
      <c r="C84" s="11">
        <f>COUNTIF($B$2:$B$163,B84)</f>
        <v>1</v>
      </c>
      <c r="D84" t="s" s="11">
        <v>627</v>
      </c>
      <c r="E84" t="s" s="12">
        <v>165</v>
      </c>
      <c r="F84" t="s" s="12">
        <v>27</v>
      </c>
      <c r="G84" s="12">
        <v>20130123</v>
      </c>
      <c r="H84" t="s" s="12">
        <v>195</v>
      </c>
      <c r="I84" t="s" s="12">
        <v>196</v>
      </c>
      <c r="J84" s="12">
        <v>3</v>
      </c>
      <c r="K84" s="15"/>
      <c r="L84" t="s" s="13">
        <f>"BGI/BGI1/"&amp;VLOOKUP($A84,'BGI1_Files'!$B2:$J164,9,0)&amp;"_1.fq.gz"</f>
        <v>766</v>
      </c>
      <c r="M84" t="s" s="13">
        <f>"BGI/BGI1/"&amp;VLOOKUP($A84,'BGI1_Files'!$B2:$J164,9,0)&amp;"_2.fq.gz"</f>
        <v>767</v>
      </c>
      <c r="N84" t="s" s="10">
        <f>VLOOKUP(MID($L84,10,10000),'Hashes'!$C2:$D974,2,0)</f>
        <v>768</v>
      </c>
      <c r="O84" t="s" s="10">
        <f>VLOOKUP(MID(M84,10,10000),'Hashes'!$C2:$D974,2,0)</f>
        <v>769</v>
      </c>
      <c r="P84" t="s" s="10">
        <f>"mv -i "&amp;SUBSTITUTE(L84,"","")&amp;"          fq/"&amp;$F84&amp;"−"&amp;$D84&amp;"-"&amp;B84&amp;"-"&amp;LEFT(N84,5)&amp;"−1.fq.gz"</f>
        <v>770</v>
      </c>
      <c r="Q84" t="s" s="10">
        <f>"mv -i "&amp;SUBSTITUTE(M84,"","")&amp;"          fq/"&amp;$F84&amp;"−"&amp;$D84&amp;"-"&amp;B84&amp;"-"&amp;LEFT(O84,5)&amp;"−2.fq.gz"</f>
        <v>771</v>
      </c>
      <c r="R84" s="14"/>
    </row>
    <row r="85" ht="15" customHeight="1">
      <c r="A85" t="s" s="10">
        <f>B85&amp;"_"&amp;SUBSTITUTE(G85,"20","")</f>
        <v>772</v>
      </c>
      <c r="B85" t="s" s="10">
        <v>773</v>
      </c>
      <c r="C85" s="11">
        <f>COUNTIF($B$2:$B$163,B85)</f>
        <v>1</v>
      </c>
      <c r="D85" t="s" s="11">
        <v>627</v>
      </c>
      <c r="E85" t="s" s="12">
        <v>66</v>
      </c>
      <c r="F85" t="s" s="12">
        <v>27</v>
      </c>
      <c r="G85" s="12">
        <v>20130123</v>
      </c>
      <c r="H85" t="s" s="12">
        <v>195</v>
      </c>
      <c r="I85" t="s" s="12">
        <v>196</v>
      </c>
      <c r="J85" s="12">
        <v>3</v>
      </c>
      <c r="K85" s="15"/>
      <c r="L85" t="s" s="13">
        <f>"BGI/BGI1/"&amp;VLOOKUP($A85,'BGI1_Files'!$B2:$J164,9,0)&amp;"_1.fq.gz"</f>
        <v>774</v>
      </c>
      <c r="M85" t="s" s="13">
        <f>"BGI/BGI1/"&amp;VLOOKUP($A85,'BGI1_Files'!$B2:$J164,9,0)&amp;"_2.fq.gz"</f>
        <v>775</v>
      </c>
      <c r="N85" t="s" s="10">
        <f>VLOOKUP(MID($L85,10,10000),'Hashes'!$C2:$D974,2,0)</f>
        <v>776</v>
      </c>
      <c r="O85" t="s" s="10">
        <f>VLOOKUP(MID(M85,10,10000),'Hashes'!$C2:$D974,2,0)</f>
        <v>777</v>
      </c>
      <c r="P85" t="s" s="10">
        <f>"mv -i "&amp;SUBSTITUTE(L85,"","")&amp;"          fq/"&amp;$F85&amp;"−"&amp;$D85&amp;"-"&amp;B85&amp;"-"&amp;LEFT(N85,5)&amp;"−1.fq.gz"</f>
        <v>778</v>
      </c>
      <c r="Q85" t="s" s="10">
        <f>"mv -i "&amp;SUBSTITUTE(M85,"","")&amp;"          fq/"&amp;$F85&amp;"−"&amp;$D85&amp;"-"&amp;B85&amp;"-"&amp;LEFT(O85,5)&amp;"−2.fq.gz"</f>
        <v>779</v>
      </c>
      <c r="R85" s="14"/>
    </row>
    <row r="86" ht="15" customHeight="1">
      <c r="A86" t="s" s="10">
        <f>B86&amp;"_"&amp;SUBSTITUTE(G86,"20","")</f>
        <v>780</v>
      </c>
      <c r="B86" t="s" s="10">
        <v>781</v>
      </c>
      <c r="C86" s="11">
        <f>COUNTIF($B$2:$B$163,B86)</f>
        <v>1</v>
      </c>
      <c r="D86" t="s" s="11">
        <v>627</v>
      </c>
      <c r="E86" t="s" s="12">
        <v>156</v>
      </c>
      <c r="F86" t="s" s="12">
        <v>27</v>
      </c>
      <c r="G86" s="12">
        <v>20130123</v>
      </c>
      <c r="H86" t="s" s="12">
        <v>195</v>
      </c>
      <c r="I86" t="s" s="12">
        <v>196</v>
      </c>
      <c r="J86" s="12">
        <v>3</v>
      </c>
      <c r="K86" s="15"/>
      <c r="L86" t="s" s="13">
        <f>"BGI/BGI1/"&amp;VLOOKUP($A86,'BGI1_Files'!$B2:$J164,9,0)&amp;"_1.fq.gz"</f>
        <v>782</v>
      </c>
      <c r="M86" t="s" s="13">
        <f>"BGI/BGI1/"&amp;VLOOKUP($A86,'BGI1_Files'!$B2:$J164,9,0)&amp;"_2.fq.gz"</f>
        <v>783</v>
      </c>
      <c r="N86" t="s" s="10">
        <f>VLOOKUP(MID($L86,10,10000),'Hashes'!$C2:$D974,2,0)</f>
        <v>784</v>
      </c>
      <c r="O86" t="s" s="10">
        <f>VLOOKUP(MID(M86,10,10000),'Hashes'!$C2:$D974,2,0)</f>
        <v>785</v>
      </c>
      <c r="P86" t="s" s="10">
        <f>"mv -i "&amp;SUBSTITUTE(L86,"","")&amp;"          fq/"&amp;$F86&amp;"−"&amp;$D86&amp;"-"&amp;B86&amp;"-"&amp;LEFT(N86,5)&amp;"−1.fq.gz"</f>
        <v>786</v>
      </c>
      <c r="Q86" t="s" s="10">
        <f>"mv -i "&amp;SUBSTITUTE(M86,"","")&amp;"          fq/"&amp;$F86&amp;"−"&amp;$D86&amp;"-"&amp;B86&amp;"-"&amp;LEFT(O86,5)&amp;"−2.fq.gz"</f>
        <v>787</v>
      </c>
      <c r="R86" s="14"/>
    </row>
    <row r="87" ht="15" customHeight="1">
      <c r="A87" t="s" s="10">
        <f>B87&amp;"_"&amp;SUBSTITUTE(G87,"20","")</f>
        <v>788</v>
      </c>
      <c r="B87" t="s" s="10">
        <v>164</v>
      </c>
      <c r="C87" s="11">
        <f>COUNTIF($B$2:$B$163,B87)</f>
        <v>2</v>
      </c>
      <c r="D87" t="s" s="11">
        <v>627</v>
      </c>
      <c r="E87" t="s" s="12">
        <v>789</v>
      </c>
      <c r="F87" t="s" s="12">
        <v>27</v>
      </c>
      <c r="G87" s="12">
        <v>20130123</v>
      </c>
      <c r="H87" t="s" s="12">
        <v>195</v>
      </c>
      <c r="I87" t="s" s="12">
        <v>196</v>
      </c>
      <c r="J87" s="12">
        <v>3</v>
      </c>
      <c r="K87" s="15"/>
      <c r="L87" t="s" s="13">
        <f>"BGI/BGI1/"&amp;VLOOKUP($A87,'BGI1_Files'!$B2:$J164,9,0)&amp;"_1.fq.gz"</f>
        <v>790</v>
      </c>
      <c r="M87" t="s" s="13">
        <f>"BGI/BGI1/"&amp;VLOOKUP($A87,'BGI1_Files'!$B2:$J164,9,0)&amp;"_2.fq.gz"</f>
        <v>791</v>
      </c>
      <c r="N87" t="s" s="10">
        <f>VLOOKUP(MID($L87,10,10000),'Hashes'!$C2:$D974,2,0)</f>
        <v>792</v>
      </c>
      <c r="O87" t="s" s="10">
        <f>VLOOKUP(MID(M87,10,10000),'Hashes'!$C2:$D974,2,0)</f>
        <v>793</v>
      </c>
      <c r="P87" t="s" s="10">
        <f>"mv -i "&amp;SUBSTITUTE(L87,"","")&amp;"          fq/"&amp;$F87&amp;"−"&amp;$D87&amp;"-"&amp;B87&amp;"-"&amp;LEFT(N87,5)&amp;"−1.fq.gz"</f>
        <v>794</v>
      </c>
      <c r="Q87" t="s" s="10">
        <f>"mv -i "&amp;SUBSTITUTE(M87,"","")&amp;"          fq/"&amp;$F87&amp;"−"&amp;$D87&amp;"-"&amp;B87&amp;"-"&amp;LEFT(O87,5)&amp;"−2.fq.gz"</f>
        <v>795</v>
      </c>
      <c r="R87" s="14"/>
    </row>
    <row r="88" ht="15" customHeight="1">
      <c r="A88" t="s" s="10">
        <f>B88&amp;"_"&amp;SUBSTITUTE(G88,"20","")</f>
        <v>796</v>
      </c>
      <c r="B88" t="s" s="10">
        <v>797</v>
      </c>
      <c r="C88" s="11">
        <f>COUNTIF($B$2:$B$163,B88)</f>
        <v>1</v>
      </c>
      <c r="D88" t="s" s="11">
        <v>627</v>
      </c>
      <c r="E88" t="s" s="12">
        <v>798</v>
      </c>
      <c r="F88" t="s" s="12">
        <v>27</v>
      </c>
      <c r="G88" s="12">
        <v>20130123</v>
      </c>
      <c r="H88" t="s" s="12">
        <v>195</v>
      </c>
      <c r="I88" t="s" s="12">
        <v>196</v>
      </c>
      <c r="J88" s="12">
        <v>3</v>
      </c>
      <c r="K88" s="15"/>
      <c r="L88" t="s" s="13">
        <f>"BGI/BGI1/"&amp;VLOOKUP($A88,'BGI1_Files'!$B2:$J164,9,0)&amp;"_1.fq.gz"</f>
        <v>799</v>
      </c>
      <c r="M88" t="s" s="13">
        <f>"BGI/BGI1/"&amp;VLOOKUP($A88,'BGI1_Files'!$B2:$J164,9,0)&amp;"_2.fq.gz"</f>
        <v>800</v>
      </c>
      <c r="N88" t="s" s="10">
        <f>VLOOKUP(MID($L88,10,10000),'Hashes'!$C2:$D974,2,0)</f>
        <v>801</v>
      </c>
      <c r="O88" t="s" s="10">
        <f>VLOOKUP(MID(M88,10,10000),'Hashes'!$C2:$D974,2,0)</f>
        <v>802</v>
      </c>
      <c r="P88" t="s" s="10">
        <f>"mv -i "&amp;SUBSTITUTE(L88,"","")&amp;"          fq/"&amp;$F88&amp;"−"&amp;$D88&amp;"-"&amp;B88&amp;"-"&amp;LEFT(N88,5)&amp;"−1.fq.gz"</f>
        <v>803</v>
      </c>
      <c r="Q88" t="s" s="10">
        <f>"mv -i "&amp;SUBSTITUTE(M88,"","")&amp;"          fq/"&amp;$F88&amp;"−"&amp;$D88&amp;"-"&amp;B88&amp;"-"&amp;LEFT(O88,5)&amp;"−2.fq.gz"</f>
        <v>804</v>
      </c>
      <c r="R88" s="14"/>
    </row>
    <row r="89" ht="15" customHeight="1">
      <c r="A89" t="s" s="10">
        <f>B89&amp;"_"&amp;SUBSTITUTE(G89,"20","")</f>
        <v>805</v>
      </c>
      <c r="B89" t="s" s="10">
        <v>806</v>
      </c>
      <c r="C89" s="11">
        <f>COUNTIF($B$2:$B$163,B89)</f>
        <v>1</v>
      </c>
      <c r="D89" t="s" s="11">
        <v>627</v>
      </c>
      <c r="E89" t="s" s="12">
        <v>807</v>
      </c>
      <c r="F89" t="s" s="12">
        <v>27</v>
      </c>
      <c r="G89" s="12">
        <v>20130123</v>
      </c>
      <c r="H89" t="s" s="12">
        <v>195</v>
      </c>
      <c r="I89" t="s" s="12">
        <v>196</v>
      </c>
      <c r="J89" s="12">
        <v>3</v>
      </c>
      <c r="K89" s="15"/>
      <c r="L89" t="s" s="13">
        <f>"BGI/BGI1/"&amp;VLOOKUP($A89,'BGI1_Files'!$B2:$J164,9,0)&amp;"_1.fq.gz"</f>
        <v>808</v>
      </c>
      <c r="M89" t="s" s="13">
        <f>"BGI/BGI1/"&amp;VLOOKUP($A89,'BGI1_Files'!$B2:$J164,9,0)&amp;"_2.fq.gz"</f>
        <v>809</v>
      </c>
      <c r="N89" t="s" s="10">
        <f>VLOOKUP(MID($L89,10,10000),'Hashes'!$C2:$D974,2,0)</f>
        <v>810</v>
      </c>
      <c r="O89" t="s" s="10">
        <f>VLOOKUP(MID(M89,10,10000),'Hashes'!$C2:$D974,2,0)</f>
        <v>811</v>
      </c>
      <c r="P89" t="s" s="10">
        <f>"mv -i "&amp;SUBSTITUTE(L89,"","")&amp;"          fq/"&amp;$F89&amp;"−"&amp;$D89&amp;"-"&amp;B89&amp;"-"&amp;LEFT(N89,5)&amp;"−1.fq.gz"</f>
        <v>812</v>
      </c>
      <c r="Q89" t="s" s="10">
        <f>"mv -i "&amp;SUBSTITUTE(M89,"","")&amp;"          fq/"&amp;$F89&amp;"−"&amp;$D89&amp;"-"&amp;B89&amp;"-"&amp;LEFT(O89,5)&amp;"−2.fq.gz"</f>
        <v>813</v>
      </c>
      <c r="R89" s="14"/>
    </row>
    <row r="90" ht="15" customHeight="1">
      <c r="A90" t="s" s="10">
        <f>B90&amp;"_"&amp;SUBSTITUTE(G90,"20","")</f>
        <v>814</v>
      </c>
      <c r="B90" t="s" s="13">
        <v>815</v>
      </c>
      <c r="C90" s="11">
        <f>COUNTIF($B$2:$B$163,B90)</f>
        <v>1</v>
      </c>
      <c r="D90" t="s" s="11">
        <v>627</v>
      </c>
      <c r="E90" t="s" s="12">
        <v>816</v>
      </c>
      <c r="F90" t="s" s="12">
        <v>27</v>
      </c>
      <c r="G90" s="12">
        <v>20130123</v>
      </c>
      <c r="H90" t="s" s="12">
        <v>195</v>
      </c>
      <c r="I90" t="s" s="12">
        <v>196</v>
      </c>
      <c r="J90" s="12">
        <v>3</v>
      </c>
      <c r="K90" s="15"/>
      <c r="L90" t="s" s="13">
        <f>"BGI/BGI1/"&amp;VLOOKUP($A90,'BGI1_Files'!$B2:$J164,9,0)&amp;"_1.fq.gz"</f>
        <v>817</v>
      </c>
      <c r="M90" t="s" s="13">
        <f>"BGI/BGI1/"&amp;VLOOKUP($A90,'BGI1_Files'!$B2:$J164,9,0)&amp;"_2.fq.gz"</f>
        <v>818</v>
      </c>
      <c r="N90" t="s" s="10">
        <f>VLOOKUP(MID($L90,10,10000),'Hashes'!$C2:$D974,2,0)</f>
        <v>819</v>
      </c>
      <c r="O90" t="s" s="10">
        <f>VLOOKUP(MID(M90,10,10000),'Hashes'!$C2:$D974,2,0)</f>
        <v>820</v>
      </c>
      <c r="P90" t="s" s="10">
        <f>"mv -i "&amp;SUBSTITUTE(L90,"","")&amp;"          fq/"&amp;$F90&amp;"−"&amp;$D90&amp;"-"&amp;B90&amp;"-"&amp;LEFT(N90,5)&amp;"−1.fq.gz"</f>
        <v>821</v>
      </c>
      <c r="Q90" t="s" s="10">
        <f>"mv -i "&amp;SUBSTITUTE(M90,"","")&amp;"          fq/"&amp;$F90&amp;"−"&amp;$D90&amp;"-"&amp;B90&amp;"-"&amp;LEFT(O90,5)&amp;"−2.fq.gz"</f>
        <v>822</v>
      </c>
      <c r="R90" s="14"/>
    </row>
    <row r="91" ht="15" customHeight="1">
      <c r="A91" t="s" s="10">
        <f>B91&amp;"_"&amp;SUBSTITUTE(G91,"20","")</f>
        <v>823</v>
      </c>
      <c r="B91" t="s" s="10">
        <v>824</v>
      </c>
      <c r="C91" s="11">
        <f>COUNTIF($B$2:$B$163,B91)</f>
        <v>1</v>
      </c>
      <c r="D91" t="s" s="11">
        <v>627</v>
      </c>
      <c r="E91" t="s" s="12">
        <v>825</v>
      </c>
      <c r="F91" t="s" s="12">
        <v>27</v>
      </c>
      <c r="G91" s="12">
        <v>20130123</v>
      </c>
      <c r="H91" t="s" s="12">
        <v>195</v>
      </c>
      <c r="I91" t="s" s="12">
        <v>196</v>
      </c>
      <c r="J91" s="12">
        <v>3</v>
      </c>
      <c r="K91" s="15"/>
      <c r="L91" t="s" s="13">
        <f>"BGI/BGI1/"&amp;VLOOKUP($A91,'BGI1_Files'!$B2:$J164,9,0)&amp;"_1.fq.gz"</f>
        <v>826</v>
      </c>
      <c r="M91" t="s" s="13">
        <f>"BGI/BGI1/"&amp;VLOOKUP($A91,'BGI1_Files'!$B2:$J164,9,0)&amp;"_2.fq.gz"</f>
        <v>827</v>
      </c>
      <c r="N91" t="s" s="10">
        <f>VLOOKUP(MID($L91,10,10000),'Hashes'!$C2:$D974,2,0)</f>
        <v>828</v>
      </c>
      <c r="O91" t="s" s="10">
        <f>VLOOKUP(MID(M91,10,10000),'Hashes'!$C2:$D974,2,0)</f>
        <v>829</v>
      </c>
      <c r="P91" t="s" s="10">
        <f>"mv -i "&amp;SUBSTITUTE(L91,"","")&amp;"          fq/"&amp;$F91&amp;"−"&amp;$D91&amp;"-"&amp;B91&amp;"-"&amp;LEFT(N91,5)&amp;"−1.fq.gz"</f>
        <v>830</v>
      </c>
      <c r="Q91" t="s" s="10">
        <f>"mv -i "&amp;SUBSTITUTE(M91,"","")&amp;"          fq/"&amp;$F91&amp;"−"&amp;$D91&amp;"-"&amp;B91&amp;"-"&amp;LEFT(O91,5)&amp;"−2.fq.gz"</f>
        <v>831</v>
      </c>
      <c r="R91" s="14"/>
    </row>
    <row r="92" ht="15" customHeight="1">
      <c r="A92" t="s" s="10">
        <f>B92&amp;"_"&amp;SUBSTITUTE(G92,"20","")</f>
        <v>832</v>
      </c>
      <c r="B92" t="s" s="10">
        <v>833</v>
      </c>
      <c r="C92" s="11">
        <f>COUNTIF($B$2:$B$163,B92)</f>
        <v>1</v>
      </c>
      <c r="D92" t="s" s="11">
        <v>834</v>
      </c>
      <c r="E92" t="s" s="12">
        <v>835</v>
      </c>
      <c r="F92" t="s" s="12">
        <v>27</v>
      </c>
      <c r="G92" s="12">
        <v>20130123</v>
      </c>
      <c r="H92" t="s" s="12">
        <v>195</v>
      </c>
      <c r="I92" t="s" s="12">
        <v>196</v>
      </c>
      <c r="J92" s="12">
        <v>4</v>
      </c>
      <c r="K92" s="15"/>
      <c r="L92" t="s" s="13">
        <f>"BGI/BGI1/"&amp;VLOOKUP($A92,'BGI1_Files'!$B2:$J164,9,0)&amp;"_1.fq.gz"</f>
        <v>836</v>
      </c>
      <c r="M92" t="s" s="13">
        <f>"BGI/BGI1/"&amp;VLOOKUP($A92,'BGI1_Files'!$B2:$J164,9,0)&amp;"_2.fq.gz"</f>
        <v>837</v>
      </c>
      <c r="N92" t="s" s="10">
        <f>VLOOKUP(MID($L92,10,10000),'Hashes'!$C2:$D974,2,0)</f>
        <v>838</v>
      </c>
      <c r="O92" t="s" s="10">
        <f>VLOOKUP(MID(M92,10,10000),'Hashes'!$C2:$D974,2,0)</f>
        <v>839</v>
      </c>
      <c r="P92" t="s" s="10">
        <f>"mv -i "&amp;SUBSTITUTE(L92,"","")&amp;"          fq/"&amp;$F92&amp;"−"&amp;$D92&amp;"-"&amp;B92&amp;"-"&amp;LEFT(N92,5)&amp;"−1.fq.gz"</f>
        <v>840</v>
      </c>
      <c r="Q92" t="s" s="10">
        <f>"mv -i "&amp;SUBSTITUTE(M92,"","")&amp;"          fq/"&amp;$F92&amp;"−"&amp;$D92&amp;"-"&amp;B92&amp;"-"&amp;LEFT(O92,5)&amp;"−2.fq.gz"</f>
        <v>841</v>
      </c>
      <c r="R92" s="14"/>
    </row>
    <row r="93" ht="15" customHeight="1">
      <c r="A93" t="s" s="10">
        <f>B93&amp;"_"&amp;SUBSTITUTE(G93,"20","")</f>
        <v>842</v>
      </c>
      <c r="B93" t="s" s="10">
        <v>843</v>
      </c>
      <c r="C93" s="11">
        <f>COUNTIF($B$2:$B$163,B93)</f>
        <v>1</v>
      </c>
      <c r="D93" t="s" s="11">
        <v>834</v>
      </c>
      <c r="E93" t="s" s="12">
        <v>138</v>
      </c>
      <c r="F93" t="s" s="12">
        <v>27</v>
      </c>
      <c r="G93" s="12">
        <v>20130123</v>
      </c>
      <c r="H93" t="s" s="12">
        <v>195</v>
      </c>
      <c r="I93" t="s" s="12">
        <v>196</v>
      </c>
      <c r="J93" s="12">
        <v>4</v>
      </c>
      <c r="K93" s="15"/>
      <c r="L93" t="s" s="13">
        <f>"BGI/BGI1/"&amp;VLOOKUP($A93,'BGI1_Files'!$B2:$J164,9,0)&amp;"_1.fq.gz"</f>
        <v>844</v>
      </c>
      <c r="M93" t="s" s="13">
        <f>"BGI/BGI1/"&amp;VLOOKUP($A93,'BGI1_Files'!$B2:$J164,9,0)&amp;"_2.fq.gz"</f>
        <v>845</v>
      </c>
      <c r="N93" t="s" s="10">
        <f>VLOOKUP(MID($L93,10,10000),'Hashes'!$C2:$D974,2,0)</f>
        <v>846</v>
      </c>
      <c r="O93" t="s" s="10">
        <f>VLOOKUP(MID(M93,10,10000),'Hashes'!$C2:$D974,2,0)</f>
        <v>847</v>
      </c>
      <c r="P93" t="s" s="10">
        <f>"mv -i "&amp;SUBSTITUTE(L93,"","")&amp;"          fq/"&amp;$F93&amp;"−"&amp;$D93&amp;"-"&amp;B93&amp;"-"&amp;LEFT(N93,5)&amp;"−1.fq.gz"</f>
        <v>848</v>
      </c>
      <c r="Q93" t="s" s="10">
        <f>"mv -i "&amp;SUBSTITUTE(M93,"","")&amp;"          fq/"&amp;$F93&amp;"−"&amp;$D93&amp;"-"&amp;B93&amp;"-"&amp;LEFT(O93,5)&amp;"−2.fq.gz"</f>
        <v>849</v>
      </c>
      <c r="R93" s="14"/>
    </row>
    <row r="94" ht="15" customHeight="1">
      <c r="A94" t="s" s="10">
        <f>B94&amp;"_"&amp;SUBSTITUTE(G94,"20","")</f>
        <v>850</v>
      </c>
      <c r="B94" t="s" s="10">
        <v>851</v>
      </c>
      <c r="C94" s="11">
        <f>COUNTIF($B$2:$B$163,B94)</f>
        <v>1</v>
      </c>
      <c r="D94" t="s" s="11">
        <v>834</v>
      </c>
      <c r="E94" t="s" s="12">
        <v>852</v>
      </c>
      <c r="F94" t="s" s="12">
        <v>27</v>
      </c>
      <c r="G94" s="12">
        <v>20130123</v>
      </c>
      <c r="H94" t="s" s="12">
        <v>195</v>
      </c>
      <c r="I94" t="s" s="12">
        <v>196</v>
      </c>
      <c r="J94" s="12">
        <v>4</v>
      </c>
      <c r="K94" s="15"/>
      <c r="L94" t="s" s="13">
        <f>"BGI/BGI1/"&amp;VLOOKUP($A94,'BGI1_Files'!$B2:$J164,9,0)&amp;"_1.fq.gz"</f>
        <v>853</v>
      </c>
      <c r="M94" t="s" s="13">
        <f>"BGI/BGI1/"&amp;VLOOKUP($A94,'BGI1_Files'!$B2:$J164,9,0)&amp;"_2.fq.gz"</f>
        <v>854</v>
      </c>
      <c r="N94" t="s" s="10">
        <f>VLOOKUP(MID($L94,10,10000),'Hashes'!$C2:$D974,2,0)</f>
        <v>855</v>
      </c>
      <c r="O94" t="s" s="10">
        <f>VLOOKUP(MID(M94,10,10000),'Hashes'!$C2:$D974,2,0)</f>
        <v>856</v>
      </c>
      <c r="P94" t="s" s="10">
        <f>"mv -i "&amp;SUBSTITUTE(L94,"","")&amp;"          fq/"&amp;$F94&amp;"−"&amp;$D94&amp;"-"&amp;B94&amp;"-"&amp;LEFT(N94,5)&amp;"−1.fq.gz"</f>
        <v>857</v>
      </c>
      <c r="Q94" t="s" s="10">
        <f>"mv -i "&amp;SUBSTITUTE(M94,"","")&amp;"          fq/"&amp;$F94&amp;"−"&amp;$D94&amp;"-"&amp;B94&amp;"-"&amp;LEFT(O94,5)&amp;"−2.fq.gz"</f>
        <v>858</v>
      </c>
      <c r="R94" s="14"/>
    </row>
    <row r="95" ht="15" customHeight="1">
      <c r="A95" t="s" s="10">
        <f>B95&amp;"_"&amp;SUBSTITUTE(G95,"20","")</f>
        <v>859</v>
      </c>
      <c r="B95" t="s" s="10">
        <v>860</v>
      </c>
      <c r="C95" s="11">
        <f>COUNTIF($B$2:$B$163,B95)</f>
        <v>1</v>
      </c>
      <c r="D95" t="s" s="11">
        <v>834</v>
      </c>
      <c r="E95" t="s" s="12">
        <v>861</v>
      </c>
      <c r="F95" t="s" s="12">
        <v>27</v>
      </c>
      <c r="G95" s="12">
        <v>20130123</v>
      </c>
      <c r="H95" t="s" s="12">
        <v>195</v>
      </c>
      <c r="I95" t="s" s="12">
        <v>196</v>
      </c>
      <c r="J95" s="12">
        <v>4</v>
      </c>
      <c r="K95" s="15"/>
      <c r="L95" t="s" s="13">
        <f>"BGI/BGI1/"&amp;VLOOKUP($A95,'BGI1_Files'!$B2:$J164,9,0)&amp;"_1.fq.gz"</f>
        <v>862</v>
      </c>
      <c r="M95" t="s" s="13">
        <f>"BGI/BGI1/"&amp;VLOOKUP($A95,'BGI1_Files'!$B2:$J164,9,0)&amp;"_2.fq.gz"</f>
        <v>863</v>
      </c>
      <c r="N95" t="s" s="10">
        <f>VLOOKUP(MID($L95,10,10000),'Hashes'!$C2:$D974,2,0)</f>
        <v>864</v>
      </c>
      <c r="O95" t="s" s="10">
        <f>VLOOKUP(MID(M95,10,10000),'Hashes'!$C2:$D974,2,0)</f>
        <v>865</v>
      </c>
      <c r="P95" t="s" s="10">
        <f>"mv -i "&amp;SUBSTITUTE(L95,"","")&amp;"          fq/"&amp;$F95&amp;"−"&amp;$D95&amp;"-"&amp;B95&amp;"-"&amp;LEFT(N95,5)&amp;"−1.fq.gz"</f>
        <v>866</v>
      </c>
      <c r="Q95" t="s" s="10">
        <f>"mv -i "&amp;SUBSTITUTE(M95,"","")&amp;"          fq/"&amp;$F95&amp;"−"&amp;$D95&amp;"-"&amp;B95&amp;"-"&amp;LEFT(O95,5)&amp;"−2.fq.gz"</f>
        <v>867</v>
      </c>
      <c r="R95" s="14"/>
    </row>
    <row r="96" ht="15" customHeight="1">
      <c r="A96" t="s" s="10">
        <f>B96&amp;"_"&amp;SUBSTITUTE(G96,"20","")</f>
        <v>868</v>
      </c>
      <c r="B96" t="s" s="10">
        <v>869</v>
      </c>
      <c r="C96" s="11">
        <f>COUNTIF($B$2:$B$163,B96)</f>
        <v>1</v>
      </c>
      <c r="D96" t="s" s="11">
        <v>834</v>
      </c>
      <c r="E96" t="s" s="12">
        <v>870</v>
      </c>
      <c r="F96" t="s" s="12">
        <v>27</v>
      </c>
      <c r="G96" s="12">
        <v>20130123</v>
      </c>
      <c r="H96" t="s" s="12">
        <v>195</v>
      </c>
      <c r="I96" t="s" s="12">
        <v>196</v>
      </c>
      <c r="J96" s="12">
        <v>4</v>
      </c>
      <c r="K96" s="15"/>
      <c r="L96" t="s" s="13">
        <f>"BGI/BGI1/"&amp;VLOOKUP($A96,'BGI1_Files'!$B2:$J164,9,0)&amp;"_1.fq.gz"</f>
        <v>871</v>
      </c>
      <c r="M96" t="s" s="13">
        <f>"BGI/BGI1/"&amp;VLOOKUP($A96,'BGI1_Files'!$B2:$J164,9,0)&amp;"_2.fq.gz"</f>
        <v>872</v>
      </c>
      <c r="N96" t="s" s="10">
        <f>VLOOKUP(MID($L96,10,10000),'Hashes'!$C2:$D974,2,0)</f>
        <v>873</v>
      </c>
      <c r="O96" t="s" s="10">
        <f>VLOOKUP(MID(M96,10,10000),'Hashes'!$C2:$D974,2,0)</f>
        <v>874</v>
      </c>
      <c r="P96" t="s" s="10">
        <f>"mv -i "&amp;SUBSTITUTE(L96,"","")&amp;"          fq/"&amp;$F96&amp;"−"&amp;$D96&amp;"-"&amp;B96&amp;"-"&amp;LEFT(N96,5)&amp;"−1.fq.gz"</f>
        <v>875</v>
      </c>
      <c r="Q96" t="s" s="10">
        <f>"mv -i "&amp;SUBSTITUTE(M96,"","")&amp;"          fq/"&amp;$F96&amp;"−"&amp;$D96&amp;"-"&amp;B96&amp;"-"&amp;LEFT(O96,5)&amp;"−2.fq.gz"</f>
        <v>876</v>
      </c>
      <c r="R96" s="14"/>
    </row>
    <row r="97" ht="15" customHeight="1">
      <c r="A97" t="s" s="10">
        <f>B97&amp;"_"&amp;SUBSTITUTE(G97,"20","")</f>
        <v>877</v>
      </c>
      <c r="B97" t="s" s="13">
        <v>878</v>
      </c>
      <c r="C97" s="11">
        <f>COUNTIF($B$2:$B$163,B97)</f>
        <v>1</v>
      </c>
      <c r="D97" t="s" s="11">
        <v>834</v>
      </c>
      <c r="E97" t="s" s="12">
        <v>26</v>
      </c>
      <c r="F97" t="s" s="12">
        <v>27</v>
      </c>
      <c r="G97" s="12">
        <v>20130123</v>
      </c>
      <c r="H97" t="s" s="12">
        <v>195</v>
      </c>
      <c r="I97" t="s" s="12">
        <v>196</v>
      </c>
      <c r="J97" s="12">
        <v>4</v>
      </c>
      <c r="K97" s="15"/>
      <c r="L97" t="s" s="13">
        <f>"BGI/BGI1/"&amp;VLOOKUP($A97,'BGI1_Files'!$B2:$J164,9,0)&amp;"_1.fq.gz"</f>
        <v>879</v>
      </c>
      <c r="M97" t="s" s="13">
        <f>"BGI/BGI1/"&amp;VLOOKUP($A97,'BGI1_Files'!$B2:$J164,9,0)&amp;"_2.fq.gz"</f>
        <v>880</v>
      </c>
      <c r="N97" t="s" s="10">
        <f>VLOOKUP(MID($L97,10,10000),'Hashes'!$C2:$D974,2,0)</f>
        <v>881</v>
      </c>
      <c r="O97" t="s" s="10">
        <f>VLOOKUP(MID(M97,10,10000),'Hashes'!$C2:$D974,2,0)</f>
        <v>882</v>
      </c>
      <c r="P97" t="s" s="10">
        <f>"mv -i "&amp;SUBSTITUTE(L97,"","")&amp;"          fq/"&amp;$F97&amp;"−"&amp;$D97&amp;"-"&amp;B97&amp;"-"&amp;LEFT(N97,5)&amp;"−1.fq.gz"</f>
        <v>883</v>
      </c>
      <c r="Q97" t="s" s="10">
        <f>"mv -i "&amp;SUBSTITUTE(M97,"","")&amp;"          fq/"&amp;$F97&amp;"−"&amp;$D97&amp;"-"&amp;B97&amp;"-"&amp;LEFT(O97,5)&amp;"−2.fq.gz"</f>
        <v>884</v>
      </c>
      <c r="R97" s="14"/>
    </row>
    <row r="98" ht="15" customHeight="1">
      <c r="A98" t="s" s="10">
        <f>B98&amp;"_"&amp;SUBSTITUTE(G98,"20","")</f>
        <v>885</v>
      </c>
      <c r="B98" t="s" s="10">
        <v>886</v>
      </c>
      <c r="C98" s="11">
        <f>COUNTIF($B$2:$B$163,B98)</f>
        <v>1</v>
      </c>
      <c r="D98" t="s" s="11">
        <v>834</v>
      </c>
      <c r="E98" t="s" s="12">
        <v>887</v>
      </c>
      <c r="F98" t="s" s="12">
        <v>27</v>
      </c>
      <c r="G98" s="12">
        <v>20130123</v>
      </c>
      <c r="H98" t="s" s="12">
        <v>195</v>
      </c>
      <c r="I98" t="s" s="12">
        <v>196</v>
      </c>
      <c r="J98" s="12">
        <v>4</v>
      </c>
      <c r="K98" s="15"/>
      <c r="L98" t="s" s="13">
        <f>"BGI/BGI1/"&amp;VLOOKUP($A98,'BGI1_Files'!$B2:$J164,9,0)&amp;"_1.fq.gz"</f>
        <v>888</v>
      </c>
      <c r="M98" t="s" s="13">
        <f>"BGI/BGI1/"&amp;VLOOKUP($A98,'BGI1_Files'!$B2:$J164,9,0)&amp;"_2.fq.gz"</f>
        <v>889</v>
      </c>
      <c r="N98" t="s" s="10">
        <f>VLOOKUP(MID($L98,10,10000),'Hashes'!$C2:$D974,2,0)</f>
        <v>890</v>
      </c>
      <c r="O98" t="s" s="10">
        <f>VLOOKUP(MID(M98,10,10000),'Hashes'!$C2:$D974,2,0)</f>
        <v>891</v>
      </c>
      <c r="P98" t="s" s="10">
        <f>"mv -i "&amp;SUBSTITUTE(L98,"","")&amp;"          fq/"&amp;$F98&amp;"−"&amp;$D98&amp;"-"&amp;B98&amp;"-"&amp;LEFT(N98,5)&amp;"−1.fq.gz"</f>
        <v>892</v>
      </c>
      <c r="Q98" t="s" s="10">
        <f>"mv -i "&amp;SUBSTITUTE(M98,"","")&amp;"          fq/"&amp;$F98&amp;"−"&amp;$D98&amp;"-"&amp;B98&amp;"-"&amp;LEFT(O98,5)&amp;"−2.fq.gz"</f>
        <v>893</v>
      </c>
      <c r="R98" s="14"/>
    </row>
    <row r="99" ht="15" customHeight="1">
      <c r="A99" t="s" s="10">
        <f>B99&amp;"_"&amp;SUBSTITUTE(G99,"20","")</f>
        <v>894</v>
      </c>
      <c r="B99" t="s" s="10">
        <v>895</v>
      </c>
      <c r="C99" s="11">
        <f>COUNTIF($B$2:$B$163,B99)</f>
        <v>1</v>
      </c>
      <c r="D99" t="s" s="11">
        <v>834</v>
      </c>
      <c r="E99" t="s" s="12">
        <v>896</v>
      </c>
      <c r="F99" t="s" s="12">
        <v>27</v>
      </c>
      <c r="G99" s="12">
        <v>20130123</v>
      </c>
      <c r="H99" t="s" s="12">
        <v>195</v>
      </c>
      <c r="I99" t="s" s="12">
        <v>196</v>
      </c>
      <c r="J99" s="12">
        <v>4</v>
      </c>
      <c r="K99" s="15"/>
      <c r="L99" t="s" s="13">
        <f>"BGI/BGI1/"&amp;VLOOKUP($A99,'BGI1_Files'!$B2:$J164,9,0)&amp;"_1.fq.gz"</f>
        <v>897</v>
      </c>
      <c r="M99" t="s" s="13">
        <f>"BGI/BGI1/"&amp;VLOOKUP($A99,'BGI1_Files'!$B2:$J164,9,0)&amp;"_2.fq.gz"</f>
        <v>898</v>
      </c>
      <c r="N99" t="s" s="10">
        <f>VLOOKUP(MID($L99,10,10000),'Hashes'!$C2:$D974,2,0)</f>
        <v>899</v>
      </c>
      <c r="O99" t="s" s="10">
        <f>VLOOKUP(MID(M99,10,10000),'Hashes'!$C2:$D974,2,0)</f>
        <v>900</v>
      </c>
      <c r="P99" t="s" s="10">
        <f>"mv -i "&amp;SUBSTITUTE(L99,"","")&amp;"          fq/"&amp;$F99&amp;"−"&amp;$D99&amp;"-"&amp;B99&amp;"-"&amp;LEFT(N99,5)&amp;"−1.fq.gz"</f>
        <v>901</v>
      </c>
      <c r="Q99" t="s" s="10">
        <f>"mv -i "&amp;SUBSTITUTE(M99,"","")&amp;"          fq/"&amp;$F99&amp;"−"&amp;$D99&amp;"-"&amp;B99&amp;"-"&amp;LEFT(O99,5)&amp;"−2.fq.gz"</f>
        <v>902</v>
      </c>
      <c r="R99" s="14"/>
    </row>
    <row r="100" ht="15" customHeight="1">
      <c r="A100" t="s" s="10">
        <f>B100&amp;"_"&amp;SUBSTITUTE(G100,"20","")</f>
        <v>903</v>
      </c>
      <c r="B100" t="s" s="10">
        <v>904</v>
      </c>
      <c r="C100" s="11">
        <f>COUNTIF($B$2:$B$163,B100)</f>
        <v>1</v>
      </c>
      <c r="D100" t="s" s="11">
        <v>834</v>
      </c>
      <c r="E100" t="s" s="12">
        <v>905</v>
      </c>
      <c r="F100" t="s" s="12">
        <v>27</v>
      </c>
      <c r="G100" s="12">
        <v>20130123</v>
      </c>
      <c r="H100" t="s" s="12">
        <v>195</v>
      </c>
      <c r="I100" t="s" s="12">
        <v>196</v>
      </c>
      <c r="J100" s="12">
        <v>4</v>
      </c>
      <c r="K100" s="15"/>
      <c r="L100" t="s" s="13">
        <f>"BGI/BGI1/"&amp;VLOOKUP($A100,'BGI1_Files'!$B2:$J164,9,0)&amp;"_1.fq.gz"</f>
        <v>906</v>
      </c>
      <c r="M100" t="s" s="13">
        <f>"BGI/BGI1/"&amp;VLOOKUP($A100,'BGI1_Files'!$B2:$J164,9,0)&amp;"_2.fq.gz"</f>
        <v>907</v>
      </c>
      <c r="N100" t="s" s="10">
        <f>VLOOKUP(MID($L100,10,10000),'Hashes'!$C2:$D974,2,0)</f>
        <v>908</v>
      </c>
      <c r="O100" t="s" s="10">
        <f>VLOOKUP(MID(M100,10,10000),'Hashes'!$C2:$D974,2,0)</f>
        <v>909</v>
      </c>
      <c r="P100" t="s" s="10">
        <f>"mv -i "&amp;SUBSTITUTE(L100,"","")&amp;"          fq/"&amp;$F100&amp;"−"&amp;$D100&amp;"-"&amp;B100&amp;"-"&amp;LEFT(N100,5)&amp;"−1.fq.gz"</f>
        <v>910</v>
      </c>
      <c r="Q100" t="s" s="10">
        <f>"mv -i "&amp;SUBSTITUTE(M100,"","")&amp;"          fq/"&amp;$F100&amp;"−"&amp;$D100&amp;"-"&amp;B100&amp;"-"&amp;LEFT(O100,5)&amp;"−2.fq.gz"</f>
        <v>911</v>
      </c>
      <c r="R100" s="14"/>
    </row>
    <row r="101" ht="15" customHeight="1">
      <c r="A101" t="s" s="10">
        <f>B101&amp;"_"&amp;SUBSTITUTE(G101,"20","")</f>
        <v>912</v>
      </c>
      <c r="B101" t="s" s="10">
        <v>913</v>
      </c>
      <c r="C101" s="11">
        <f>COUNTIF($B$2:$B$163,B101)</f>
        <v>1</v>
      </c>
      <c r="D101" t="s" s="11">
        <v>834</v>
      </c>
      <c r="E101" t="s" s="12">
        <v>914</v>
      </c>
      <c r="F101" t="s" s="12">
        <v>27</v>
      </c>
      <c r="G101" s="12">
        <v>20130123</v>
      </c>
      <c r="H101" t="s" s="12">
        <v>195</v>
      </c>
      <c r="I101" t="s" s="12">
        <v>196</v>
      </c>
      <c r="J101" s="12">
        <v>4</v>
      </c>
      <c r="K101" s="15"/>
      <c r="L101" t="s" s="13">
        <f>"BGI/BGI1/"&amp;VLOOKUP($A101,'BGI1_Files'!$B2:$J164,9,0)&amp;"_1.fq.gz"</f>
        <v>915</v>
      </c>
      <c r="M101" t="s" s="13">
        <f>"BGI/BGI1/"&amp;VLOOKUP($A101,'BGI1_Files'!$B2:$J164,9,0)&amp;"_2.fq.gz"</f>
        <v>916</v>
      </c>
      <c r="N101" t="s" s="10">
        <f>VLOOKUP(MID($L101,10,10000),'Hashes'!$C2:$D974,2,0)</f>
        <v>917</v>
      </c>
      <c r="O101" t="s" s="10">
        <f>VLOOKUP(MID(M101,10,10000),'Hashes'!$C2:$D974,2,0)</f>
        <v>918</v>
      </c>
      <c r="P101" t="s" s="10">
        <f>"mv -i "&amp;SUBSTITUTE(L101,"","")&amp;"          fq/"&amp;$F101&amp;"−"&amp;$D101&amp;"-"&amp;B101&amp;"-"&amp;LEFT(N101,5)&amp;"−1.fq.gz"</f>
        <v>919</v>
      </c>
      <c r="Q101" t="s" s="10">
        <f>"mv -i "&amp;SUBSTITUTE(M101,"","")&amp;"          fq/"&amp;$F101&amp;"−"&amp;$D101&amp;"-"&amp;B101&amp;"-"&amp;LEFT(O101,5)&amp;"−2.fq.gz"</f>
        <v>920</v>
      </c>
      <c r="R101" s="14"/>
    </row>
    <row r="102" ht="15" customHeight="1">
      <c r="A102" t="s" s="10">
        <f>B102&amp;"_"&amp;SUBSTITUTE(G102,"20","")</f>
        <v>921</v>
      </c>
      <c r="B102" t="s" s="13">
        <v>922</v>
      </c>
      <c r="C102" s="11">
        <f>COUNTIF($B$2:$B$163,B102)</f>
        <v>1</v>
      </c>
      <c r="D102" t="s" s="11">
        <v>834</v>
      </c>
      <c r="E102" t="s" s="12">
        <v>923</v>
      </c>
      <c r="F102" t="s" s="12">
        <v>27</v>
      </c>
      <c r="G102" s="12">
        <v>20130123</v>
      </c>
      <c r="H102" t="s" s="12">
        <v>195</v>
      </c>
      <c r="I102" t="s" s="12">
        <v>196</v>
      </c>
      <c r="J102" s="12">
        <v>4</v>
      </c>
      <c r="K102" s="15"/>
      <c r="L102" t="s" s="13">
        <f>"BGI/BGI1/"&amp;VLOOKUP($A102,'BGI1_Files'!$B2:$J164,9,0)&amp;"_1.fq.gz"</f>
        <v>924</v>
      </c>
      <c r="M102" t="s" s="13">
        <f>"BGI/BGI1/"&amp;VLOOKUP($A102,'BGI1_Files'!$B2:$J164,9,0)&amp;"_2.fq.gz"</f>
        <v>925</v>
      </c>
      <c r="N102" t="s" s="10">
        <f>VLOOKUP(MID($L102,10,10000),'Hashes'!$C2:$D974,2,0)</f>
        <v>926</v>
      </c>
      <c r="O102" t="s" s="10">
        <f>VLOOKUP(MID(M102,10,10000),'Hashes'!$C2:$D974,2,0)</f>
        <v>927</v>
      </c>
      <c r="P102" t="s" s="10">
        <f>"mv -i "&amp;SUBSTITUTE(L102,"","")&amp;"          fq/"&amp;$F102&amp;"−"&amp;$D102&amp;"-"&amp;B102&amp;"-"&amp;LEFT(N102,5)&amp;"−1.fq.gz"</f>
        <v>928</v>
      </c>
      <c r="Q102" t="s" s="10">
        <f>"mv -i "&amp;SUBSTITUTE(M102,"","")&amp;"          fq/"&amp;$F102&amp;"−"&amp;$D102&amp;"-"&amp;B102&amp;"-"&amp;LEFT(O102,5)&amp;"−2.fq.gz"</f>
        <v>929</v>
      </c>
      <c r="R102" s="14"/>
    </row>
    <row r="103" ht="15" customHeight="1">
      <c r="A103" t="s" s="10">
        <f>B103&amp;"_"&amp;SUBSTITUTE(G103,"20","")</f>
        <v>930</v>
      </c>
      <c r="B103" t="s" s="13">
        <v>931</v>
      </c>
      <c r="C103" s="11">
        <f>COUNTIF($B$2:$B$163,B103)</f>
        <v>1</v>
      </c>
      <c r="D103" t="s" s="11">
        <v>834</v>
      </c>
      <c r="E103" t="s" s="12">
        <v>147</v>
      </c>
      <c r="F103" t="s" s="12">
        <v>27</v>
      </c>
      <c r="G103" s="12">
        <v>20130123</v>
      </c>
      <c r="H103" t="s" s="12">
        <v>195</v>
      </c>
      <c r="I103" t="s" s="12">
        <v>196</v>
      </c>
      <c r="J103" s="12">
        <v>4</v>
      </c>
      <c r="K103" s="15"/>
      <c r="L103" t="s" s="13">
        <f>"BGI/BGI1/"&amp;VLOOKUP($A103,'BGI1_Files'!$B2:$J164,9,0)&amp;"_1.fq.gz"</f>
        <v>932</v>
      </c>
      <c r="M103" t="s" s="13">
        <f>"BGI/BGI1/"&amp;VLOOKUP($A103,'BGI1_Files'!$B2:$J164,9,0)&amp;"_2.fq.gz"</f>
        <v>933</v>
      </c>
      <c r="N103" t="s" s="10">
        <f>VLOOKUP(MID($L103,10,10000),'Hashes'!$C2:$D974,2,0)</f>
        <v>934</v>
      </c>
      <c r="O103" t="s" s="10">
        <f>VLOOKUP(MID(M103,10,10000),'Hashes'!$C2:$D974,2,0)</f>
        <v>935</v>
      </c>
      <c r="P103" t="s" s="10">
        <f>"mv -i "&amp;SUBSTITUTE(L103,"","")&amp;"          fq/"&amp;$F103&amp;"−"&amp;$D103&amp;"-"&amp;B103&amp;"-"&amp;LEFT(N103,5)&amp;"−1.fq.gz"</f>
        <v>936</v>
      </c>
      <c r="Q103" t="s" s="10">
        <f>"mv -i "&amp;SUBSTITUTE(M103,"","")&amp;"          fq/"&amp;$F103&amp;"−"&amp;$D103&amp;"-"&amp;B103&amp;"-"&amp;LEFT(O103,5)&amp;"−2.fq.gz"</f>
        <v>937</v>
      </c>
      <c r="R103" s="14"/>
    </row>
    <row r="104" ht="15" customHeight="1">
      <c r="A104" t="s" s="10">
        <f>B104&amp;"_"&amp;SUBSTITUTE(G104,"20","")</f>
        <v>938</v>
      </c>
      <c r="B104" t="s" s="10">
        <v>939</v>
      </c>
      <c r="C104" s="11">
        <f>COUNTIF($B$2:$B$163,B104)</f>
        <v>1</v>
      </c>
      <c r="D104" t="s" s="11">
        <v>834</v>
      </c>
      <c r="E104" t="s" s="12">
        <v>940</v>
      </c>
      <c r="F104" t="s" s="12">
        <v>27</v>
      </c>
      <c r="G104" s="12">
        <v>20130123</v>
      </c>
      <c r="H104" t="s" s="12">
        <v>195</v>
      </c>
      <c r="I104" t="s" s="12">
        <v>196</v>
      </c>
      <c r="J104" s="12">
        <v>4</v>
      </c>
      <c r="K104" s="15"/>
      <c r="L104" t="s" s="13">
        <f>"BGI/BGI1/"&amp;VLOOKUP($A104,'BGI1_Files'!$B2:$J164,9,0)&amp;"_1.fq.gz"</f>
        <v>941</v>
      </c>
      <c r="M104" t="s" s="13">
        <f>"BGI/BGI1/"&amp;VLOOKUP($A104,'BGI1_Files'!$B2:$J164,9,0)&amp;"_2.fq.gz"</f>
        <v>942</v>
      </c>
      <c r="N104" t="s" s="10">
        <f>VLOOKUP(MID($L104,10,10000),'Hashes'!$C2:$D974,2,0)</f>
        <v>943</v>
      </c>
      <c r="O104" t="s" s="10">
        <f>VLOOKUP(MID(M104,10,10000),'Hashes'!$C2:$D974,2,0)</f>
        <v>944</v>
      </c>
      <c r="P104" t="s" s="10">
        <f>"mv -i "&amp;SUBSTITUTE(L104,"","")&amp;"          fq/"&amp;$F104&amp;"−"&amp;$D104&amp;"-"&amp;B104&amp;"-"&amp;LEFT(N104,5)&amp;"−1.fq.gz"</f>
        <v>945</v>
      </c>
      <c r="Q104" t="s" s="10">
        <f>"mv -i "&amp;SUBSTITUTE(M104,"","")&amp;"          fq/"&amp;$F104&amp;"−"&amp;$D104&amp;"-"&amp;B104&amp;"-"&amp;LEFT(O104,5)&amp;"−2.fq.gz"</f>
        <v>946</v>
      </c>
      <c r="R104" s="14"/>
    </row>
    <row r="105" ht="15" customHeight="1">
      <c r="A105" t="s" s="10">
        <f>B105&amp;"_"&amp;SUBSTITUTE(G105,"20","")</f>
        <v>947</v>
      </c>
      <c r="B105" t="s" s="10">
        <v>948</v>
      </c>
      <c r="C105" s="11">
        <f>COUNTIF($B$2:$B$163,B105)</f>
        <v>1</v>
      </c>
      <c r="D105" t="s" s="11">
        <v>834</v>
      </c>
      <c r="E105" t="s" s="12">
        <v>174</v>
      </c>
      <c r="F105" t="s" s="12">
        <v>27</v>
      </c>
      <c r="G105" s="12">
        <v>20130123</v>
      </c>
      <c r="H105" t="s" s="12">
        <v>195</v>
      </c>
      <c r="I105" t="s" s="12">
        <v>196</v>
      </c>
      <c r="J105" s="12">
        <v>4</v>
      </c>
      <c r="K105" s="15"/>
      <c r="L105" t="s" s="13">
        <f>"BGI/BGI1/"&amp;VLOOKUP($A105,'BGI1_Files'!$B2:$J164,9,0)&amp;"_1.fq.gz"</f>
        <v>949</v>
      </c>
      <c r="M105" t="s" s="13">
        <f>"BGI/BGI1/"&amp;VLOOKUP($A105,'BGI1_Files'!$B2:$J164,9,0)&amp;"_2.fq.gz"</f>
        <v>950</v>
      </c>
      <c r="N105" t="s" s="10">
        <f>VLOOKUP(MID($L105,10,10000),'Hashes'!$C2:$D974,2,0)</f>
        <v>951</v>
      </c>
      <c r="O105" t="s" s="10">
        <f>VLOOKUP(MID(M105,10,10000),'Hashes'!$C2:$D974,2,0)</f>
        <v>952</v>
      </c>
      <c r="P105" t="s" s="10">
        <f>"mv -i "&amp;SUBSTITUTE(L105,"","")&amp;"          fq/"&amp;$F105&amp;"−"&amp;$D105&amp;"-"&amp;B105&amp;"-"&amp;LEFT(N105,5)&amp;"−1.fq.gz"</f>
        <v>953</v>
      </c>
      <c r="Q105" t="s" s="10">
        <f>"mv -i "&amp;SUBSTITUTE(M105,"","")&amp;"          fq/"&amp;$F105&amp;"−"&amp;$D105&amp;"-"&amp;B105&amp;"-"&amp;LEFT(O105,5)&amp;"−2.fq.gz"</f>
        <v>954</v>
      </c>
      <c r="R105" s="14"/>
    </row>
    <row r="106" ht="15" customHeight="1">
      <c r="A106" t="s" s="10">
        <f>B106&amp;"_"&amp;SUBSTITUTE(G106,"20","")</f>
        <v>955</v>
      </c>
      <c r="B106" t="s" s="10">
        <v>956</v>
      </c>
      <c r="C106" s="11">
        <f>COUNTIF($B$2:$B$163,B106)</f>
        <v>1</v>
      </c>
      <c r="D106" t="s" s="11">
        <v>834</v>
      </c>
      <c r="E106" t="s" s="12">
        <v>957</v>
      </c>
      <c r="F106" t="s" s="12">
        <v>27</v>
      </c>
      <c r="G106" s="12">
        <v>20130123</v>
      </c>
      <c r="H106" t="s" s="12">
        <v>195</v>
      </c>
      <c r="I106" t="s" s="12">
        <v>196</v>
      </c>
      <c r="J106" s="12">
        <v>4</v>
      </c>
      <c r="K106" s="15"/>
      <c r="L106" t="s" s="13">
        <f>"BGI/BGI1/"&amp;VLOOKUP($A106,'BGI1_Files'!$B2:$J164,9,0)&amp;"_1.fq.gz"</f>
        <v>958</v>
      </c>
      <c r="M106" t="s" s="13">
        <f>"BGI/BGI1/"&amp;VLOOKUP($A106,'BGI1_Files'!$B2:$J164,9,0)&amp;"_2.fq.gz"</f>
        <v>959</v>
      </c>
      <c r="N106" t="s" s="10">
        <f>VLOOKUP(MID($L106,10,10000),'Hashes'!$C2:$D974,2,0)</f>
        <v>960</v>
      </c>
      <c r="O106" t="s" s="10">
        <f>VLOOKUP(MID(M106,10,10000),'Hashes'!$C2:$D974,2,0)</f>
        <v>961</v>
      </c>
      <c r="P106" t="s" s="10">
        <f>"mv -i "&amp;SUBSTITUTE(L106,"","")&amp;"          fq/"&amp;$F106&amp;"−"&amp;$D106&amp;"-"&amp;B106&amp;"-"&amp;LEFT(N106,5)&amp;"−1.fq.gz"</f>
        <v>962</v>
      </c>
      <c r="Q106" t="s" s="10">
        <f>"mv -i "&amp;SUBSTITUTE(M106,"","")&amp;"          fq/"&amp;$F106&amp;"−"&amp;$D106&amp;"-"&amp;B106&amp;"-"&amp;LEFT(O106,5)&amp;"−2.fq.gz"</f>
        <v>963</v>
      </c>
      <c r="R106" s="14"/>
    </row>
    <row r="107" ht="15" customHeight="1">
      <c r="A107" t="s" s="10">
        <f>B107&amp;"_"&amp;SUBSTITUTE(G107,"20","")</f>
        <v>964</v>
      </c>
      <c r="B107" t="s" s="10">
        <v>965</v>
      </c>
      <c r="C107" s="11">
        <f>COUNTIF($B$2:$B$163,B107)</f>
        <v>1</v>
      </c>
      <c r="D107" t="s" s="11">
        <v>834</v>
      </c>
      <c r="E107" t="s" s="12">
        <v>966</v>
      </c>
      <c r="F107" t="s" s="12">
        <v>27</v>
      </c>
      <c r="G107" s="12">
        <v>20130123</v>
      </c>
      <c r="H107" t="s" s="12">
        <v>195</v>
      </c>
      <c r="I107" t="s" s="12">
        <v>196</v>
      </c>
      <c r="J107" s="12">
        <v>4</v>
      </c>
      <c r="K107" s="15"/>
      <c r="L107" t="s" s="13">
        <f>"BGI/BGI1/"&amp;VLOOKUP($A107,'BGI1_Files'!$B2:$J164,9,0)&amp;"_1.fq.gz"</f>
        <v>967</v>
      </c>
      <c r="M107" t="s" s="13">
        <f>"BGI/BGI1/"&amp;VLOOKUP($A107,'BGI1_Files'!$B2:$J164,9,0)&amp;"_2.fq.gz"</f>
        <v>968</v>
      </c>
      <c r="N107" t="s" s="10">
        <f>VLOOKUP(MID($L107,10,10000),'Hashes'!$C2:$D974,2,0)</f>
        <v>969</v>
      </c>
      <c r="O107" t="s" s="10">
        <f>VLOOKUP(MID(M107,10,10000),'Hashes'!$C2:$D974,2,0)</f>
        <v>970</v>
      </c>
      <c r="P107" t="s" s="10">
        <f>"mv -i "&amp;SUBSTITUTE(L107,"","")&amp;"          fq/"&amp;$F107&amp;"−"&amp;$D107&amp;"-"&amp;B107&amp;"-"&amp;LEFT(N107,5)&amp;"−1.fq.gz"</f>
        <v>971</v>
      </c>
      <c r="Q107" t="s" s="10">
        <f>"mv -i "&amp;SUBSTITUTE(M107,"","")&amp;"          fq/"&amp;$F107&amp;"−"&amp;$D107&amp;"-"&amp;B107&amp;"-"&amp;LEFT(O107,5)&amp;"−2.fq.gz"</f>
        <v>972</v>
      </c>
      <c r="R107" s="14"/>
    </row>
    <row r="108" ht="15" customHeight="1">
      <c r="A108" t="s" s="10">
        <f>B108&amp;"_"&amp;SUBSTITUTE(G108,"20","")</f>
        <v>973</v>
      </c>
      <c r="B108" t="s" s="10">
        <v>974</v>
      </c>
      <c r="C108" s="11">
        <f>COUNTIF($B$2:$B$163,B108)</f>
        <v>1</v>
      </c>
      <c r="D108" t="s" s="11">
        <v>834</v>
      </c>
      <c r="E108" t="s" s="12">
        <v>975</v>
      </c>
      <c r="F108" t="s" s="12">
        <v>27</v>
      </c>
      <c r="G108" s="12">
        <v>20130123</v>
      </c>
      <c r="H108" t="s" s="12">
        <v>195</v>
      </c>
      <c r="I108" t="s" s="12">
        <v>196</v>
      </c>
      <c r="J108" s="12">
        <v>4</v>
      </c>
      <c r="K108" s="15"/>
      <c r="L108" t="s" s="13">
        <f>"BGI/BGI1/"&amp;VLOOKUP($A108,'BGI1_Files'!$B2:$J164,9,0)&amp;"_1.fq.gz"</f>
        <v>976</v>
      </c>
      <c r="M108" t="s" s="13">
        <f>"BGI/BGI1/"&amp;VLOOKUP($A108,'BGI1_Files'!$B2:$J164,9,0)&amp;"_2.fq.gz"</f>
        <v>977</v>
      </c>
      <c r="N108" t="s" s="10">
        <f>VLOOKUP(MID($L108,10,10000),'Hashes'!$C2:$D974,2,0)</f>
        <v>978</v>
      </c>
      <c r="O108" t="s" s="10">
        <f>VLOOKUP(MID(M108,10,10000),'Hashes'!$C2:$D974,2,0)</f>
        <v>979</v>
      </c>
      <c r="P108" t="s" s="10">
        <f>"mv -i "&amp;SUBSTITUTE(L108,"","")&amp;"          fq/"&amp;$F108&amp;"−"&amp;$D108&amp;"-"&amp;B108&amp;"-"&amp;LEFT(N108,5)&amp;"−1.fq.gz"</f>
        <v>980</v>
      </c>
      <c r="Q108" t="s" s="10">
        <f>"mv -i "&amp;SUBSTITUTE(M108,"","")&amp;"          fq/"&amp;$F108&amp;"−"&amp;$D108&amp;"-"&amp;B108&amp;"-"&amp;LEFT(O108,5)&amp;"−2.fq.gz"</f>
        <v>981</v>
      </c>
      <c r="R108" s="14"/>
    </row>
    <row r="109" ht="15" customHeight="1">
      <c r="A109" t="s" s="10">
        <f>B109&amp;"_"&amp;SUBSTITUTE(G109,"20","")</f>
        <v>982</v>
      </c>
      <c r="B109" t="s" s="10">
        <v>983</v>
      </c>
      <c r="C109" s="11">
        <f>COUNTIF($B$2:$B$163,B109)</f>
        <v>1</v>
      </c>
      <c r="D109" t="s" s="11">
        <v>834</v>
      </c>
      <c r="E109" t="s" s="12">
        <v>75</v>
      </c>
      <c r="F109" t="s" s="12">
        <v>27</v>
      </c>
      <c r="G109" s="12">
        <v>20130123</v>
      </c>
      <c r="H109" t="s" s="12">
        <v>195</v>
      </c>
      <c r="I109" t="s" s="12">
        <v>196</v>
      </c>
      <c r="J109" s="12">
        <v>4</v>
      </c>
      <c r="K109" s="15"/>
      <c r="L109" t="s" s="13">
        <f>"BGI/BGI1/"&amp;VLOOKUP($A109,'BGI1_Files'!$B2:$J164,9,0)&amp;"_1.fq.gz"</f>
        <v>984</v>
      </c>
      <c r="M109" t="s" s="13">
        <f>"BGI/BGI1/"&amp;VLOOKUP($A109,'BGI1_Files'!$B2:$J164,9,0)&amp;"_2.fq.gz"</f>
        <v>985</v>
      </c>
      <c r="N109" t="s" s="10">
        <f>VLOOKUP(MID($L109,10,10000),'Hashes'!$C2:$D974,2,0)</f>
        <v>986</v>
      </c>
      <c r="O109" t="s" s="10">
        <f>VLOOKUP(MID(M109,10,10000),'Hashes'!$C2:$D974,2,0)</f>
        <v>987</v>
      </c>
      <c r="P109" t="s" s="10">
        <f>"mv -i "&amp;SUBSTITUTE(L109,"","")&amp;"          fq/"&amp;$F109&amp;"−"&amp;$D109&amp;"-"&amp;B109&amp;"-"&amp;LEFT(N109,5)&amp;"−1.fq.gz"</f>
        <v>988</v>
      </c>
      <c r="Q109" t="s" s="10">
        <f>"mv -i "&amp;SUBSTITUTE(M109,"","")&amp;"          fq/"&amp;$F109&amp;"−"&amp;$D109&amp;"-"&amp;B109&amp;"-"&amp;LEFT(O109,5)&amp;"−2.fq.gz"</f>
        <v>989</v>
      </c>
      <c r="R109" s="14"/>
    </row>
    <row r="110" ht="15" customHeight="1">
      <c r="A110" t="s" s="10">
        <f>B110&amp;"_"&amp;SUBSTITUTE(G110,"20","")</f>
        <v>990</v>
      </c>
      <c r="B110" t="s" s="10">
        <v>991</v>
      </c>
      <c r="C110" s="11">
        <f>COUNTIF($B$2:$B$163,B110)</f>
        <v>1</v>
      </c>
      <c r="D110" t="s" s="11">
        <v>834</v>
      </c>
      <c r="E110" t="s" s="12">
        <v>992</v>
      </c>
      <c r="F110" t="s" s="12">
        <v>27</v>
      </c>
      <c r="G110" s="12">
        <v>20130123</v>
      </c>
      <c r="H110" t="s" s="12">
        <v>195</v>
      </c>
      <c r="I110" t="s" s="12">
        <v>196</v>
      </c>
      <c r="J110" s="12">
        <v>4</v>
      </c>
      <c r="K110" s="15"/>
      <c r="L110" t="s" s="13">
        <f>"BGI/BGI1/"&amp;VLOOKUP($A110,'BGI1_Files'!$B2:$J164,9,0)&amp;"_1.fq.gz"</f>
        <v>993</v>
      </c>
      <c r="M110" t="s" s="13">
        <f>"BGI/BGI1/"&amp;VLOOKUP($A110,'BGI1_Files'!$B2:$J164,9,0)&amp;"_2.fq.gz"</f>
        <v>994</v>
      </c>
      <c r="N110" t="s" s="10">
        <f>VLOOKUP(MID($L110,10,10000),'Hashes'!$C2:$D974,2,0)</f>
        <v>995</v>
      </c>
      <c r="O110" t="s" s="10">
        <f>VLOOKUP(MID(M110,10,10000),'Hashes'!$C2:$D974,2,0)</f>
        <v>996</v>
      </c>
      <c r="P110" t="s" s="10">
        <f>"mv -i "&amp;SUBSTITUTE(L110,"","")&amp;"          fq/"&amp;$F110&amp;"−"&amp;$D110&amp;"-"&amp;B110&amp;"-"&amp;LEFT(N110,5)&amp;"−1.fq.gz"</f>
        <v>997</v>
      </c>
      <c r="Q110" t="s" s="10">
        <f>"mv -i "&amp;SUBSTITUTE(M110,"","")&amp;"          fq/"&amp;$F110&amp;"−"&amp;$D110&amp;"-"&amp;B110&amp;"-"&amp;LEFT(O110,5)&amp;"−2.fq.gz"</f>
        <v>998</v>
      </c>
      <c r="R110" s="14"/>
    </row>
    <row r="111" ht="15" customHeight="1">
      <c r="A111" t="s" s="10">
        <f>B111&amp;"_"&amp;SUBSTITUTE(G111,"20","")</f>
        <v>999</v>
      </c>
      <c r="B111" t="s" s="13">
        <v>1000</v>
      </c>
      <c r="C111" s="11">
        <f>COUNTIF($B$2:$B$163,B111)</f>
        <v>1</v>
      </c>
      <c r="D111" t="s" s="11">
        <v>834</v>
      </c>
      <c r="E111" t="s" s="12">
        <v>47</v>
      </c>
      <c r="F111" t="s" s="12">
        <v>27</v>
      </c>
      <c r="G111" s="12">
        <v>20130123</v>
      </c>
      <c r="H111" t="s" s="12">
        <v>195</v>
      </c>
      <c r="I111" t="s" s="12">
        <v>196</v>
      </c>
      <c r="J111" s="12">
        <v>4</v>
      </c>
      <c r="K111" s="15"/>
      <c r="L111" t="s" s="13">
        <f>"BGI/BGI1/"&amp;VLOOKUP($A111,'BGI1_Files'!$B2:$J164,9,0)&amp;"_1.fq.gz"</f>
        <v>1001</v>
      </c>
      <c r="M111" t="s" s="13">
        <f>"BGI/BGI1/"&amp;VLOOKUP($A111,'BGI1_Files'!$B2:$J164,9,0)&amp;"_2.fq.gz"</f>
        <v>1002</v>
      </c>
      <c r="N111" t="s" s="10">
        <f>VLOOKUP(MID($L111,10,10000),'Hashes'!$C2:$D974,2,0)</f>
        <v>1003</v>
      </c>
      <c r="O111" t="s" s="10">
        <f>VLOOKUP(MID(M111,10,10000),'Hashes'!$C2:$D974,2,0)</f>
        <v>1004</v>
      </c>
      <c r="P111" t="s" s="10">
        <f>"mv -i "&amp;SUBSTITUTE(L111,"","")&amp;"          fq/"&amp;$F111&amp;"−"&amp;$D111&amp;"-"&amp;B111&amp;"-"&amp;LEFT(N111,5)&amp;"−1.fq.gz"</f>
        <v>1005</v>
      </c>
      <c r="Q111" t="s" s="10">
        <f>"mv -i "&amp;SUBSTITUTE(M111,"","")&amp;"          fq/"&amp;$F111&amp;"−"&amp;$D111&amp;"-"&amp;B111&amp;"-"&amp;LEFT(O111,5)&amp;"−2.fq.gz"</f>
        <v>1006</v>
      </c>
      <c r="R111" s="14"/>
    </row>
    <row r="112" ht="15" customHeight="1">
      <c r="A112" t="s" s="10">
        <f>B112&amp;"_"&amp;SUBSTITUTE(G112,"20","")</f>
        <v>1007</v>
      </c>
      <c r="B112" t="s" s="10">
        <v>1008</v>
      </c>
      <c r="C112" s="11">
        <f>COUNTIF($B$2:$B$163,B112)</f>
        <v>1</v>
      </c>
      <c r="D112" t="s" s="11">
        <v>834</v>
      </c>
      <c r="E112" t="s" s="12">
        <v>1009</v>
      </c>
      <c r="F112" t="s" s="12">
        <v>27</v>
      </c>
      <c r="G112" s="12">
        <v>20130123</v>
      </c>
      <c r="H112" t="s" s="12">
        <v>195</v>
      </c>
      <c r="I112" t="s" s="12">
        <v>196</v>
      </c>
      <c r="J112" s="12">
        <v>4</v>
      </c>
      <c r="K112" s="15"/>
      <c r="L112" t="s" s="13">
        <f>"BGI/BGI1/"&amp;VLOOKUP($A112,'BGI1_Files'!$B2:$J164,9,0)&amp;"_1.fq.gz"</f>
        <v>1010</v>
      </c>
      <c r="M112" t="s" s="13">
        <f>"BGI/BGI1/"&amp;VLOOKUP($A112,'BGI1_Files'!$B2:$J164,9,0)&amp;"_2.fq.gz"</f>
        <v>1011</v>
      </c>
      <c r="N112" t="s" s="10">
        <f>VLOOKUP(MID($L112,10,10000),'Hashes'!$C2:$D974,2,0)</f>
        <v>1012</v>
      </c>
      <c r="O112" t="s" s="10">
        <f>VLOOKUP(MID(M112,10,10000),'Hashes'!$C2:$D974,2,0)</f>
        <v>1013</v>
      </c>
      <c r="P112" t="s" s="10">
        <f>"mv -i "&amp;SUBSTITUTE(L112,"","")&amp;"          fq/"&amp;$F112&amp;"−"&amp;$D112&amp;"-"&amp;B112&amp;"-"&amp;LEFT(N112,5)&amp;"−1.fq.gz"</f>
        <v>1014</v>
      </c>
      <c r="Q112" t="s" s="10">
        <f>"mv -i "&amp;SUBSTITUTE(M112,"","")&amp;"          fq/"&amp;$F112&amp;"−"&amp;$D112&amp;"-"&amp;B112&amp;"-"&amp;LEFT(O112,5)&amp;"−2.fq.gz"</f>
        <v>1015</v>
      </c>
      <c r="R112" s="14"/>
    </row>
    <row r="113" ht="15" customHeight="1">
      <c r="A113" t="s" s="10">
        <f>B113&amp;"_"&amp;SUBSTITUTE(G113,"20","")</f>
        <v>1016</v>
      </c>
      <c r="B113" t="s" s="10">
        <v>1017</v>
      </c>
      <c r="C113" s="11">
        <f>COUNTIF($B$2:$B$163,B113)</f>
        <v>1</v>
      </c>
      <c r="D113" t="s" s="11">
        <v>834</v>
      </c>
      <c r="E113" t="s" s="12">
        <v>1018</v>
      </c>
      <c r="F113" t="s" s="12">
        <v>27</v>
      </c>
      <c r="G113" s="12">
        <v>20130123</v>
      </c>
      <c r="H113" t="s" s="12">
        <v>195</v>
      </c>
      <c r="I113" t="s" s="12">
        <v>196</v>
      </c>
      <c r="J113" s="12">
        <v>4</v>
      </c>
      <c r="K113" s="15"/>
      <c r="L113" t="s" s="13">
        <f>"BGI/BGI1/"&amp;VLOOKUP($A113,'BGI1_Files'!$B2:$J164,9,0)&amp;"_1.fq.gz"</f>
        <v>1019</v>
      </c>
      <c r="M113" t="s" s="13">
        <f>"BGI/BGI1/"&amp;VLOOKUP($A113,'BGI1_Files'!$B2:$J164,9,0)&amp;"_2.fq.gz"</f>
        <v>1020</v>
      </c>
      <c r="N113" t="s" s="10">
        <f>VLOOKUP(MID($L113,10,10000),'Hashes'!$C2:$D974,2,0)</f>
        <v>1021</v>
      </c>
      <c r="O113" t="s" s="10">
        <f>VLOOKUP(MID(M113,10,10000),'Hashes'!$C2:$D974,2,0)</f>
        <v>1022</v>
      </c>
      <c r="P113" t="s" s="10">
        <f>"mv -i "&amp;SUBSTITUTE(L113,"","")&amp;"          fq/"&amp;$F113&amp;"−"&amp;$D113&amp;"-"&amp;B113&amp;"-"&amp;LEFT(N113,5)&amp;"−1.fq.gz"</f>
        <v>1023</v>
      </c>
      <c r="Q113" t="s" s="10">
        <f>"mv -i "&amp;SUBSTITUTE(M113,"","")&amp;"          fq/"&amp;$F113&amp;"−"&amp;$D113&amp;"-"&amp;B113&amp;"-"&amp;LEFT(O113,5)&amp;"−2.fq.gz"</f>
        <v>1024</v>
      </c>
      <c r="R113" s="14"/>
    </row>
    <row r="114" ht="15" customHeight="1">
      <c r="A114" t="s" s="10">
        <f>B114&amp;"_"&amp;SUBSTITUTE(G114,"20","")</f>
        <v>1025</v>
      </c>
      <c r="B114" t="s" s="10">
        <v>1026</v>
      </c>
      <c r="C114" s="11">
        <f>COUNTIF($B$2:$B$163,B114)</f>
        <v>1</v>
      </c>
      <c r="D114" t="s" s="11">
        <v>834</v>
      </c>
      <c r="E114" t="s" s="12">
        <v>111</v>
      </c>
      <c r="F114" t="s" s="12">
        <v>27</v>
      </c>
      <c r="G114" s="12">
        <v>20130123</v>
      </c>
      <c r="H114" t="s" s="12">
        <v>195</v>
      </c>
      <c r="I114" t="s" s="12">
        <v>196</v>
      </c>
      <c r="J114" s="12">
        <v>4</v>
      </c>
      <c r="K114" s="15"/>
      <c r="L114" t="s" s="13">
        <f>"BGI/BGI1/"&amp;VLOOKUP($A114,'BGI1_Files'!$B2:$J164,9,0)&amp;"_1.fq.gz"</f>
        <v>1027</v>
      </c>
      <c r="M114" t="s" s="13">
        <f>"BGI/BGI1/"&amp;VLOOKUP($A114,'BGI1_Files'!$B2:$J164,9,0)&amp;"_2.fq.gz"</f>
        <v>1028</v>
      </c>
      <c r="N114" t="s" s="10">
        <f>VLOOKUP(MID($L114,10,10000),'Hashes'!$C2:$D974,2,0)</f>
        <v>1029</v>
      </c>
      <c r="O114" t="s" s="10">
        <f>VLOOKUP(MID(M114,10,10000),'Hashes'!$C2:$D974,2,0)</f>
        <v>1030</v>
      </c>
      <c r="P114" t="s" s="10">
        <f>"mv -i "&amp;SUBSTITUTE(L114,"","")&amp;"          fq/"&amp;$F114&amp;"−"&amp;$D114&amp;"-"&amp;B114&amp;"-"&amp;LEFT(N114,5)&amp;"−1.fq.gz"</f>
        <v>1031</v>
      </c>
      <c r="Q114" t="s" s="10">
        <f>"mv -i "&amp;SUBSTITUTE(M114,"","")&amp;"          fq/"&amp;$F114&amp;"−"&amp;$D114&amp;"-"&amp;B114&amp;"-"&amp;LEFT(O114,5)&amp;"−2.fq.gz"</f>
        <v>1032</v>
      </c>
      <c r="R114" s="14"/>
    </row>
    <row r="115" ht="15" customHeight="1">
      <c r="A115" t="s" s="10">
        <f>B115&amp;"_"&amp;SUBSTITUTE(G115,"20","")</f>
        <v>1033</v>
      </c>
      <c r="B115" t="s" s="10">
        <v>1034</v>
      </c>
      <c r="C115" s="11">
        <f>COUNTIF($B$2:$B$163,B115)</f>
        <v>1</v>
      </c>
      <c r="D115" t="s" s="11">
        <v>834</v>
      </c>
      <c r="E115" t="s" s="12">
        <v>93</v>
      </c>
      <c r="F115" t="s" s="12">
        <v>27</v>
      </c>
      <c r="G115" s="12">
        <v>20130123</v>
      </c>
      <c r="H115" t="s" s="12">
        <v>195</v>
      </c>
      <c r="I115" t="s" s="12">
        <v>196</v>
      </c>
      <c r="J115" s="12">
        <v>4</v>
      </c>
      <c r="K115" s="15"/>
      <c r="L115" t="s" s="13">
        <f>"BGI/BGI1/"&amp;VLOOKUP($A115,'BGI1_Files'!$B2:$J164,9,0)&amp;"_1.fq.gz"</f>
        <v>1035</v>
      </c>
      <c r="M115" t="s" s="13">
        <f>"BGI/BGI1/"&amp;VLOOKUP($A115,'BGI1_Files'!$B2:$J164,9,0)&amp;"_2.fq.gz"</f>
        <v>1036</v>
      </c>
      <c r="N115" t="s" s="10">
        <f>VLOOKUP(MID($L115,10,10000),'Hashes'!$C2:$D974,2,0)</f>
        <v>1037</v>
      </c>
      <c r="O115" t="s" s="10">
        <f>VLOOKUP(MID(M115,10,10000),'Hashes'!$C2:$D974,2,0)</f>
        <v>1038</v>
      </c>
      <c r="P115" t="s" s="10">
        <f>"mv -i "&amp;SUBSTITUTE(L115,"","")&amp;"          fq/"&amp;$F115&amp;"−"&amp;$D115&amp;"-"&amp;B115&amp;"-"&amp;LEFT(N115,5)&amp;"−1.fq.gz"</f>
        <v>1039</v>
      </c>
      <c r="Q115" t="s" s="10">
        <f>"mv -i "&amp;SUBSTITUTE(M115,"","")&amp;"          fq/"&amp;$F115&amp;"−"&amp;$D115&amp;"-"&amp;B115&amp;"-"&amp;LEFT(O115,5)&amp;"−2.fq.gz"</f>
        <v>1040</v>
      </c>
      <c r="R115" s="14"/>
    </row>
    <row r="116" ht="15" customHeight="1">
      <c r="A116" t="s" s="10">
        <f>B116&amp;"_"&amp;SUBSTITUTE(G116,"20","")</f>
        <v>1041</v>
      </c>
      <c r="B116" t="s" s="10">
        <v>1042</v>
      </c>
      <c r="C116" s="11">
        <f>COUNTIF($B$2:$B$163,B116)</f>
        <v>1</v>
      </c>
      <c r="D116" t="s" s="11">
        <v>1043</v>
      </c>
      <c r="E116" t="s" s="12">
        <v>268</v>
      </c>
      <c r="F116" t="s" s="12">
        <v>27</v>
      </c>
      <c r="G116" s="12">
        <v>20130123</v>
      </c>
      <c r="H116" t="s" s="12">
        <v>195</v>
      </c>
      <c r="I116" t="s" s="12">
        <v>196</v>
      </c>
      <c r="J116" s="12">
        <v>5</v>
      </c>
      <c r="K116" s="15"/>
      <c r="L116" t="s" s="13">
        <f>"BGI/BGI1/"&amp;VLOOKUP($A116,'BGI1_Files'!$B2:$J164,9,0)&amp;"_1.fq.gz"</f>
        <v>1044</v>
      </c>
      <c r="M116" t="s" s="13">
        <f>"BGI/BGI1/"&amp;VLOOKUP($A116,'BGI1_Files'!$B2:$J164,9,0)&amp;"_2.fq.gz"</f>
        <v>1045</v>
      </c>
      <c r="N116" t="s" s="10">
        <f>VLOOKUP(MID($L116,10,10000),'Hashes'!$C2:$D974,2,0)</f>
        <v>1046</v>
      </c>
      <c r="O116" t="s" s="10">
        <f>VLOOKUP(MID(M116,10,10000),'Hashes'!$C2:$D974,2,0)</f>
        <v>1047</v>
      </c>
      <c r="P116" t="s" s="10">
        <f>"mv -i "&amp;SUBSTITUTE(L116,"","")&amp;"          fq/"&amp;$F116&amp;"−"&amp;$D116&amp;"-"&amp;B116&amp;"-"&amp;LEFT(N116,5)&amp;"−1.fq.gz"</f>
        <v>1048</v>
      </c>
      <c r="Q116" t="s" s="10">
        <f>"mv -i "&amp;SUBSTITUTE(M116,"","")&amp;"          fq/"&amp;$F116&amp;"−"&amp;$D116&amp;"-"&amp;B116&amp;"-"&amp;LEFT(O116,5)&amp;"−2.fq.gz"</f>
        <v>1049</v>
      </c>
      <c r="R116" s="14"/>
    </row>
    <row r="117" ht="15" customHeight="1">
      <c r="A117" t="s" s="10">
        <f>B117&amp;"_"&amp;SUBSTITUTE(G117,"20","")</f>
        <v>1050</v>
      </c>
      <c r="B117" t="s" s="10">
        <v>1051</v>
      </c>
      <c r="C117" s="11">
        <f>COUNTIF($B$2:$B$163,B117)</f>
        <v>1</v>
      </c>
      <c r="D117" t="s" s="11">
        <v>1043</v>
      </c>
      <c r="E117" t="s" s="12">
        <v>394</v>
      </c>
      <c r="F117" t="s" s="12">
        <v>27</v>
      </c>
      <c r="G117" s="12">
        <v>20130123</v>
      </c>
      <c r="H117" t="s" s="12">
        <v>195</v>
      </c>
      <c r="I117" t="s" s="12">
        <v>196</v>
      </c>
      <c r="J117" s="12">
        <v>5</v>
      </c>
      <c r="K117" s="15"/>
      <c r="L117" t="s" s="13">
        <f>"BGI/BGI1/"&amp;VLOOKUP($A117,'BGI1_Files'!$B2:$J164,9,0)&amp;"_1.fq.gz"</f>
        <v>1052</v>
      </c>
      <c r="M117" t="s" s="13">
        <f>"BGI/BGI1/"&amp;VLOOKUP($A117,'BGI1_Files'!$B2:$J164,9,0)&amp;"_2.fq.gz"</f>
        <v>1053</v>
      </c>
      <c r="N117" t="s" s="10">
        <f>VLOOKUP(MID($L117,10,10000),'Hashes'!$C2:$D974,2,0)</f>
        <v>1054</v>
      </c>
      <c r="O117" t="s" s="10">
        <f>VLOOKUP(MID(M117,10,10000),'Hashes'!$C2:$D974,2,0)</f>
        <v>1055</v>
      </c>
      <c r="P117" t="s" s="10">
        <f>"mv -i "&amp;SUBSTITUTE(L117,"","")&amp;"          fq/"&amp;$F117&amp;"−"&amp;$D117&amp;"-"&amp;B117&amp;"-"&amp;LEFT(N117,5)&amp;"−1.fq.gz"</f>
        <v>1056</v>
      </c>
      <c r="Q117" t="s" s="10">
        <f>"mv -i "&amp;SUBSTITUTE(M117,"","")&amp;"          fq/"&amp;$F117&amp;"−"&amp;$D117&amp;"-"&amp;B117&amp;"-"&amp;LEFT(O117,5)&amp;"−2.fq.gz"</f>
        <v>1057</v>
      </c>
      <c r="R117" s="14"/>
    </row>
    <row r="118" ht="15" customHeight="1">
      <c r="A118" t="s" s="10">
        <f>B118&amp;"_"&amp;SUBSTITUTE(G118,"20","")</f>
        <v>1058</v>
      </c>
      <c r="B118" t="s" s="10">
        <v>1059</v>
      </c>
      <c r="C118" s="11">
        <f>COUNTIF($B$2:$B$163,B118)</f>
        <v>1</v>
      </c>
      <c r="D118" t="s" s="11">
        <v>1043</v>
      </c>
      <c r="E118" t="s" s="12">
        <v>241</v>
      </c>
      <c r="F118" t="s" s="12">
        <v>27</v>
      </c>
      <c r="G118" s="12">
        <v>20130123</v>
      </c>
      <c r="H118" t="s" s="12">
        <v>195</v>
      </c>
      <c r="I118" t="s" s="12">
        <v>196</v>
      </c>
      <c r="J118" s="12">
        <v>5</v>
      </c>
      <c r="K118" s="15"/>
      <c r="L118" t="s" s="13">
        <f>"BGI/BGI1/"&amp;VLOOKUP($A118,'BGI1_Files'!$B2:$J164,9,0)&amp;"_1.fq.gz"</f>
        <v>1060</v>
      </c>
      <c r="M118" t="s" s="13">
        <f>"BGI/BGI1/"&amp;VLOOKUP($A118,'BGI1_Files'!$B2:$J164,9,0)&amp;"_2.fq.gz"</f>
        <v>1061</v>
      </c>
      <c r="N118" t="s" s="10">
        <f>VLOOKUP(MID($L118,10,10000),'Hashes'!$C2:$D974,2,0)</f>
        <v>1062</v>
      </c>
      <c r="O118" t="s" s="10">
        <f>VLOOKUP(MID(M118,10,10000),'Hashes'!$C2:$D974,2,0)</f>
        <v>1063</v>
      </c>
      <c r="P118" t="s" s="10">
        <f>"mv -i "&amp;SUBSTITUTE(L118,"","")&amp;"          fq/"&amp;$F118&amp;"−"&amp;$D118&amp;"-"&amp;B118&amp;"-"&amp;LEFT(N118,5)&amp;"−1.fq.gz"</f>
        <v>1064</v>
      </c>
      <c r="Q118" t="s" s="10">
        <f>"mv -i "&amp;SUBSTITUTE(M118,"","")&amp;"          fq/"&amp;$F118&amp;"−"&amp;$D118&amp;"-"&amp;B118&amp;"-"&amp;LEFT(O118,5)&amp;"−2.fq.gz"</f>
        <v>1065</v>
      </c>
      <c r="R118" s="14"/>
    </row>
    <row r="119" ht="15" customHeight="1">
      <c r="A119" t="s" s="10">
        <f>B119&amp;"_"&amp;SUBSTITUTE(G119,"20","")</f>
        <v>1066</v>
      </c>
      <c r="B119" t="s" s="10">
        <v>1067</v>
      </c>
      <c r="C119" s="11">
        <f>COUNTIF($B$2:$B$163,B119)</f>
        <v>1</v>
      </c>
      <c r="D119" t="s" s="11">
        <v>1043</v>
      </c>
      <c r="E119" t="s" s="12">
        <v>223</v>
      </c>
      <c r="F119" t="s" s="12">
        <v>27</v>
      </c>
      <c r="G119" s="12">
        <v>20130123</v>
      </c>
      <c r="H119" t="s" s="12">
        <v>195</v>
      </c>
      <c r="I119" t="s" s="12">
        <v>196</v>
      </c>
      <c r="J119" s="12">
        <v>5</v>
      </c>
      <c r="K119" s="15"/>
      <c r="L119" t="s" s="13">
        <f>"BGI/BGI1/"&amp;VLOOKUP($A119,'BGI1_Files'!$B2:$J164,9,0)&amp;"_1.fq.gz"</f>
        <v>1068</v>
      </c>
      <c r="M119" t="s" s="13">
        <f>"BGI/BGI1/"&amp;VLOOKUP($A119,'BGI1_Files'!$B2:$J164,9,0)&amp;"_2.fq.gz"</f>
        <v>1069</v>
      </c>
      <c r="N119" t="s" s="10">
        <f>VLOOKUP(MID($L119,10,10000),'Hashes'!$C2:$D974,2,0)</f>
        <v>1070</v>
      </c>
      <c r="O119" t="s" s="10">
        <f>VLOOKUP(MID(M119,10,10000),'Hashes'!$C2:$D974,2,0)</f>
        <v>1071</v>
      </c>
      <c r="P119" t="s" s="10">
        <f>"mv -i "&amp;SUBSTITUTE(L119,"","")&amp;"          fq/"&amp;$F119&amp;"−"&amp;$D119&amp;"-"&amp;B119&amp;"-"&amp;LEFT(N119,5)&amp;"−1.fq.gz"</f>
        <v>1072</v>
      </c>
      <c r="Q119" t="s" s="10">
        <f>"mv -i "&amp;SUBSTITUTE(M119,"","")&amp;"          fq/"&amp;$F119&amp;"−"&amp;$D119&amp;"-"&amp;B119&amp;"-"&amp;LEFT(O119,5)&amp;"−2.fq.gz"</f>
        <v>1073</v>
      </c>
      <c r="R119" s="14"/>
    </row>
    <row r="120" ht="15" customHeight="1">
      <c r="A120" t="s" s="10">
        <f>B120&amp;"_"&amp;SUBSTITUTE(G120,"20","")</f>
        <v>1074</v>
      </c>
      <c r="B120" t="s" s="13">
        <v>1075</v>
      </c>
      <c r="C120" s="11">
        <f>COUNTIF($B$2:$B$163,B120)</f>
        <v>1</v>
      </c>
      <c r="D120" t="s" s="11">
        <v>1043</v>
      </c>
      <c r="E120" t="s" s="12">
        <v>349</v>
      </c>
      <c r="F120" t="s" s="12">
        <v>27</v>
      </c>
      <c r="G120" s="12">
        <v>20130123</v>
      </c>
      <c r="H120" t="s" s="12">
        <v>195</v>
      </c>
      <c r="I120" t="s" s="12">
        <v>196</v>
      </c>
      <c r="J120" s="12">
        <v>5</v>
      </c>
      <c r="K120" s="15"/>
      <c r="L120" t="s" s="13">
        <f>"BGI/BGI1/"&amp;VLOOKUP($A120,'BGI1_Files'!$B2:$J164,9,0)&amp;"_1.fq.gz"</f>
        <v>1076</v>
      </c>
      <c r="M120" t="s" s="13">
        <f>"BGI/BGI1/"&amp;VLOOKUP($A120,'BGI1_Files'!$B2:$J164,9,0)&amp;"_2.fq.gz"</f>
        <v>1077</v>
      </c>
      <c r="N120" t="s" s="10">
        <f>VLOOKUP(MID($L120,10,10000),'Hashes'!$C2:$D974,2,0)</f>
        <v>1078</v>
      </c>
      <c r="O120" t="s" s="10">
        <f>VLOOKUP(MID(M120,10,10000),'Hashes'!$C2:$D974,2,0)</f>
        <v>1079</v>
      </c>
      <c r="P120" t="s" s="10">
        <f>"mv -i "&amp;SUBSTITUTE(L120,"","")&amp;"          fq/"&amp;$F120&amp;"−"&amp;$D120&amp;"-"&amp;B120&amp;"-"&amp;LEFT(N120,5)&amp;"−1.fq.gz"</f>
        <v>1080</v>
      </c>
      <c r="Q120" t="s" s="10">
        <f>"mv -i "&amp;SUBSTITUTE(M120,"","")&amp;"          fq/"&amp;$F120&amp;"−"&amp;$D120&amp;"-"&amp;B120&amp;"-"&amp;LEFT(O120,5)&amp;"−2.fq.gz"</f>
        <v>1081</v>
      </c>
      <c r="R120" s="14"/>
    </row>
    <row r="121" ht="15" customHeight="1">
      <c r="A121" t="s" s="10">
        <f>B121&amp;"_"&amp;SUBSTITUTE(G121,"20","")</f>
        <v>1082</v>
      </c>
      <c r="B121" t="s" s="13">
        <v>1083</v>
      </c>
      <c r="C121" s="11">
        <f>COUNTIF($B$2:$B$163,B121)</f>
        <v>1</v>
      </c>
      <c r="D121" t="s" s="11">
        <v>1043</v>
      </c>
      <c r="E121" t="s" s="12">
        <v>295</v>
      </c>
      <c r="F121" t="s" s="12">
        <v>27</v>
      </c>
      <c r="G121" s="12">
        <v>20130123</v>
      </c>
      <c r="H121" t="s" s="12">
        <v>195</v>
      </c>
      <c r="I121" t="s" s="12">
        <v>196</v>
      </c>
      <c r="J121" s="12">
        <v>5</v>
      </c>
      <c r="K121" s="15"/>
      <c r="L121" t="s" s="13">
        <f>"BGI/BGI1/"&amp;VLOOKUP($A121,'BGI1_Files'!$B2:$J164,9,0)&amp;"_1.fq.gz"</f>
        <v>1084</v>
      </c>
      <c r="M121" t="s" s="13">
        <f>"BGI/BGI1/"&amp;VLOOKUP($A121,'BGI1_Files'!$B2:$J164,9,0)&amp;"_2.fq.gz"</f>
        <v>1085</v>
      </c>
      <c r="N121" t="s" s="10">
        <f>VLOOKUP(MID($L121,10,10000),'Hashes'!$C2:$D974,2,0)</f>
        <v>1086</v>
      </c>
      <c r="O121" t="s" s="10">
        <f>VLOOKUP(MID(M121,10,10000),'Hashes'!$C2:$D974,2,0)</f>
        <v>1087</v>
      </c>
      <c r="P121" t="s" s="10">
        <f>"mv -i "&amp;SUBSTITUTE(L121,"","")&amp;"          fq/"&amp;$F121&amp;"−"&amp;$D121&amp;"-"&amp;B121&amp;"-"&amp;LEFT(N121,5)&amp;"−1.fq.gz"</f>
        <v>1088</v>
      </c>
      <c r="Q121" t="s" s="10">
        <f>"mv -i "&amp;SUBSTITUTE(M121,"","")&amp;"          fq/"&amp;$F121&amp;"−"&amp;$D121&amp;"-"&amp;B121&amp;"-"&amp;LEFT(O121,5)&amp;"−2.fq.gz"</f>
        <v>1089</v>
      </c>
      <c r="R121" s="14"/>
    </row>
    <row r="122" ht="15" customHeight="1">
      <c r="A122" t="s" s="10">
        <f>B122&amp;"_"&amp;SUBSTITUTE(G122,"20","")</f>
        <v>1090</v>
      </c>
      <c r="B122" t="s" s="10">
        <v>1091</v>
      </c>
      <c r="C122" s="11">
        <f>COUNTIF($B$2:$B$163,B122)</f>
        <v>1</v>
      </c>
      <c r="D122" t="s" s="11">
        <v>1043</v>
      </c>
      <c r="E122" t="s" s="12">
        <v>205</v>
      </c>
      <c r="F122" t="s" s="12">
        <v>27</v>
      </c>
      <c r="G122" s="12">
        <v>20130123</v>
      </c>
      <c r="H122" t="s" s="12">
        <v>195</v>
      </c>
      <c r="I122" t="s" s="12">
        <v>196</v>
      </c>
      <c r="J122" s="12">
        <v>5</v>
      </c>
      <c r="K122" s="15"/>
      <c r="L122" t="s" s="13">
        <f>"BGI/BGI1/"&amp;VLOOKUP($A122,'BGI1_Files'!$B2:$J164,9,0)&amp;"_1.fq.gz"</f>
        <v>1092</v>
      </c>
      <c r="M122" t="s" s="13">
        <f>"BGI/BGI1/"&amp;VLOOKUP($A122,'BGI1_Files'!$B2:$J164,9,0)&amp;"_2.fq.gz"</f>
        <v>1093</v>
      </c>
      <c r="N122" t="s" s="10">
        <f>VLOOKUP(MID($L122,10,10000),'Hashes'!$C2:$D974,2,0)</f>
        <v>1094</v>
      </c>
      <c r="O122" t="s" s="10">
        <f>VLOOKUP(MID(M122,10,10000),'Hashes'!$C2:$D974,2,0)</f>
        <v>1095</v>
      </c>
      <c r="P122" t="s" s="10">
        <f>"mv -i "&amp;SUBSTITUTE(L122,"","")&amp;"          fq/"&amp;$F122&amp;"−"&amp;$D122&amp;"-"&amp;B122&amp;"-"&amp;LEFT(N122,5)&amp;"−1.fq.gz"</f>
        <v>1096</v>
      </c>
      <c r="Q122" t="s" s="10">
        <f>"mv -i "&amp;SUBSTITUTE(M122,"","")&amp;"          fq/"&amp;$F122&amp;"−"&amp;$D122&amp;"-"&amp;B122&amp;"-"&amp;LEFT(O122,5)&amp;"−2.fq.gz"</f>
        <v>1097</v>
      </c>
      <c r="R122" s="14"/>
    </row>
    <row r="123" ht="15" customHeight="1">
      <c r="A123" t="s" s="10">
        <f>B123&amp;"_"&amp;SUBSTITUTE(G123,"20","")</f>
        <v>1098</v>
      </c>
      <c r="B123" t="s" s="10">
        <v>1099</v>
      </c>
      <c r="C123" s="11">
        <f>COUNTIF($B$2:$B$163,B123)</f>
        <v>1</v>
      </c>
      <c r="D123" t="s" s="11">
        <v>1043</v>
      </c>
      <c r="E123" t="s" s="12">
        <v>313</v>
      </c>
      <c r="F123" t="s" s="12">
        <v>27</v>
      </c>
      <c r="G123" s="12">
        <v>20130123</v>
      </c>
      <c r="H123" t="s" s="12">
        <v>195</v>
      </c>
      <c r="I123" t="s" s="12">
        <v>196</v>
      </c>
      <c r="J123" s="12">
        <v>5</v>
      </c>
      <c r="K123" s="15"/>
      <c r="L123" t="s" s="13">
        <f>"BGI/BGI1/"&amp;VLOOKUP($A123,'BGI1_Files'!$B2:$J164,9,0)&amp;"_1.fq.gz"</f>
        <v>1100</v>
      </c>
      <c r="M123" t="s" s="13">
        <f>"BGI/BGI1/"&amp;VLOOKUP($A123,'BGI1_Files'!$B2:$J164,9,0)&amp;"_2.fq.gz"</f>
        <v>1101</v>
      </c>
      <c r="N123" t="s" s="10">
        <f>VLOOKUP(MID($L123,10,10000),'Hashes'!$C2:$D974,2,0)</f>
        <v>1102</v>
      </c>
      <c r="O123" t="s" s="10">
        <f>VLOOKUP(MID(M123,10,10000),'Hashes'!$C2:$D974,2,0)</f>
        <v>1103</v>
      </c>
      <c r="P123" t="s" s="10">
        <f>"mv -i "&amp;SUBSTITUTE(L123,"","")&amp;"          fq/"&amp;$F123&amp;"−"&amp;$D123&amp;"-"&amp;B123&amp;"-"&amp;LEFT(N123,5)&amp;"−1.fq.gz"</f>
        <v>1104</v>
      </c>
      <c r="Q123" t="s" s="10">
        <f>"mv -i "&amp;SUBSTITUTE(M123,"","")&amp;"          fq/"&amp;$F123&amp;"−"&amp;$D123&amp;"-"&amp;B123&amp;"-"&amp;LEFT(O123,5)&amp;"−2.fq.gz"</f>
        <v>1105</v>
      </c>
      <c r="R123" s="14"/>
    </row>
    <row r="124" ht="15" customHeight="1">
      <c r="A124" t="s" s="10">
        <f>B124&amp;"_"&amp;SUBSTITUTE(G124,"20","")</f>
        <v>1106</v>
      </c>
      <c r="B124" t="s" s="10">
        <v>1107</v>
      </c>
      <c r="C124" s="11">
        <f>COUNTIF($B$2:$B$163,B124)</f>
        <v>1</v>
      </c>
      <c r="D124" t="s" s="11">
        <v>1043</v>
      </c>
      <c r="E124" t="s" s="12">
        <v>259</v>
      </c>
      <c r="F124" t="s" s="12">
        <v>27</v>
      </c>
      <c r="G124" s="12">
        <v>20130123</v>
      </c>
      <c r="H124" t="s" s="12">
        <v>195</v>
      </c>
      <c r="I124" t="s" s="12">
        <v>196</v>
      </c>
      <c r="J124" s="12">
        <v>5</v>
      </c>
      <c r="K124" s="15"/>
      <c r="L124" t="s" s="13">
        <f>"BGI/BGI1/"&amp;VLOOKUP($A124,'BGI1_Files'!$B2:$J164,9,0)&amp;"_1.fq.gz"</f>
        <v>1108</v>
      </c>
      <c r="M124" t="s" s="13">
        <f>"BGI/BGI1/"&amp;VLOOKUP($A124,'BGI1_Files'!$B2:$J164,9,0)&amp;"_2.fq.gz"</f>
        <v>1109</v>
      </c>
      <c r="N124" t="s" s="10">
        <f>VLOOKUP(MID($L124,10,10000),'Hashes'!$C2:$D974,2,0)</f>
        <v>1110</v>
      </c>
      <c r="O124" t="s" s="10">
        <f>VLOOKUP(MID(M124,10,10000),'Hashes'!$C2:$D974,2,0)</f>
        <v>1111</v>
      </c>
      <c r="P124" t="s" s="10">
        <f>"mv -i "&amp;SUBSTITUTE(L124,"","")&amp;"          fq/"&amp;$F124&amp;"−"&amp;$D124&amp;"-"&amp;B124&amp;"-"&amp;LEFT(N124,5)&amp;"−1.fq.gz"</f>
        <v>1112</v>
      </c>
      <c r="Q124" t="s" s="10">
        <f>"mv -i "&amp;SUBSTITUTE(M124,"","")&amp;"          fq/"&amp;$F124&amp;"−"&amp;$D124&amp;"-"&amp;B124&amp;"-"&amp;LEFT(O124,5)&amp;"−2.fq.gz"</f>
        <v>1113</v>
      </c>
      <c r="R124" s="14"/>
    </row>
    <row r="125" ht="15" customHeight="1">
      <c r="A125" t="s" s="10">
        <f>B125&amp;"_"&amp;SUBSTITUTE(G125,"20","")</f>
        <v>1114</v>
      </c>
      <c r="B125" t="s" s="10">
        <v>1115</v>
      </c>
      <c r="C125" s="11">
        <f>COUNTIF($B$2:$B$163,B125)</f>
        <v>1</v>
      </c>
      <c r="D125" t="s" s="11">
        <v>1043</v>
      </c>
      <c r="E125" t="s" s="12">
        <v>194</v>
      </c>
      <c r="F125" t="s" s="12">
        <v>27</v>
      </c>
      <c r="G125" s="12">
        <v>20130123</v>
      </c>
      <c r="H125" t="s" s="12">
        <v>195</v>
      </c>
      <c r="I125" t="s" s="12">
        <v>196</v>
      </c>
      <c r="J125" s="12">
        <v>5</v>
      </c>
      <c r="K125" s="15"/>
      <c r="L125" t="s" s="13">
        <f>"BGI/BGI1/"&amp;VLOOKUP($A125,'BGI1_Files'!$B2:$J164,9,0)&amp;"_1.fq.gz"</f>
        <v>1116</v>
      </c>
      <c r="M125" t="s" s="13">
        <f>"BGI/BGI1/"&amp;VLOOKUP($A125,'BGI1_Files'!$B2:$J164,9,0)&amp;"_2.fq.gz"</f>
        <v>1117</v>
      </c>
      <c r="N125" t="s" s="10">
        <f>VLOOKUP(MID($L125,10,10000),'Hashes'!$C2:$D974,2,0)</f>
        <v>1118</v>
      </c>
      <c r="O125" t="s" s="10">
        <f>VLOOKUP(MID(M125,10,10000),'Hashes'!$C2:$D974,2,0)</f>
        <v>1119</v>
      </c>
      <c r="P125" t="s" s="10">
        <f>"mv -i "&amp;SUBSTITUTE(L125,"","")&amp;"          fq/"&amp;$F125&amp;"−"&amp;$D125&amp;"-"&amp;B125&amp;"-"&amp;LEFT(N125,5)&amp;"−1.fq.gz"</f>
        <v>1120</v>
      </c>
      <c r="Q125" t="s" s="10">
        <f>"mv -i "&amp;SUBSTITUTE(M125,"","")&amp;"          fq/"&amp;$F125&amp;"−"&amp;$D125&amp;"-"&amp;B125&amp;"-"&amp;LEFT(O125,5)&amp;"−2.fq.gz"</f>
        <v>1121</v>
      </c>
      <c r="R125" s="14"/>
    </row>
    <row r="126" ht="15" customHeight="1">
      <c r="A126" t="s" s="10">
        <f>B126&amp;"_"&amp;SUBSTITUTE(G126,"20","")</f>
        <v>1122</v>
      </c>
      <c r="B126" t="s" s="10">
        <v>1123</v>
      </c>
      <c r="C126" s="11">
        <f>COUNTIF($B$2:$B$163,B126)</f>
        <v>1</v>
      </c>
      <c r="D126" t="s" s="11">
        <v>1043</v>
      </c>
      <c r="E126" t="s" s="12">
        <v>322</v>
      </c>
      <c r="F126" t="s" s="12">
        <v>27</v>
      </c>
      <c r="G126" s="12">
        <v>20130123</v>
      </c>
      <c r="H126" t="s" s="12">
        <v>195</v>
      </c>
      <c r="I126" t="s" s="12">
        <v>196</v>
      </c>
      <c r="J126" s="12">
        <v>5</v>
      </c>
      <c r="K126" s="15"/>
      <c r="L126" t="s" s="13">
        <f>"BGI/BGI1/"&amp;VLOOKUP($A126,'BGI1_Files'!$B2:$J164,9,0)&amp;"_1.fq.gz"</f>
        <v>1124</v>
      </c>
      <c r="M126" t="s" s="13">
        <f>"BGI/BGI1/"&amp;VLOOKUP($A126,'BGI1_Files'!$B2:$J164,9,0)&amp;"_2.fq.gz"</f>
        <v>1125</v>
      </c>
      <c r="N126" t="s" s="10">
        <f>VLOOKUP(MID($L126,10,10000),'Hashes'!$C2:$D974,2,0)</f>
        <v>1126</v>
      </c>
      <c r="O126" t="s" s="10">
        <f>VLOOKUP(MID(M126,10,10000),'Hashes'!$C2:$D974,2,0)</f>
        <v>1127</v>
      </c>
      <c r="P126" t="s" s="10">
        <f>"mv -i "&amp;SUBSTITUTE(L126,"","")&amp;"          fq/"&amp;$F126&amp;"−"&amp;$D126&amp;"-"&amp;B126&amp;"-"&amp;LEFT(N126,5)&amp;"−1.fq.gz"</f>
        <v>1128</v>
      </c>
      <c r="Q126" t="s" s="10">
        <f>"mv -i "&amp;SUBSTITUTE(M126,"","")&amp;"          fq/"&amp;$F126&amp;"−"&amp;$D126&amp;"-"&amp;B126&amp;"-"&amp;LEFT(O126,5)&amp;"−2.fq.gz"</f>
        <v>1129</v>
      </c>
      <c r="R126" s="14"/>
    </row>
    <row r="127" ht="15" customHeight="1">
      <c r="A127" t="s" s="10">
        <f>B127&amp;"_"&amp;SUBSTITUTE(G127,"20","")</f>
        <v>1130</v>
      </c>
      <c r="B127" t="s" s="10">
        <v>1131</v>
      </c>
      <c r="C127" s="11">
        <f>COUNTIF($B$2:$B$163,B127)</f>
        <v>1</v>
      </c>
      <c r="D127" t="s" s="11">
        <v>1043</v>
      </c>
      <c r="E127" t="s" s="12">
        <v>214</v>
      </c>
      <c r="F127" t="s" s="12">
        <v>27</v>
      </c>
      <c r="G127" s="12">
        <v>20130123</v>
      </c>
      <c r="H127" t="s" s="12">
        <v>195</v>
      </c>
      <c r="I127" t="s" s="12">
        <v>196</v>
      </c>
      <c r="J127" s="12">
        <v>5</v>
      </c>
      <c r="K127" s="15"/>
      <c r="L127" t="s" s="13">
        <f>"BGI/BGI1/"&amp;VLOOKUP($A127,'BGI1_Files'!$B2:$J164,9,0)&amp;"_1.fq.gz"</f>
        <v>1132</v>
      </c>
      <c r="M127" t="s" s="13">
        <f>"BGI/BGI1/"&amp;VLOOKUP($A127,'BGI1_Files'!$B2:$J164,9,0)&amp;"_2.fq.gz"</f>
        <v>1133</v>
      </c>
      <c r="N127" t="s" s="10">
        <f>VLOOKUP(MID($L127,10,10000),'Hashes'!$C2:$D974,2,0)</f>
        <v>1134</v>
      </c>
      <c r="O127" t="s" s="10">
        <f>VLOOKUP(MID(M127,10,10000),'Hashes'!$C2:$D974,2,0)</f>
        <v>1135</v>
      </c>
      <c r="P127" t="s" s="10">
        <f>"mv -i "&amp;SUBSTITUTE(L127,"","")&amp;"          fq/"&amp;$F127&amp;"−"&amp;$D127&amp;"-"&amp;B127&amp;"-"&amp;LEFT(N127,5)&amp;"−1.fq.gz"</f>
        <v>1136</v>
      </c>
      <c r="Q127" t="s" s="10">
        <f>"mv -i "&amp;SUBSTITUTE(M127,"","")&amp;"          fq/"&amp;$F127&amp;"−"&amp;$D127&amp;"-"&amp;B127&amp;"-"&amp;LEFT(O127,5)&amp;"−2.fq.gz"</f>
        <v>1137</v>
      </c>
      <c r="R127" s="14"/>
    </row>
    <row r="128" ht="15" customHeight="1">
      <c r="A128" t="s" s="10">
        <f>B128&amp;"_"&amp;SUBSTITUTE(G128,"20","")</f>
        <v>1138</v>
      </c>
      <c r="B128" t="s" s="13">
        <v>1139</v>
      </c>
      <c r="C128" s="11">
        <f>COUNTIF($B$2:$B$163,B128)</f>
        <v>1</v>
      </c>
      <c r="D128" t="s" s="11">
        <v>1043</v>
      </c>
      <c r="E128" t="s" s="12">
        <v>376</v>
      </c>
      <c r="F128" t="s" s="12">
        <v>27</v>
      </c>
      <c r="G128" s="12">
        <v>20130123</v>
      </c>
      <c r="H128" t="s" s="12">
        <v>195</v>
      </c>
      <c r="I128" t="s" s="12">
        <v>196</v>
      </c>
      <c r="J128" s="12">
        <v>5</v>
      </c>
      <c r="K128" s="15"/>
      <c r="L128" t="s" s="13">
        <f>"BGI/BGI1/"&amp;VLOOKUP($A128,'BGI1_Files'!$B2:$J164,9,0)&amp;"_1.fq.gz"</f>
        <v>1140</v>
      </c>
      <c r="M128" t="s" s="13">
        <f>"BGI/BGI1/"&amp;VLOOKUP($A128,'BGI1_Files'!$B2:$J164,9,0)&amp;"_2.fq.gz"</f>
        <v>1141</v>
      </c>
      <c r="N128" t="s" s="10">
        <f>VLOOKUP(MID($L128,10,10000),'Hashes'!$C2:$D974,2,0)</f>
        <v>1142</v>
      </c>
      <c r="O128" t="s" s="10">
        <f>VLOOKUP(MID(M128,10,10000),'Hashes'!$C2:$D974,2,0)</f>
        <v>1143</v>
      </c>
      <c r="P128" t="s" s="10">
        <f>"mv -i "&amp;SUBSTITUTE(L128,"","")&amp;"          fq/"&amp;$F128&amp;"−"&amp;$D128&amp;"-"&amp;B128&amp;"-"&amp;LEFT(N128,5)&amp;"−1.fq.gz"</f>
        <v>1144</v>
      </c>
      <c r="Q128" t="s" s="10">
        <f>"mv -i "&amp;SUBSTITUTE(M128,"","")&amp;"          fq/"&amp;$F128&amp;"−"&amp;$D128&amp;"-"&amp;B128&amp;"-"&amp;LEFT(O128,5)&amp;"−2.fq.gz"</f>
        <v>1145</v>
      </c>
      <c r="R128" s="14"/>
    </row>
    <row r="129" ht="15" customHeight="1">
      <c r="A129" t="s" s="10">
        <f>B129&amp;"_"&amp;SUBSTITUTE(G129,"20","")</f>
        <v>1146</v>
      </c>
      <c r="B129" t="s" s="10">
        <v>1147</v>
      </c>
      <c r="C129" s="11">
        <f>COUNTIF($B$2:$B$163,B129)</f>
        <v>1</v>
      </c>
      <c r="D129" t="s" s="11">
        <v>1043</v>
      </c>
      <c r="E129" t="s" s="12">
        <v>358</v>
      </c>
      <c r="F129" t="s" s="12">
        <v>27</v>
      </c>
      <c r="G129" s="12">
        <v>20130123</v>
      </c>
      <c r="H129" t="s" s="12">
        <v>195</v>
      </c>
      <c r="I129" t="s" s="12">
        <v>196</v>
      </c>
      <c r="J129" s="12">
        <v>5</v>
      </c>
      <c r="K129" s="15"/>
      <c r="L129" t="s" s="13">
        <f>"BGI/BGI1/"&amp;VLOOKUP($A129,'BGI1_Files'!$B2:$J164,9,0)&amp;"_1.fq.gz"</f>
        <v>1148</v>
      </c>
      <c r="M129" t="s" s="13">
        <f>"BGI/BGI1/"&amp;VLOOKUP($A129,'BGI1_Files'!$B2:$J164,9,0)&amp;"_2.fq.gz"</f>
        <v>1149</v>
      </c>
      <c r="N129" t="s" s="10">
        <f>VLOOKUP(MID($L129,10,10000),'Hashes'!$C2:$D974,2,0)</f>
        <v>1150</v>
      </c>
      <c r="O129" t="s" s="10">
        <f>VLOOKUP(MID(M129,10,10000),'Hashes'!$C2:$D974,2,0)</f>
        <v>1151</v>
      </c>
      <c r="P129" t="s" s="10">
        <f>"mv -i "&amp;SUBSTITUTE(L129,"","")&amp;"          fq/"&amp;$F129&amp;"−"&amp;$D129&amp;"-"&amp;B129&amp;"-"&amp;LEFT(N129,5)&amp;"−1.fq.gz"</f>
        <v>1152</v>
      </c>
      <c r="Q129" t="s" s="10">
        <f>"mv -i "&amp;SUBSTITUTE(M129,"","")&amp;"          fq/"&amp;$F129&amp;"−"&amp;$D129&amp;"-"&amp;B129&amp;"-"&amp;LEFT(O129,5)&amp;"−2.fq.gz"</f>
        <v>1153</v>
      </c>
      <c r="R129" s="14"/>
    </row>
    <row r="130" ht="15" customHeight="1">
      <c r="A130" t="s" s="10">
        <f>B130&amp;"_"&amp;SUBSTITUTE(G130,"20","")</f>
        <v>1154</v>
      </c>
      <c r="B130" t="s" s="10">
        <v>1155</v>
      </c>
      <c r="C130" s="11">
        <f>COUNTIF($B$2:$B$163,B130)</f>
        <v>1</v>
      </c>
      <c r="D130" t="s" s="11">
        <v>1043</v>
      </c>
      <c r="E130" t="s" s="12">
        <v>250</v>
      </c>
      <c r="F130" t="s" s="12">
        <v>27</v>
      </c>
      <c r="G130" s="12">
        <v>20130123</v>
      </c>
      <c r="H130" t="s" s="12">
        <v>195</v>
      </c>
      <c r="I130" t="s" s="12">
        <v>196</v>
      </c>
      <c r="J130" s="12">
        <v>5</v>
      </c>
      <c r="K130" s="15"/>
      <c r="L130" t="s" s="13">
        <f>"BGI/BGI1/"&amp;VLOOKUP($A130,'BGI1_Files'!$B2:$J164,9,0)&amp;"_1.fq.gz"</f>
        <v>1156</v>
      </c>
      <c r="M130" t="s" s="13">
        <f>"BGI/BGI1/"&amp;VLOOKUP($A130,'BGI1_Files'!$B2:$J164,9,0)&amp;"_2.fq.gz"</f>
        <v>1157</v>
      </c>
      <c r="N130" t="s" s="10">
        <f>VLOOKUP(MID($L130,10,10000),'Hashes'!$C2:$D974,2,0)</f>
        <v>1158</v>
      </c>
      <c r="O130" t="s" s="10">
        <f>VLOOKUP(MID(M130,10,10000),'Hashes'!$C2:$D974,2,0)</f>
        <v>1159</v>
      </c>
      <c r="P130" t="s" s="10">
        <f>"mv -i "&amp;SUBSTITUTE(L130,"","")&amp;"          fq/"&amp;$F130&amp;"−"&amp;$D130&amp;"-"&amp;B130&amp;"-"&amp;LEFT(N130,5)&amp;"−1.fq.gz"</f>
        <v>1160</v>
      </c>
      <c r="Q130" t="s" s="10">
        <f>"mv -i "&amp;SUBSTITUTE(M130,"","")&amp;"          fq/"&amp;$F130&amp;"−"&amp;$D130&amp;"-"&amp;B130&amp;"-"&amp;LEFT(O130,5)&amp;"−2.fq.gz"</f>
        <v>1161</v>
      </c>
      <c r="R130" s="14"/>
    </row>
    <row r="131" ht="15" customHeight="1">
      <c r="A131" t="s" s="10">
        <f>B131&amp;"_"&amp;SUBSTITUTE(G131,"20","")</f>
        <v>1162</v>
      </c>
      <c r="B131" t="s" s="10">
        <v>1163</v>
      </c>
      <c r="C131" s="11">
        <f>COUNTIF($B$2:$B$163,B131)</f>
        <v>1</v>
      </c>
      <c r="D131" t="s" s="11">
        <v>1043</v>
      </c>
      <c r="E131" t="s" s="12">
        <v>304</v>
      </c>
      <c r="F131" t="s" s="12">
        <v>27</v>
      </c>
      <c r="G131" s="12">
        <v>20130123</v>
      </c>
      <c r="H131" t="s" s="12">
        <v>195</v>
      </c>
      <c r="I131" t="s" s="12">
        <v>196</v>
      </c>
      <c r="J131" s="12">
        <v>5</v>
      </c>
      <c r="K131" s="15"/>
      <c r="L131" t="s" s="13">
        <f>"BGI/BGI1/"&amp;VLOOKUP($A131,'BGI1_Files'!$B2:$J164,9,0)&amp;"_1.fq.gz"</f>
        <v>1164</v>
      </c>
      <c r="M131" t="s" s="13">
        <f>"BGI/BGI1/"&amp;VLOOKUP($A131,'BGI1_Files'!$B2:$J164,9,0)&amp;"_2.fq.gz"</f>
        <v>1165</v>
      </c>
      <c r="N131" t="s" s="10">
        <f>VLOOKUP(MID($L131,10,10000),'Hashes'!$C2:$D974,2,0)</f>
        <v>1166</v>
      </c>
      <c r="O131" t="s" s="10">
        <f>VLOOKUP(MID(M131,10,10000),'Hashes'!$C2:$D974,2,0)</f>
        <v>1167</v>
      </c>
      <c r="P131" t="s" s="10">
        <f>"mv -i "&amp;SUBSTITUTE(L131,"","")&amp;"          fq/"&amp;$F131&amp;"−"&amp;$D131&amp;"-"&amp;B131&amp;"-"&amp;LEFT(N131,5)&amp;"−1.fq.gz"</f>
        <v>1168</v>
      </c>
      <c r="Q131" t="s" s="10">
        <f>"mv -i "&amp;SUBSTITUTE(M131,"","")&amp;"          fq/"&amp;$F131&amp;"−"&amp;$D131&amp;"-"&amp;B131&amp;"-"&amp;LEFT(O131,5)&amp;"−2.fq.gz"</f>
        <v>1169</v>
      </c>
      <c r="R131" s="14"/>
    </row>
    <row r="132" ht="15" customHeight="1">
      <c r="A132" t="s" s="10">
        <f>B132&amp;"_"&amp;SUBSTITUTE(G132,"20","")</f>
        <v>1170</v>
      </c>
      <c r="B132" t="s" s="10">
        <v>1171</v>
      </c>
      <c r="C132" s="11">
        <f>COUNTIF($B$2:$B$163,B132)</f>
        <v>1</v>
      </c>
      <c r="D132" t="s" s="11">
        <v>1043</v>
      </c>
      <c r="E132" t="s" s="12">
        <v>331</v>
      </c>
      <c r="F132" t="s" s="12">
        <v>27</v>
      </c>
      <c r="G132" s="12">
        <v>20130123</v>
      </c>
      <c r="H132" t="s" s="12">
        <v>195</v>
      </c>
      <c r="I132" t="s" s="12">
        <v>196</v>
      </c>
      <c r="J132" s="12">
        <v>5</v>
      </c>
      <c r="K132" s="15"/>
      <c r="L132" t="s" s="13">
        <f>"BGI/BGI1/"&amp;VLOOKUP($A132,'BGI1_Files'!$B2:$J164,9,0)&amp;"_1.fq.gz"</f>
        <v>1172</v>
      </c>
      <c r="M132" t="s" s="13">
        <f>"BGI/BGI1/"&amp;VLOOKUP($A132,'BGI1_Files'!$B2:$J164,9,0)&amp;"_2.fq.gz"</f>
        <v>1173</v>
      </c>
      <c r="N132" t="s" s="10">
        <f>VLOOKUP(MID($L132,10,10000),'Hashes'!$C2:$D974,2,0)</f>
        <v>1174</v>
      </c>
      <c r="O132" t="s" s="10">
        <f>VLOOKUP(MID(M132,10,10000),'Hashes'!$C2:$D974,2,0)</f>
        <v>1175</v>
      </c>
      <c r="P132" t="s" s="10">
        <f>"mv -i "&amp;SUBSTITUTE(L132,"","")&amp;"          fq/"&amp;$F132&amp;"−"&amp;$D132&amp;"-"&amp;B132&amp;"-"&amp;LEFT(N132,5)&amp;"−1.fq.gz"</f>
        <v>1176</v>
      </c>
      <c r="Q132" t="s" s="10">
        <f>"mv -i "&amp;SUBSTITUTE(M132,"","")&amp;"          fq/"&amp;$F132&amp;"−"&amp;$D132&amp;"-"&amp;B132&amp;"-"&amp;LEFT(O132,5)&amp;"−2.fq.gz"</f>
        <v>1177</v>
      </c>
      <c r="R132" s="14"/>
    </row>
    <row r="133" ht="15" customHeight="1">
      <c r="A133" t="s" s="10">
        <f>B133&amp;"_"&amp;SUBSTITUTE(G133,"20","")</f>
        <v>1178</v>
      </c>
      <c r="B133" t="s" s="10">
        <v>1179</v>
      </c>
      <c r="C133" s="11">
        <f>COUNTIF($B$2:$B$163,B133)</f>
        <v>1</v>
      </c>
      <c r="D133" t="s" s="11">
        <v>1043</v>
      </c>
      <c r="E133" t="s" s="12">
        <v>286</v>
      </c>
      <c r="F133" t="s" s="12">
        <v>27</v>
      </c>
      <c r="G133" s="12">
        <v>20130123</v>
      </c>
      <c r="H133" t="s" s="12">
        <v>195</v>
      </c>
      <c r="I133" t="s" s="12">
        <v>196</v>
      </c>
      <c r="J133" s="12">
        <v>5</v>
      </c>
      <c r="K133" s="15"/>
      <c r="L133" t="s" s="13">
        <f>"BGI/BGI1/"&amp;VLOOKUP($A133,'BGI1_Files'!$B2:$J164,9,0)&amp;"_1.fq.gz"</f>
        <v>1180</v>
      </c>
      <c r="M133" t="s" s="13">
        <f>"BGI/BGI1/"&amp;VLOOKUP($A133,'BGI1_Files'!$B2:$J164,9,0)&amp;"_2.fq.gz"</f>
        <v>1181</v>
      </c>
      <c r="N133" t="s" s="10">
        <f>VLOOKUP(MID($L133,10,10000),'Hashes'!$C2:$D974,2,0)</f>
        <v>1182</v>
      </c>
      <c r="O133" t="s" s="10">
        <f>VLOOKUP(MID(M133,10,10000),'Hashes'!$C2:$D974,2,0)</f>
        <v>1183</v>
      </c>
      <c r="P133" t="s" s="10">
        <f>"mv -i "&amp;SUBSTITUTE(L133,"","")&amp;"          fq/"&amp;$F133&amp;"−"&amp;$D133&amp;"-"&amp;B133&amp;"-"&amp;LEFT(N133,5)&amp;"−1.fq.gz"</f>
        <v>1184</v>
      </c>
      <c r="Q133" t="s" s="10">
        <f>"mv -i "&amp;SUBSTITUTE(M133,"","")&amp;"          fq/"&amp;$F133&amp;"−"&amp;$D133&amp;"-"&amp;B133&amp;"-"&amp;LEFT(O133,5)&amp;"−2.fq.gz"</f>
        <v>1185</v>
      </c>
      <c r="R133" s="14"/>
    </row>
    <row r="134" ht="15" customHeight="1">
      <c r="A134" t="s" s="10">
        <f>B134&amp;"_"&amp;SUBSTITUTE(G134,"20","")</f>
        <v>1186</v>
      </c>
      <c r="B134" t="s" s="10">
        <v>1187</v>
      </c>
      <c r="C134" s="11">
        <f>COUNTIF($B$2:$B$163,B134)</f>
        <v>1</v>
      </c>
      <c r="D134" t="s" s="11">
        <v>1043</v>
      </c>
      <c r="E134" t="s" s="12">
        <v>277</v>
      </c>
      <c r="F134" t="s" s="12">
        <v>27</v>
      </c>
      <c r="G134" s="12">
        <v>20130123</v>
      </c>
      <c r="H134" t="s" s="12">
        <v>195</v>
      </c>
      <c r="I134" t="s" s="12">
        <v>196</v>
      </c>
      <c r="J134" s="12">
        <v>5</v>
      </c>
      <c r="K134" s="15"/>
      <c r="L134" t="s" s="13">
        <f>"BGI/BGI1/"&amp;VLOOKUP($A134,'BGI1_Files'!$B2:$J164,9,0)&amp;"_1.fq.gz"</f>
        <v>1188</v>
      </c>
      <c r="M134" t="s" s="13">
        <f>"BGI/BGI1/"&amp;VLOOKUP($A134,'BGI1_Files'!$B2:$J164,9,0)&amp;"_2.fq.gz"</f>
        <v>1189</v>
      </c>
      <c r="N134" t="s" s="10">
        <f>VLOOKUP(MID($L134,10,10000),'Hashes'!$C2:$D974,2,0)</f>
        <v>1190</v>
      </c>
      <c r="O134" t="s" s="10">
        <f>VLOOKUP(MID(M134,10,10000),'Hashes'!$C2:$D974,2,0)</f>
        <v>1191</v>
      </c>
      <c r="P134" t="s" s="10">
        <f>"mv -i "&amp;SUBSTITUTE(L134,"","")&amp;"          fq/"&amp;$F134&amp;"−"&amp;$D134&amp;"-"&amp;B134&amp;"-"&amp;LEFT(N134,5)&amp;"−1.fq.gz"</f>
        <v>1192</v>
      </c>
      <c r="Q134" t="s" s="10">
        <f>"mv -i "&amp;SUBSTITUTE(M134,"","")&amp;"          fq/"&amp;$F134&amp;"−"&amp;$D134&amp;"-"&amp;B134&amp;"-"&amp;LEFT(O134,5)&amp;"−2.fq.gz"</f>
        <v>1193</v>
      </c>
      <c r="R134" s="14"/>
    </row>
    <row r="135" ht="15" customHeight="1">
      <c r="A135" t="s" s="10">
        <f>B135&amp;"_"&amp;SUBSTITUTE(G135,"20","")</f>
        <v>1194</v>
      </c>
      <c r="B135" t="s" s="10">
        <v>1195</v>
      </c>
      <c r="C135" s="11">
        <f>COUNTIF($B$2:$B$163,B135)</f>
        <v>1</v>
      </c>
      <c r="D135" t="s" s="11">
        <v>1043</v>
      </c>
      <c r="E135" t="s" s="12">
        <v>232</v>
      </c>
      <c r="F135" t="s" s="12">
        <v>27</v>
      </c>
      <c r="G135" s="12">
        <v>20130123</v>
      </c>
      <c r="H135" t="s" s="12">
        <v>195</v>
      </c>
      <c r="I135" t="s" s="12">
        <v>196</v>
      </c>
      <c r="J135" s="12">
        <v>5</v>
      </c>
      <c r="K135" s="15"/>
      <c r="L135" t="s" s="13">
        <f>"BGI/BGI1/"&amp;VLOOKUP($A135,'BGI1_Files'!$B2:$J164,9,0)&amp;"_1.fq.gz"</f>
        <v>1196</v>
      </c>
      <c r="M135" t="s" s="13">
        <f>"BGI/BGI1/"&amp;VLOOKUP($A135,'BGI1_Files'!$B2:$J164,9,0)&amp;"_2.fq.gz"</f>
        <v>1197</v>
      </c>
      <c r="N135" t="s" s="10">
        <f>VLOOKUP(MID($L135,10,10000),'Hashes'!$C2:$D974,2,0)</f>
        <v>1198</v>
      </c>
      <c r="O135" t="s" s="10">
        <f>VLOOKUP(MID(M135,10,10000),'Hashes'!$C2:$D974,2,0)</f>
        <v>1199</v>
      </c>
      <c r="P135" t="s" s="10">
        <f>"mv -i "&amp;SUBSTITUTE(L135,"","")&amp;"          fq/"&amp;$F135&amp;"−"&amp;$D135&amp;"-"&amp;B135&amp;"-"&amp;LEFT(N135,5)&amp;"−1.fq.gz"</f>
        <v>1200</v>
      </c>
      <c r="Q135" t="s" s="10">
        <f>"mv -i "&amp;SUBSTITUTE(M135,"","")&amp;"          fq/"&amp;$F135&amp;"−"&amp;$D135&amp;"-"&amp;B135&amp;"-"&amp;LEFT(O135,5)&amp;"−2.fq.gz"</f>
        <v>1201</v>
      </c>
      <c r="R135" s="14"/>
    </row>
    <row r="136" ht="15" customHeight="1">
      <c r="A136" t="s" s="10">
        <f>B136&amp;"_"&amp;SUBSTITUTE(G136,"20","")</f>
        <v>1202</v>
      </c>
      <c r="B136" t="s" s="10">
        <v>1203</v>
      </c>
      <c r="C136" s="11">
        <f>COUNTIF($B$2:$B$163,B136)</f>
        <v>1</v>
      </c>
      <c r="D136" t="s" s="11">
        <v>1043</v>
      </c>
      <c r="E136" t="s" s="12">
        <v>367</v>
      </c>
      <c r="F136" t="s" s="12">
        <v>27</v>
      </c>
      <c r="G136" s="12">
        <v>20130123</v>
      </c>
      <c r="H136" t="s" s="12">
        <v>195</v>
      </c>
      <c r="I136" t="s" s="12">
        <v>196</v>
      </c>
      <c r="J136" s="12">
        <v>5</v>
      </c>
      <c r="K136" s="15"/>
      <c r="L136" t="s" s="13">
        <f>"BGI/BGI1/"&amp;VLOOKUP($A136,'BGI1_Files'!$B2:$J164,9,0)&amp;"_1.fq.gz"</f>
        <v>1204</v>
      </c>
      <c r="M136" t="s" s="13">
        <f>"BGI/BGI1/"&amp;VLOOKUP($A136,'BGI1_Files'!$B2:$J164,9,0)&amp;"_2.fq.gz"</f>
        <v>1205</v>
      </c>
      <c r="N136" t="s" s="10">
        <f>VLOOKUP(MID($L136,10,10000),'Hashes'!$C2:$D974,2,0)</f>
        <v>1206</v>
      </c>
      <c r="O136" t="s" s="10">
        <f>VLOOKUP(MID(M136,10,10000),'Hashes'!$C2:$D974,2,0)</f>
        <v>1207</v>
      </c>
      <c r="P136" t="s" s="10">
        <f>"mv -i "&amp;SUBSTITUTE(L136,"","")&amp;"          fq/"&amp;$F136&amp;"−"&amp;$D136&amp;"-"&amp;B136&amp;"-"&amp;LEFT(N136,5)&amp;"−1.fq.gz"</f>
        <v>1208</v>
      </c>
      <c r="Q136" t="s" s="10">
        <f>"mv -i "&amp;SUBSTITUTE(M136,"","")&amp;"          fq/"&amp;$F136&amp;"−"&amp;$D136&amp;"-"&amp;B136&amp;"-"&amp;LEFT(O136,5)&amp;"−2.fq.gz"</f>
        <v>1209</v>
      </c>
      <c r="R136" s="14"/>
    </row>
    <row r="137" ht="15" customHeight="1">
      <c r="A137" t="s" s="10">
        <f>B137&amp;"_"&amp;SUBSTITUTE(G137,"20","")</f>
        <v>1210</v>
      </c>
      <c r="B137" t="s" s="13">
        <v>1211</v>
      </c>
      <c r="C137" s="11">
        <f>COUNTIF($B$2:$B$163,B137)</f>
        <v>1</v>
      </c>
      <c r="D137" t="s" s="11">
        <v>1043</v>
      </c>
      <c r="E137" t="s" s="12">
        <v>385</v>
      </c>
      <c r="F137" t="s" s="12">
        <v>27</v>
      </c>
      <c r="G137" s="12">
        <v>20130123</v>
      </c>
      <c r="H137" t="s" s="12">
        <v>195</v>
      </c>
      <c r="I137" t="s" s="12">
        <v>196</v>
      </c>
      <c r="J137" s="12">
        <v>5</v>
      </c>
      <c r="K137" s="15"/>
      <c r="L137" t="s" s="13">
        <f>"BGI/BGI1/"&amp;VLOOKUP($A137,'BGI1_Files'!$B2:$J164,9,0)&amp;"_1.fq.gz"</f>
        <v>1212</v>
      </c>
      <c r="M137" t="s" s="13">
        <f>"BGI/BGI1/"&amp;VLOOKUP($A137,'BGI1_Files'!$B2:$J164,9,0)&amp;"_2.fq.gz"</f>
        <v>1213</v>
      </c>
      <c r="N137" t="s" s="10">
        <f>VLOOKUP(MID($L137,10,10000),'Hashes'!$C2:$D974,2,0)</f>
        <v>1214</v>
      </c>
      <c r="O137" t="s" s="10">
        <f>VLOOKUP(MID(M137,10,10000),'Hashes'!$C2:$D974,2,0)</f>
        <v>1215</v>
      </c>
      <c r="P137" t="s" s="10">
        <f>"mv -i "&amp;SUBSTITUTE(L137,"","")&amp;"          fq/"&amp;$F137&amp;"−"&amp;$D137&amp;"-"&amp;B137&amp;"-"&amp;LEFT(N137,5)&amp;"−1.fq.gz"</f>
        <v>1216</v>
      </c>
      <c r="Q137" t="s" s="10">
        <f>"mv -i "&amp;SUBSTITUTE(M137,"","")&amp;"          fq/"&amp;$F137&amp;"−"&amp;$D137&amp;"-"&amp;B137&amp;"-"&amp;LEFT(O137,5)&amp;"−2.fq.gz"</f>
        <v>1217</v>
      </c>
      <c r="R137" s="14"/>
    </row>
    <row r="138" ht="15" customHeight="1">
      <c r="A138" t="s" s="10">
        <f>B138&amp;"_"&amp;SUBSTITUTE(G138,"20","")</f>
        <v>1218</v>
      </c>
      <c r="B138" t="s" s="13">
        <v>1219</v>
      </c>
      <c r="C138" s="11">
        <f>COUNTIF($B$2:$B$163,B138)</f>
        <v>1</v>
      </c>
      <c r="D138" t="s" s="11">
        <v>1043</v>
      </c>
      <c r="E138" t="s" s="12">
        <v>340</v>
      </c>
      <c r="F138" t="s" s="12">
        <v>27</v>
      </c>
      <c r="G138" s="12">
        <v>20130123</v>
      </c>
      <c r="H138" t="s" s="12">
        <v>195</v>
      </c>
      <c r="I138" t="s" s="12">
        <v>196</v>
      </c>
      <c r="J138" s="12">
        <v>5</v>
      </c>
      <c r="K138" s="15"/>
      <c r="L138" t="s" s="13">
        <f>"BGI/BGI1/"&amp;VLOOKUP($A138,'BGI1_Files'!$B2:$J164,9,0)&amp;"_1.fq.gz"</f>
        <v>1220</v>
      </c>
      <c r="M138" t="s" s="13">
        <f>"BGI/BGI1/"&amp;VLOOKUP($A138,'BGI1_Files'!$B2:$J164,9,0)&amp;"_2.fq.gz"</f>
        <v>1221</v>
      </c>
      <c r="N138" t="s" s="10">
        <f>VLOOKUP(MID($L138,10,10000),'Hashes'!$C2:$D974,2,0)</f>
        <v>1222</v>
      </c>
      <c r="O138" t="s" s="10">
        <f>VLOOKUP(MID(M138,10,10000),'Hashes'!$C2:$D974,2,0)</f>
        <v>1223</v>
      </c>
      <c r="P138" t="s" s="10">
        <f>"mv -i "&amp;SUBSTITUTE(L138,"","")&amp;"          fq/"&amp;$F138&amp;"−"&amp;$D138&amp;"-"&amp;B138&amp;"-"&amp;LEFT(N138,5)&amp;"−1.fq.gz"</f>
        <v>1224</v>
      </c>
      <c r="Q138" t="s" s="10">
        <f>"mv -i "&amp;SUBSTITUTE(M138,"","")&amp;"          fq/"&amp;$F138&amp;"−"&amp;$D138&amp;"-"&amp;B138&amp;"-"&amp;LEFT(O138,5)&amp;"−2.fq.gz"</f>
        <v>1225</v>
      </c>
      <c r="R138" s="14"/>
    </row>
    <row r="139" ht="15" customHeight="1">
      <c r="A139" t="s" s="10">
        <f>B139&amp;"_"&amp;SUBSTITUTE(G139,"20","")</f>
        <v>1226</v>
      </c>
      <c r="B139" t="s" s="10">
        <v>1227</v>
      </c>
      <c r="C139" s="11">
        <f>COUNTIF($B$2:$B$163,B139)</f>
        <v>1</v>
      </c>
      <c r="D139" t="s" s="11">
        <v>1043</v>
      </c>
      <c r="E139" t="s" s="12">
        <v>403</v>
      </c>
      <c r="F139" t="s" s="12">
        <v>27</v>
      </c>
      <c r="G139" s="12">
        <v>20130123</v>
      </c>
      <c r="H139" t="s" s="12">
        <v>195</v>
      </c>
      <c r="I139" t="s" s="12">
        <v>196</v>
      </c>
      <c r="J139" s="12">
        <v>5</v>
      </c>
      <c r="K139" s="15"/>
      <c r="L139" t="s" s="13">
        <f>"BGI/BGI1/"&amp;VLOOKUP($A139,'BGI1_Files'!$B2:$J164,9,0)&amp;"_1.fq.gz"</f>
        <v>1228</v>
      </c>
      <c r="M139" t="s" s="13">
        <f>"BGI/BGI1/"&amp;VLOOKUP($A139,'BGI1_Files'!$B2:$J164,9,0)&amp;"_2.fq.gz"</f>
        <v>1229</v>
      </c>
      <c r="N139" t="s" s="10">
        <f>VLOOKUP(MID($L139,10,10000),'Hashes'!$C2:$D974,2,0)</f>
        <v>1230</v>
      </c>
      <c r="O139" t="s" s="10">
        <f>VLOOKUP(MID(M139,10,10000),'Hashes'!$C2:$D974,2,0)</f>
        <v>1231</v>
      </c>
      <c r="P139" t="s" s="10">
        <f>"mv -i "&amp;SUBSTITUTE(L139,"","")&amp;"          fq/"&amp;$F139&amp;"−"&amp;$D139&amp;"-"&amp;B139&amp;"-"&amp;LEFT(N139,5)&amp;"−1.fq.gz"</f>
        <v>1232</v>
      </c>
      <c r="Q139" t="s" s="10">
        <f>"mv -i "&amp;SUBSTITUTE(M139,"","")&amp;"          fq/"&amp;$F139&amp;"−"&amp;$D139&amp;"-"&amp;B139&amp;"-"&amp;LEFT(O139,5)&amp;"−2.fq.gz"</f>
        <v>1233</v>
      </c>
      <c r="R139" s="14"/>
    </row>
    <row r="140" ht="15" customHeight="1">
      <c r="A140" t="s" s="10">
        <f>B140&amp;"_"&amp;SUBSTITUTE(G140,"20","")</f>
        <v>1234</v>
      </c>
      <c r="B140" t="s" s="10">
        <v>1235</v>
      </c>
      <c r="C140" s="11">
        <f>COUNTIF($B$2:$B$163,B140)</f>
        <v>1</v>
      </c>
      <c r="D140" t="s" s="11">
        <v>1236</v>
      </c>
      <c r="E140" t="s" s="12">
        <v>467</v>
      </c>
      <c r="F140" t="s" s="12">
        <v>27</v>
      </c>
      <c r="G140" s="12">
        <v>20130123</v>
      </c>
      <c r="H140" t="s" s="12">
        <v>195</v>
      </c>
      <c r="I140" t="s" s="12">
        <v>196</v>
      </c>
      <c r="J140" s="12">
        <v>6</v>
      </c>
      <c r="K140" s="15"/>
      <c r="L140" t="s" s="13">
        <f>"BGI/BGI1/"&amp;VLOOKUP($A140,'BGI1_Files'!$B2:$J164,9,0)&amp;"_1.fq.gz"</f>
        <v>1237</v>
      </c>
      <c r="M140" t="s" s="13">
        <f>"BGI/BGI1/"&amp;VLOOKUP($A140,'BGI1_Files'!$B2:$J164,9,0)&amp;"_2.fq.gz"</f>
        <v>1238</v>
      </c>
      <c r="N140" t="s" s="10">
        <f>VLOOKUP(MID($L140,10,10000),'Hashes'!$C2:$D974,2,0)</f>
        <v>1239</v>
      </c>
      <c r="O140" t="s" s="10">
        <f>VLOOKUP(MID(M140,10,10000),'Hashes'!$C2:$D974,2,0)</f>
        <v>1240</v>
      </c>
      <c r="P140" t="s" s="10">
        <f>"mv -i "&amp;SUBSTITUTE(L140,"","")&amp;"          fq/"&amp;$F140&amp;"−"&amp;$D140&amp;"-"&amp;B140&amp;"-"&amp;LEFT(N140,5)&amp;"−1.fq.gz"</f>
        <v>1241</v>
      </c>
      <c r="Q140" t="s" s="10">
        <f>"mv -i "&amp;SUBSTITUTE(M140,"","")&amp;"          fq/"&amp;$F140&amp;"−"&amp;$D140&amp;"-"&amp;B140&amp;"-"&amp;LEFT(O140,5)&amp;"−2.fq.gz"</f>
        <v>1242</v>
      </c>
      <c r="R140" s="14"/>
    </row>
    <row r="141" ht="15" customHeight="1">
      <c r="A141" t="s" s="10">
        <f>B141&amp;"_"&amp;SUBSTITUTE(G141,"20","")</f>
        <v>1243</v>
      </c>
      <c r="B141" t="s" s="10">
        <v>1244</v>
      </c>
      <c r="C141" s="11">
        <f>COUNTIF($B$2:$B$163,B141)</f>
        <v>1</v>
      </c>
      <c r="D141" t="s" s="11">
        <v>1236</v>
      </c>
      <c r="E141" t="s" s="12">
        <v>512</v>
      </c>
      <c r="F141" t="s" s="12">
        <v>27</v>
      </c>
      <c r="G141" s="12">
        <v>20130123</v>
      </c>
      <c r="H141" t="s" s="12">
        <v>195</v>
      </c>
      <c r="I141" t="s" s="12">
        <v>196</v>
      </c>
      <c r="J141" s="12">
        <v>6</v>
      </c>
      <c r="K141" s="15"/>
      <c r="L141" t="s" s="13">
        <f>"BGI/BGI1/"&amp;VLOOKUP($A141,'BGI1_Files'!$B2:$J164,9,0)&amp;"_1.fq.gz"</f>
        <v>1245</v>
      </c>
      <c r="M141" t="s" s="13">
        <f>"BGI/BGI1/"&amp;VLOOKUP($A141,'BGI1_Files'!$B2:$J164,9,0)&amp;"_2.fq.gz"</f>
        <v>1246</v>
      </c>
      <c r="N141" t="s" s="10">
        <f>VLOOKUP(MID($L141,10,10000),'Hashes'!$C2:$D974,2,0)</f>
        <v>1247</v>
      </c>
      <c r="O141" t="s" s="10">
        <f>VLOOKUP(MID(M141,10,10000),'Hashes'!$C2:$D974,2,0)</f>
        <v>1248</v>
      </c>
      <c r="P141" t="s" s="10">
        <f>"mv -i "&amp;SUBSTITUTE(L141,"","")&amp;"          fq/"&amp;$F141&amp;"−"&amp;$D141&amp;"-"&amp;B141&amp;"-"&amp;LEFT(N141,5)&amp;"−1.fq.gz"</f>
        <v>1249</v>
      </c>
      <c r="Q141" t="s" s="10">
        <f>"mv -i "&amp;SUBSTITUTE(M141,"","")&amp;"          fq/"&amp;$F141&amp;"−"&amp;$D141&amp;"-"&amp;B141&amp;"-"&amp;LEFT(O141,5)&amp;"−2.fq.gz"</f>
        <v>1250</v>
      </c>
      <c r="R141" s="14"/>
    </row>
    <row r="142" ht="15" customHeight="1">
      <c r="A142" t="s" s="10">
        <f>B142&amp;"_"&amp;SUBSTITUTE(G142,"20","")</f>
        <v>1251</v>
      </c>
      <c r="B142" t="s" s="10">
        <v>1252</v>
      </c>
      <c r="C142" s="11">
        <f>COUNTIF($B$2:$B$163,B142)</f>
        <v>1</v>
      </c>
      <c r="D142" t="s" s="11">
        <v>1236</v>
      </c>
      <c r="E142" t="s" s="12">
        <v>574</v>
      </c>
      <c r="F142" t="s" s="12">
        <v>27</v>
      </c>
      <c r="G142" s="12">
        <v>20130123</v>
      </c>
      <c r="H142" t="s" s="12">
        <v>195</v>
      </c>
      <c r="I142" t="s" s="12">
        <v>196</v>
      </c>
      <c r="J142" s="12">
        <v>6</v>
      </c>
      <c r="K142" s="15"/>
      <c r="L142" t="s" s="13">
        <f>"BGI/BGI1/"&amp;VLOOKUP($A142,'BGI1_Files'!$B2:$J164,9,0)&amp;"_1.fq.gz"</f>
        <v>1253</v>
      </c>
      <c r="M142" t="s" s="13">
        <f>"BGI/BGI1/"&amp;VLOOKUP($A142,'BGI1_Files'!$B2:$J164,9,0)&amp;"_2.fq.gz"</f>
        <v>1254</v>
      </c>
      <c r="N142" t="s" s="10">
        <f>VLOOKUP(MID($L142,10,10000),'Hashes'!$C2:$D974,2,0)</f>
        <v>1255</v>
      </c>
      <c r="O142" t="s" s="10">
        <f>VLOOKUP(MID(M142,10,10000),'Hashes'!$C2:$D974,2,0)</f>
        <v>1256</v>
      </c>
      <c r="P142" t="s" s="10">
        <f>"mv -i "&amp;SUBSTITUTE(L142,"","")&amp;"          fq/"&amp;$F142&amp;"−"&amp;$D142&amp;"-"&amp;B142&amp;"-"&amp;LEFT(N142,5)&amp;"−1.fq.gz"</f>
        <v>1257</v>
      </c>
      <c r="Q142" t="s" s="10">
        <f>"mv -i "&amp;SUBSTITUTE(M142,"","")&amp;"          fq/"&amp;$F142&amp;"−"&amp;$D142&amp;"-"&amp;B142&amp;"-"&amp;LEFT(O142,5)&amp;"−2.fq.gz"</f>
        <v>1258</v>
      </c>
      <c r="R142" s="14"/>
    </row>
    <row r="143" ht="15" customHeight="1">
      <c r="A143" t="s" s="10">
        <f>B143&amp;"_"&amp;SUBSTITUTE(G143,"20","")</f>
        <v>1259</v>
      </c>
      <c r="B143" t="s" s="10">
        <v>1260</v>
      </c>
      <c r="C143" s="11">
        <f>COUNTIF($B$2:$B$163,B143)</f>
        <v>1</v>
      </c>
      <c r="D143" t="s" s="11">
        <v>1236</v>
      </c>
      <c r="E143" t="s" s="12">
        <v>547</v>
      </c>
      <c r="F143" t="s" s="12">
        <v>27</v>
      </c>
      <c r="G143" s="12">
        <v>20130123</v>
      </c>
      <c r="H143" t="s" s="12">
        <v>195</v>
      </c>
      <c r="I143" t="s" s="12">
        <v>196</v>
      </c>
      <c r="J143" s="12">
        <v>6</v>
      </c>
      <c r="K143" s="15"/>
      <c r="L143" t="s" s="13">
        <f>"BGI/BGI1/"&amp;VLOOKUP($A143,'BGI1_Files'!$B2:$J164,9,0)&amp;"_1.fq.gz"</f>
        <v>1261</v>
      </c>
      <c r="M143" t="s" s="13">
        <f>"BGI/BGI1/"&amp;VLOOKUP($A143,'BGI1_Files'!$B2:$J164,9,0)&amp;"_2.fq.gz"</f>
        <v>1262</v>
      </c>
      <c r="N143" t="s" s="10">
        <f>VLOOKUP(MID($L143,10,10000),'Hashes'!$C2:$D974,2,0)</f>
        <v>1263</v>
      </c>
      <c r="O143" t="s" s="10">
        <f>VLOOKUP(MID(M143,10,10000),'Hashes'!$C2:$D974,2,0)</f>
        <v>1264</v>
      </c>
      <c r="P143" t="s" s="10">
        <f>"mv -i "&amp;SUBSTITUTE(L143,"","")&amp;"          fq/"&amp;$F143&amp;"−"&amp;$D143&amp;"-"&amp;B143&amp;"-"&amp;LEFT(N143,5)&amp;"−1.fq.gz"</f>
        <v>1265</v>
      </c>
      <c r="Q143" t="s" s="10">
        <f>"mv -i "&amp;SUBSTITUTE(M143,"","")&amp;"          fq/"&amp;$F143&amp;"−"&amp;$D143&amp;"-"&amp;B143&amp;"-"&amp;LEFT(O143,5)&amp;"−2.fq.gz"</f>
        <v>1266</v>
      </c>
      <c r="R143" s="14"/>
    </row>
    <row r="144" ht="15" customHeight="1">
      <c r="A144" t="s" s="10">
        <f>B144&amp;"_"&amp;SUBSTITUTE(G144,"20","")</f>
        <v>1267</v>
      </c>
      <c r="B144" t="s" s="13">
        <v>1268</v>
      </c>
      <c r="C144" s="11">
        <f>COUNTIF($B$2:$B$163,B144)</f>
        <v>1</v>
      </c>
      <c r="D144" t="s" s="11">
        <v>1236</v>
      </c>
      <c r="E144" t="s" s="12">
        <v>503</v>
      </c>
      <c r="F144" t="s" s="12">
        <v>27</v>
      </c>
      <c r="G144" s="12">
        <v>20130123</v>
      </c>
      <c r="H144" t="s" s="12">
        <v>195</v>
      </c>
      <c r="I144" t="s" s="12">
        <v>196</v>
      </c>
      <c r="J144" s="12">
        <v>6</v>
      </c>
      <c r="K144" s="15"/>
      <c r="L144" t="s" s="13">
        <f>"BGI/BGI1/"&amp;VLOOKUP($A144,'BGI1_Files'!$B2:$J164,9,0)&amp;"_1.fq.gz"</f>
        <v>1269</v>
      </c>
      <c r="M144" t="s" s="13">
        <f>"BGI/BGI1/"&amp;VLOOKUP($A144,'BGI1_Files'!$B2:$J164,9,0)&amp;"_2.fq.gz"</f>
        <v>1270</v>
      </c>
      <c r="N144" t="s" s="10">
        <f>VLOOKUP(MID($L144,10,10000),'Hashes'!$C2:$D974,2,0)</f>
        <v>1271</v>
      </c>
      <c r="O144" t="s" s="10">
        <f>VLOOKUP(MID(M144,10,10000),'Hashes'!$C2:$D974,2,0)</f>
        <v>1272</v>
      </c>
      <c r="P144" t="s" s="10">
        <f>"mv -i "&amp;SUBSTITUTE(L144,"","")&amp;"          fq/"&amp;$F144&amp;"−"&amp;$D144&amp;"-"&amp;B144&amp;"-"&amp;LEFT(N144,5)&amp;"−1.fq.gz"</f>
        <v>1273</v>
      </c>
      <c r="Q144" t="s" s="10">
        <f>"mv -i "&amp;SUBSTITUTE(M144,"","")&amp;"          fq/"&amp;$F144&amp;"−"&amp;$D144&amp;"-"&amp;B144&amp;"-"&amp;LEFT(O144,5)&amp;"−2.fq.gz"</f>
        <v>1274</v>
      </c>
      <c r="R144" s="14"/>
    </row>
    <row r="145" ht="15" customHeight="1">
      <c r="A145" t="s" s="10">
        <f>B145&amp;"_"&amp;SUBSTITUTE(G145,"20","")</f>
        <v>1275</v>
      </c>
      <c r="B145" t="s" s="10">
        <v>1276</v>
      </c>
      <c r="C145" s="11">
        <f>COUNTIF($B$2:$B$163,B145)</f>
        <v>1</v>
      </c>
      <c r="D145" t="s" s="11">
        <v>1236</v>
      </c>
      <c r="E145" t="s" s="12">
        <v>583</v>
      </c>
      <c r="F145" t="s" s="12">
        <v>27</v>
      </c>
      <c r="G145" s="12">
        <v>20130123</v>
      </c>
      <c r="H145" t="s" s="12">
        <v>195</v>
      </c>
      <c r="I145" t="s" s="12">
        <v>196</v>
      </c>
      <c r="J145" s="12">
        <v>6</v>
      </c>
      <c r="K145" s="15"/>
      <c r="L145" t="s" s="13">
        <f>"BGI/BGI1/"&amp;VLOOKUP($A145,'BGI1_Files'!$B2:$J164,9,0)&amp;"_1.fq.gz"</f>
        <v>1277</v>
      </c>
      <c r="M145" t="s" s="13">
        <f>"BGI/BGI1/"&amp;VLOOKUP($A145,'BGI1_Files'!$B2:$J164,9,0)&amp;"_2.fq.gz"</f>
        <v>1278</v>
      </c>
      <c r="N145" t="s" s="10">
        <f>VLOOKUP(MID($L145,10,10000),'Hashes'!$C2:$D974,2,0)</f>
        <v>1279</v>
      </c>
      <c r="O145" t="s" s="10">
        <f>VLOOKUP(MID(M145,10,10000),'Hashes'!$C2:$D974,2,0)</f>
        <v>1280</v>
      </c>
      <c r="P145" t="s" s="10">
        <f>"mv -i "&amp;SUBSTITUTE(L145,"","")&amp;"          fq/"&amp;$F145&amp;"−"&amp;$D145&amp;"-"&amp;B145&amp;"-"&amp;LEFT(N145,5)&amp;"−1.fq.gz"</f>
        <v>1281</v>
      </c>
      <c r="Q145" t="s" s="10">
        <f>"mv -i "&amp;SUBSTITUTE(M145,"","")&amp;"          fq/"&amp;$F145&amp;"−"&amp;$D145&amp;"-"&amp;B145&amp;"-"&amp;LEFT(O145,5)&amp;"−2.fq.gz"</f>
        <v>1282</v>
      </c>
      <c r="R145" s="14"/>
    </row>
    <row r="146" ht="15" customHeight="1">
      <c r="A146" t="s" s="10">
        <f>B146&amp;"_"&amp;SUBSTITUTE(G146,"20","")</f>
        <v>1283</v>
      </c>
      <c r="B146" t="s" s="10">
        <v>1284</v>
      </c>
      <c r="C146" s="11">
        <f>COUNTIF($B$2:$B$163,B146)</f>
        <v>1</v>
      </c>
      <c r="D146" t="s" s="11">
        <v>1236</v>
      </c>
      <c r="E146" t="s" s="12">
        <v>610</v>
      </c>
      <c r="F146" t="s" s="12">
        <v>27</v>
      </c>
      <c r="G146" s="12">
        <v>20130123</v>
      </c>
      <c r="H146" t="s" s="12">
        <v>195</v>
      </c>
      <c r="I146" t="s" s="12">
        <v>196</v>
      </c>
      <c r="J146" s="12">
        <v>6</v>
      </c>
      <c r="K146" s="15"/>
      <c r="L146" t="s" s="13">
        <f>"BGI/BGI1/"&amp;VLOOKUP($A146,'BGI1_Files'!$B2:$J164,9,0)&amp;"_1.fq.gz"</f>
        <v>1285</v>
      </c>
      <c r="M146" t="s" s="13">
        <f>"BGI/BGI1/"&amp;VLOOKUP($A146,'BGI1_Files'!$B2:$J164,9,0)&amp;"_2.fq.gz"</f>
        <v>1286</v>
      </c>
      <c r="N146" t="s" s="10">
        <f>VLOOKUP(MID($L146,10,10000),'Hashes'!$C2:$D974,2,0)</f>
        <v>1287</v>
      </c>
      <c r="O146" t="s" s="10">
        <f>VLOOKUP(MID(M146,10,10000),'Hashes'!$C2:$D974,2,0)</f>
        <v>1288</v>
      </c>
      <c r="P146" t="s" s="10">
        <f>"mv -i "&amp;SUBSTITUTE(L146,"","")&amp;"          fq/"&amp;$F146&amp;"−"&amp;$D146&amp;"-"&amp;B146&amp;"-"&amp;LEFT(N146,5)&amp;"−1.fq.gz"</f>
        <v>1289</v>
      </c>
      <c r="Q146" t="s" s="10">
        <f>"mv -i "&amp;SUBSTITUTE(M146,"","")&amp;"          fq/"&amp;$F146&amp;"−"&amp;$D146&amp;"-"&amp;B146&amp;"-"&amp;LEFT(O146,5)&amp;"−2.fq.gz"</f>
        <v>1290</v>
      </c>
      <c r="R146" s="14"/>
    </row>
    <row r="147" ht="15" customHeight="1">
      <c r="A147" t="s" s="10">
        <f>B147&amp;"_"&amp;SUBSTITUTE(G147,"20","")</f>
        <v>1291</v>
      </c>
      <c r="B147" t="s" s="10">
        <v>1292</v>
      </c>
      <c r="C147" s="11">
        <f>COUNTIF($B$2:$B$163,B147)</f>
        <v>1</v>
      </c>
      <c r="D147" t="s" s="11">
        <v>1236</v>
      </c>
      <c r="E147" t="s" s="12">
        <v>485</v>
      </c>
      <c r="F147" t="s" s="12">
        <v>27</v>
      </c>
      <c r="G147" s="12">
        <v>20130123</v>
      </c>
      <c r="H147" t="s" s="12">
        <v>195</v>
      </c>
      <c r="I147" t="s" s="12">
        <v>196</v>
      </c>
      <c r="J147" s="12">
        <v>6</v>
      </c>
      <c r="K147" s="15"/>
      <c r="L147" t="s" s="13">
        <f>"BGI/BGI1/"&amp;VLOOKUP($A147,'BGI1_Files'!$B2:$J164,9,0)&amp;"_1.fq.gz"</f>
        <v>1293</v>
      </c>
      <c r="M147" t="s" s="13">
        <f>"BGI/BGI1/"&amp;VLOOKUP($A147,'BGI1_Files'!$B2:$J164,9,0)&amp;"_2.fq.gz"</f>
        <v>1294</v>
      </c>
      <c r="N147" t="s" s="10">
        <f>VLOOKUP(MID($L147,10,10000),'Hashes'!$C2:$D974,2,0)</f>
        <v>1295</v>
      </c>
      <c r="O147" t="s" s="10">
        <f>VLOOKUP(MID(M147,10,10000),'Hashes'!$C2:$D974,2,0)</f>
        <v>1296</v>
      </c>
      <c r="P147" t="s" s="10">
        <f>"mv -i "&amp;SUBSTITUTE(L147,"","")&amp;"          fq/"&amp;$F147&amp;"−"&amp;$D147&amp;"-"&amp;B147&amp;"-"&amp;LEFT(N147,5)&amp;"−1.fq.gz"</f>
        <v>1297</v>
      </c>
      <c r="Q147" t="s" s="10">
        <f>"mv -i "&amp;SUBSTITUTE(M147,"","")&amp;"          fq/"&amp;$F147&amp;"−"&amp;$D147&amp;"-"&amp;B147&amp;"-"&amp;LEFT(O147,5)&amp;"−2.fq.gz"</f>
        <v>1298</v>
      </c>
      <c r="R147" s="14"/>
    </row>
    <row r="148" ht="15" customHeight="1">
      <c r="A148" t="s" s="10">
        <f>B148&amp;"_"&amp;SUBSTITUTE(G148,"20","")</f>
        <v>1299</v>
      </c>
      <c r="B148" t="s" s="13">
        <v>1300</v>
      </c>
      <c r="C148" s="11">
        <f>COUNTIF($B$2:$B$163,B148)</f>
        <v>1</v>
      </c>
      <c r="D148" t="s" s="11">
        <v>1236</v>
      </c>
      <c r="E148" t="s" s="12">
        <v>538</v>
      </c>
      <c r="F148" t="s" s="12">
        <v>27</v>
      </c>
      <c r="G148" s="12">
        <v>20130123</v>
      </c>
      <c r="H148" t="s" s="12">
        <v>195</v>
      </c>
      <c r="I148" t="s" s="12">
        <v>196</v>
      </c>
      <c r="J148" s="12">
        <v>6</v>
      </c>
      <c r="K148" s="15"/>
      <c r="L148" t="s" s="13">
        <f>"BGI/BGI1/"&amp;VLOOKUP($A148,'BGI1_Files'!$B2:$J164,9,0)&amp;"_1.fq.gz"</f>
        <v>1301</v>
      </c>
      <c r="M148" t="s" s="13">
        <f>"BGI/BGI1/"&amp;VLOOKUP($A148,'BGI1_Files'!$B2:$J164,9,0)&amp;"_2.fq.gz"</f>
        <v>1302</v>
      </c>
      <c r="N148" t="s" s="10">
        <f>VLOOKUP(MID($L148,10,10000),'Hashes'!$C2:$D974,2,0)</f>
        <v>1303</v>
      </c>
      <c r="O148" t="s" s="10">
        <f>VLOOKUP(MID(M148,10,10000),'Hashes'!$C2:$D974,2,0)</f>
        <v>1304</v>
      </c>
      <c r="P148" t="s" s="10">
        <f>"mv -i "&amp;SUBSTITUTE(L148,"","")&amp;"          fq/"&amp;$F148&amp;"−"&amp;$D148&amp;"-"&amp;B148&amp;"-"&amp;LEFT(N148,5)&amp;"−1.fq.gz"</f>
        <v>1305</v>
      </c>
      <c r="Q148" t="s" s="10">
        <f>"mv -i "&amp;SUBSTITUTE(M148,"","")&amp;"          fq/"&amp;$F148&amp;"−"&amp;$D148&amp;"-"&amp;B148&amp;"-"&amp;LEFT(O148,5)&amp;"−2.fq.gz"</f>
        <v>1306</v>
      </c>
      <c r="R148" s="14"/>
    </row>
    <row r="149" ht="15" customHeight="1">
      <c r="A149" t="s" s="10">
        <f>B149&amp;"_"&amp;SUBSTITUTE(G149,"20","")</f>
        <v>1307</v>
      </c>
      <c r="B149" t="s" s="10">
        <v>1308</v>
      </c>
      <c r="C149" s="11">
        <f>COUNTIF($B$2:$B$163,B149)</f>
        <v>1</v>
      </c>
      <c r="D149" t="s" s="11">
        <v>1236</v>
      </c>
      <c r="E149" t="s" s="12">
        <v>449</v>
      </c>
      <c r="F149" t="s" s="12">
        <v>27</v>
      </c>
      <c r="G149" s="12">
        <v>20130123</v>
      </c>
      <c r="H149" t="s" s="12">
        <v>195</v>
      </c>
      <c r="I149" t="s" s="12">
        <v>196</v>
      </c>
      <c r="J149" s="12">
        <v>6</v>
      </c>
      <c r="K149" s="15"/>
      <c r="L149" t="s" s="13">
        <f>"BGI/BGI1/"&amp;VLOOKUP($A149,'BGI1_Files'!$B2:$J164,9,0)&amp;"_1.fq.gz"</f>
        <v>1309</v>
      </c>
      <c r="M149" t="s" s="13">
        <f>"BGI/BGI1/"&amp;VLOOKUP($A149,'BGI1_Files'!$B2:$J164,9,0)&amp;"_2.fq.gz"</f>
        <v>1310</v>
      </c>
      <c r="N149" t="s" s="10">
        <f>VLOOKUP(MID($L149,10,10000),'Hashes'!$C2:$D974,2,0)</f>
        <v>1311</v>
      </c>
      <c r="O149" t="s" s="10">
        <f>VLOOKUP(MID(M149,10,10000),'Hashes'!$C2:$D974,2,0)</f>
        <v>1312</v>
      </c>
      <c r="P149" t="s" s="10">
        <f>"mv -i "&amp;SUBSTITUTE(L149,"","")&amp;"          fq/"&amp;$F149&amp;"−"&amp;$D149&amp;"-"&amp;B149&amp;"-"&amp;LEFT(N149,5)&amp;"−1.fq.gz"</f>
        <v>1313</v>
      </c>
      <c r="Q149" t="s" s="10">
        <f>"mv -i "&amp;SUBSTITUTE(M149,"","")&amp;"          fq/"&amp;$F149&amp;"−"&amp;$D149&amp;"-"&amp;B149&amp;"-"&amp;LEFT(O149,5)&amp;"−2.fq.gz"</f>
        <v>1314</v>
      </c>
      <c r="R149" s="14"/>
    </row>
    <row r="150" ht="15" customHeight="1">
      <c r="A150" t="s" s="10">
        <f>B150&amp;"_"&amp;SUBSTITUTE(G150,"20","")</f>
        <v>1315</v>
      </c>
      <c r="B150" t="s" s="10">
        <v>1316</v>
      </c>
      <c r="C150" s="11">
        <f>COUNTIF($B$2:$B$163,B150)</f>
        <v>1</v>
      </c>
      <c r="D150" t="s" s="11">
        <v>1236</v>
      </c>
      <c r="E150" t="s" s="12">
        <v>529</v>
      </c>
      <c r="F150" t="s" s="12">
        <v>27</v>
      </c>
      <c r="G150" s="12">
        <v>20130123</v>
      </c>
      <c r="H150" t="s" s="12">
        <v>195</v>
      </c>
      <c r="I150" t="s" s="12">
        <v>196</v>
      </c>
      <c r="J150" s="12">
        <v>6</v>
      </c>
      <c r="K150" s="15"/>
      <c r="L150" t="s" s="13">
        <f>"BGI/BGI1/"&amp;VLOOKUP($A150,'BGI1_Files'!$B2:$J164,9,0)&amp;"_1.fq.gz"</f>
        <v>1317</v>
      </c>
      <c r="M150" t="s" s="13">
        <f>"BGI/BGI1/"&amp;VLOOKUP($A150,'BGI1_Files'!$B2:$J164,9,0)&amp;"_2.fq.gz"</f>
        <v>1318</v>
      </c>
      <c r="N150" t="s" s="10">
        <f>VLOOKUP(MID($L150,10,10000),'Hashes'!$C2:$D974,2,0)</f>
        <v>1319</v>
      </c>
      <c r="O150" t="s" s="10">
        <f>VLOOKUP(MID(M150,10,10000),'Hashes'!$C2:$D974,2,0)</f>
        <v>1320</v>
      </c>
      <c r="P150" t="s" s="10">
        <f>"mv -i "&amp;SUBSTITUTE(L150,"","")&amp;"          fq/"&amp;$F150&amp;"−"&amp;$D150&amp;"-"&amp;B150&amp;"-"&amp;LEFT(N150,5)&amp;"−1.fq.gz"</f>
        <v>1321</v>
      </c>
      <c r="Q150" t="s" s="10">
        <f>"mv -i "&amp;SUBSTITUTE(M150,"","")&amp;"          fq/"&amp;$F150&amp;"−"&amp;$D150&amp;"-"&amp;B150&amp;"-"&amp;LEFT(O150,5)&amp;"−2.fq.gz"</f>
        <v>1322</v>
      </c>
      <c r="R150" s="14"/>
    </row>
    <row r="151" ht="15" customHeight="1">
      <c r="A151" t="s" s="10">
        <f>B151&amp;"_"&amp;SUBSTITUTE(G151,"20","")</f>
        <v>1323</v>
      </c>
      <c r="B151" t="s" s="10">
        <v>1324</v>
      </c>
      <c r="C151" s="11">
        <f>COUNTIF($B$2:$B$163,B151)</f>
        <v>1</v>
      </c>
      <c r="D151" t="s" s="11">
        <v>1236</v>
      </c>
      <c r="E151" t="s" s="12">
        <v>601</v>
      </c>
      <c r="F151" t="s" s="12">
        <v>27</v>
      </c>
      <c r="G151" s="12">
        <v>20130123</v>
      </c>
      <c r="H151" t="s" s="12">
        <v>195</v>
      </c>
      <c r="I151" t="s" s="12">
        <v>196</v>
      </c>
      <c r="J151" s="12">
        <v>6</v>
      </c>
      <c r="K151" s="15"/>
      <c r="L151" t="s" s="13">
        <f>"BGI/BGI1/"&amp;VLOOKUP($A151,'BGI1_Files'!$B2:$J164,9,0)&amp;"_1.fq.gz"</f>
        <v>1325</v>
      </c>
      <c r="M151" t="s" s="13">
        <f>"BGI/BGI1/"&amp;VLOOKUP($A151,'BGI1_Files'!$B2:$J164,9,0)&amp;"_2.fq.gz"</f>
        <v>1326</v>
      </c>
      <c r="N151" t="s" s="10">
        <f>VLOOKUP(MID($L151,10,10000),'Hashes'!$C2:$D974,2,0)</f>
        <v>1327</v>
      </c>
      <c r="O151" t="s" s="10">
        <f>VLOOKUP(MID(M151,10,10000),'Hashes'!$C2:$D974,2,0)</f>
        <v>1328</v>
      </c>
      <c r="P151" t="s" s="10">
        <f>"mv -i "&amp;SUBSTITUTE(L151,"","")&amp;"          fq/"&amp;$F151&amp;"−"&amp;$D151&amp;"-"&amp;B151&amp;"-"&amp;LEFT(N151,5)&amp;"−1.fq.gz"</f>
        <v>1329</v>
      </c>
      <c r="Q151" t="s" s="10">
        <f>"mv -i "&amp;SUBSTITUTE(M151,"","")&amp;"          fq/"&amp;$F151&amp;"−"&amp;$D151&amp;"-"&amp;B151&amp;"-"&amp;LEFT(O151,5)&amp;"−2.fq.gz"</f>
        <v>1330</v>
      </c>
      <c r="R151" s="14"/>
    </row>
    <row r="152" ht="15" customHeight="1">
      <c r="A152" t="s" s="10">
        <f>B152&amp;"_"&amp;SUBSTITUTE(G152,"20","")</f>
        <v>1331</v>
      </c>
      <c r="B152" t="s" s="10">
        <v>1332</v>
      </c>
      <c r="C152" s="11">
        <f>COUNTIF($B$2:$B$163,B152)</f>
        <v>1</v>
      </c>
      <c r="D152" t="s" s="11">
        <v>1236</v>
      </c>
      <c r="E152" t="s" s="12">
        <v>458</v>
      </c>
      <c r="F152" t="s" s="12">
        <v>27</v>
      </c>
      <c r="G152" s="12">
        <v>20130123</v>
      </c>
      <c r="H152" t="s" s="12">
        <v>195</v>
      </c>
      <c r="I152" t="s" s="12">
        <v>196</v>
      </c>
      <c r="J152" s="12">
        <v>6</v>
      </c>
      <c r="K152" s="15"/>
      <c r="L152" t="s" s="13">
        <f>"BGI/BGI1/"&amp;VLOOKUP($A152,'BGI1_Files'!$B2:$J164,9,0)&amp;"_1.fq.gz"</f>
        <v>1333</v>
      </c>
      <c r="M152" t="s" s="13">
        <f>"BGI/BGI1/"&amp;VLOOKUP($A152,'BGI1_Files'!$B2:$J164,9,0)&amp;"_2.fq.gz"</f>
        <v>1334</v>
      </c>
      <c r="N152" t="s" s="10">
        <f>VLOOKUP(MID($L152,10,10000),'Hashes'!$C2:$D974,2,0)</f>
        <v>1335</v>
      </c>
      <c r="O152" t="s" s="10">
        <f>VLOOKUP(MID(M152,10,10000),'Hashes'!$C2:$D974,2,0)</f>
        <v>1336</v>
      </c>
      <c r="P152" t="s" s="10">
        <f>"mv -i "&amp;SUBSTITUTE(L152,"","")&amp;"          fq/"&amp;$F152&amp;"−"&amp;$D152&amp;"-"&amp;B152&amp;"-"&amp;LEFT(N152,5)&amp;"−1.fq.gz"</f>
        <v>1337</v>
      </c>
      <c r="Q152" t="s" s="10">
        <f>"mv -i "&amp;SUBSTITUTE(M152,"","")&amp;"          fq/"&amp;$F152&amp;"−"&amp;$D152&amp;"-"&amp;B152&amp;"-"&amp;LEFT(O152,5)&amp;"−2.fq.gz"</f>
        <v>1338</v>
      </c>
      <c r="R152" s="14"/>
    </row>
    <row r="153" ht="15" customHeight="1">
      <c r="A153" t="s" s="10">
        <f>B153&amp;"_"&amp;SUBSTITUTE(G153,"20","")</f>
        <v>1339</v>
      </c>
      <c r="B153" t="s" s="10">
        <v>1340</v>
      </c>
      <c r="C153" s="11">
        <f>COUNTIF($B$2:$B$163,B153)</f>
        <v>1</v>
      </c>
      <c r="D153" t="s" s="11">
        <v>1236</v>
      </c>
      <c r="E153" t="s" s="12">
        <v>422</v>
      </c>
      <c r="F153" t="s" s="12">
        <v>27</v>
      </c>
      <c r="G153" s="12">
        <v>20130123</v>
      </c>
      <c r="H153" t="s" s="12">
        <v>195</v>
      </c>
      <c r="I153" t="s" s="12">
        <v>196</v>
      </c>
      <c r="J153" s="12">
        <v>6</v>
      </c>
      <c r="K153" s="15"/>
      <c r="L153" t="s" s="13">
        <f>"BGI/BGI1/"&amp;VLOOKUP($A153,'BGI1_Files'!$B2:$J164,9,0)&amp;"_1.fq.gz"</f>
        <v>1341</v>
      </c>
      <c r="M153" t="s" s="13">
        <f>"BGI/BGI1/"&amp;VLOOKUP($A153,'BGI1_Files'!$B2:$J164,9,0)&amp;"_2.fq.gz"</f>
        <v>1342</v>
      </c>
      <c r="N153" t="s" s="10">
        <f>VLOOKUP(MID($L153,10,10000),'Hashes'!$C2:$D974,2,0)</f>
        <v>1343</v>
      </c>
      <c r="O153" t="s" s="10">
        <f>VLOOKUP(MID(M153,10,10000),'Hashes'!$C2:$D974,2,0)</f>
        <v>1344</v>
      </c>
      <c r="P153" t="s" s="10">
        <f>"mv -i "&amp;SUBSTITUTE(L153,"","")&amp;"          fq/"&amp;$F153&amp;"−"&amp;$D153&amp;"-"&amp;B153&amp;"-"&amp;LEFT(N153,5)&amp;"−1.fq.gz"</f>
        <v>1345</v>
      </c>
      <c r="Q153" t="s" s="10">
        <f>"mv -i "&amp;SUBSTITUTE(M153,"","")&amp;"          fq/"&amp;$F153&amp;"−"&amp;$D153&amp;"-"&amp;B153&amp;"-"&amp;LEFT(O153,5)&amp;"−2.fq.gz"</f>
        <v>1346</v>
      </c>
      <c r="R153" s="14"/>
    </row>
    <row r="154" ht="15" customHeight="1">
      <c r="A154" t="s" s="10">
        <f>B154&amp;"_"&amp;SUBSTITUTE(G154,"20","")</f>
        <v>1347</v>
      </c>
      <c r="B154" t="s" s="10">
        <v>1348</v>
      </c>
      <c r="C154" s="11">
        <f>COUNTIF($B$2:$B$163,B154)</f>
        <v>1</v>
      </c>
      <c r="D154" t="s" s="11">
        <v>1236</v>
      </c>
      <c r="E154" t="s" s="12">
        <v>565</v>
      </c>
      <c r="F154" t="s" s="12">
        <v>27</v>
      </c>
      <c r="G154" s="12">
        <v>20130123</v>
      </c>
      <c r="H154" t="s" s="12">
        <v>195</v>
      </c>
      <c r="I154" t="s" s="12">
        <v>196</v>
      </c>
      <c r="J154" s="12">
        <v>6</v>
      </c>
      <c r="K154" s="15"/>
      <c r="L154" t="s" s="13">
        <f>"BGI/BGI1/"&amp;VLOOKUP($A154,'BGI1_Files'!$B2:$J164,9,0)&amp;"_1.fq.gz"</f>
        <v>1349</v>
      </c>
      <c r="M154" t="s" s="13">
        <f>"BGI/BGI1/"&amp;VLOOKUP($A154,'BGI1_Files'!$B2:$J164,9,0)&amp;"_2.fq.gz"</f>
        <v>1350</v>
      </c>
      <c r="N154" t="s" s="10">
        <f>VLOOKUP(MID($L154,10,10000),'Hashes'!$C2:$D974,2,0)</f>
        <v>1351</v>
      </c>
      <c r="O154" t="s" s="10">
        <f>VLOOKUP(MID(M154,10,10000),'Hashes'!$C2:$D974,2,0)</f>
        <v>1352</v>
      </c>
      <c r="P154" t="s" s="10">
        <f>"mv -i "&amp;SUBSTITUTE(L154,"","")&amp;"          fq/"&amp;$F154&amp;"−"&amp;$D154&amp;"-"&amp;B154&amp;"-"&amp;LEFT(N154,5)&amp;"−1.fq.gz"</f>
        <v>1353</v>
      </c>
      <c r="Q154" t="s" s="10">
        <f>"mv -i "&amp;SUBSTITUTE(M154,"","")&amp;"          fq/"&amp;$F154&amp;"−"&amp;$D154&amp;"-"&amp;B154&amp;"-"&amp;LEFT(O154,5)&amp;"−2.fq.gz"</f>
        <v>1354</v>
      </c>
      <c r="R154" s="14"/>
    </row>
    <row r="155" ht="15" customHeight="1">
      <c r="A155" t="s" s="10">
        <f>B155&amp;"_"&amp;SUBSTITUTE(G155,"20","")</f>
        <v>1355</v>
      </c>
      <c r="B155" t="s" s="13">
        <v>1356</v>
      </c>
      <c r="C155" s="11">
        <f>COUNTIF($B$2:$B$163,B155)</f>
        <v>1</v>
      </c>
      <c r="D155" t="s" s="11">
        <v>1236</v>
      </c>
      <c r="E155" t="s" s="12">
        <v>494</v>
      </c>
      <c r="F155" t="s" s="12">
        <v>27</v>
      </c>
      <c r="G155" s="12">
        <v>20130123</v>
      </c>
      <c r="H155" t="s" s="12">
        <v>195</v>
      </c>
      <c r="I155" t="s" s="12">
        <v>196</v>
      </c>
      <c r="J155" s="12">
        <v>6</v>
      </c>
      <c r="K155" s="15"/>
      <c r="L155" t="s" s="13">
        <f>"BGI/BGI1/"&amp;VLOOKUP($A155,'BGI1_Files'!$B2:$J164,9,0)&amp;"_1.fq.gz"</f>
        <v>1357</v>
      </c>
      <c r="M155" t="s" s="13">
        <f>"BGI/BGI1/"&amp;VLOOKUP($A155,'BGI1_Files'!$B2:$J164,9,0)&amp;"_2.fq.gz"</f>
        <v>1358</v>
      </c>
      <c r="N155" t="s" s="10">
        <f>VLOOKUP(MID($L155,10,10000),'Hashes'!$C2:$D974,2,0)</f>
        <v>1359</v>
      </c>
      <c r="O155" t="s" s="10">
        <f>VLOOKUP(MID(M155,10,10000),'Hashes'!$C2:$D974,2,0)</f>
        <v>1360</v>
      </c>
      <c r="P155" t="s" s="10">
        <f>"mv -i "&amp;SUBSTITUTE(L155,"","")&amp;"          fq/"&amp;$F155&amp;"−"&amp;$D155&amp;"-"&amp;B155&amp;"-"&amp;LEFT(N155,5)&amp;"−1.fq.gz"</f>
        <v>1361</v>
      </c>
      <c r="Q155" t="s" s="10">
        <f>"mv -i "&amp;SUBSTITUTE(M155,"","")&amp;"          fq/"&amp;$F155&amp;"−"&amp;$D155&amp;"-"&amp;B155&amp;"-"&amp;LEFT(O155,5)&amp;"−2.fq.gz"</f>
        <v>1362</v>
      </c>
      <c r="R155" s="14"/>
    </row>
    <row r="156" ht="15" customHeight="1">
      <c r="A156" t="s" s="10">
        <f>B156&amp;"_"&amp;SUBSTITUTE(G156,"20","")</f>
        <v>1363</v>
      </c>
      <c r="B156" t="s" s="10">
        <v>1364</v>
      </c>
      <c r="C156" s="11">
        <f>COUNTIF($B$2:$B$163,B156)</f>
        <v>1</v>
      </c>
      <c r="D156" t="s" s="11">
        <v>1236</v>
      </c>
      <c r="E156" t="s" s="12">
        <v>619</v>
      </c>
      <c r="F156" t="s" s="12">
        <v>27</v>
      </c>
      <c r="G156" s="12">
        <v>20130123</v>
      </c>
      <c r="H156" t="s" s="12">
        <v>195</v>
      </c>
      <c r="I156" t="s" s="12">
        <v>196</v>
      </c>
      <c r="J156" s="12">
        <v>6</v>
      </c>
      <c r="K156" s="15"/>
      <c r="L156" t="s" s="13">
        <f>"BGI/BGI1/"&amp;VLOOKUP($A156,'BGI1_Files'!$B2:$J164,9,0)&amp;"_1.fq.gz"</f>
        <v>1365</v>
      </c>
      <c r="M156" t="s" s="13">
        <f>"BGI/BGI1/"&amp;VLOOKUP($A156,'BGI1_Files'!$B2:$J164,9,0)&amp;"_2.fq.gz"</f>
        <v>1366</v>
      </c>
      <c r="N156" t="s" s="10">
        <f>VLOOKUP(MID($L156,10,10000),'Hashes'!$C2:$D974,2,0)</f>
        <v>1367</v>
      </c>
      <c r="O156" t="s" s="10">
        <f>VLOOKUP(MID(M156,10,10000),'Hashes'!$C2:$D974,2,0)</f>
        <v>1368</v>
      </c>
      <c r="P156" t="s" s="10">
        <f>"mv -i "&amp;SUBSTITUTE(L156,"","")&amp;"          fq/"&amp;$F156&amp;"−"&amp;$D156&amp;"-"&amp;B156&amp;"-"&amp;LEFT(N156,5)&amp;"−1.fq.gz"</f>
        <v>1369</v>
      </c>
      <c r="Q156" t="s" s="10">
        <f>"mv -i "&amp;SUBSTITUTE(M156,"","")&amp;"          fq/"&amp;$F156&amp;"−"&amp;$D156&amp;"-"&amp;B156&amp;"-"&amp;LEFT(O156,5)&amp;"−2.fq.gz"</f>
        <v>1370</v>
      </c>
      <c r="R156" s="14"/>
    </row>
    <row r="157" ht="15" customHeight="1">
      <c r="A157" t="s" s="10">
        <f>B157&amp;"_"&amp;SUBSTITUTE(G157,"20","")</f>
        <v>1371</v>
      </c>
      <c r="B157" t="s" s="10">
        <v>1372</v>
      </c>
      <c r="C157" s="11">
        <f>COUNTIF($B$2:$B$163,B157)</f>
        <v>1</v>
      </c>
      <c r="D157" t="s" s="11">
        <v>1236</v>
      </c>
      <c r="E157" t="s" s="12">
        <v>592</v>
      </c>
      <c r="F157" t="s" s="12">
        <v>27</v>
      </c>
      <c r="G157" s="12">
        <v>20130123</v>
      </c>
      <c r="H157" t="s" s="12">
        <v>195</v>
      </c>
      <c r="I157" t="s" s="12">
        <v>196</v>
      </c>
      <c r="J157" s="12">
        <v>6</v>
      </c>
      <c r="K157" s="15"/>
      <c r="L157" t="s" s="13">
        <f>"BGI/BGI1/"&amp;VLOOKUP($A157,'BGI1_Files'!$B2:$J164,9,0)&amp;"_1.fq.gz"</f>
        <v>1373</v>
      </c>
      <c r="M157" t="s" s="13">
        <f>"BGI/BGI1/"&amp;VLOOKUP($A157,'BGI1_Files'!$B2:$J164,9,0)&amp;"_2.fq.gz"</f>
        <v>1374</v>
      </c>
      <c r="N157" t="s" s="10">
        <f>VLOOKUP(MID($L157,10,10000),'Hashes'!$C2:$D974,2,0)</f>
        <v>1375</v>
      </c>
      <c r="O157" t="s" s="10">
        <f>VLOOKUP(MID(M157,10,10000),'Hashes'!$C2:$D974,2,0)</f>
        <v>1376</v>
      </c>
      <c r="P157" t="s" s="10">
        <f>"mv -i "&amp;SUBSTITUTE(L157,"","")&amp;"          fq/"&amp;$F157&amp;"−"&amp;$D157&amp;"-"&amp;B157&amp;"-"&amp;LEFT(N157,5)&amp;"−1.fq.gz"</f>
        <v>1377</v>
      </c>
      <c r="Q157" t="s" s="10">
        <f>"mv -i "&amp;SUBSTITUTE(M157,"","")&amp;"          fq/"&amp;$F157&amp;"−"&amp;$D157&amp;"-"&amp;B157&amp;"-"&amp;LEFT(O157,5)&amp;"−2.fq.gz"</f>
        <v>1378</v>
      </c>
      <c r="R157" s="14"/>
    </row>
    <row r="158" ht="15" customHeight="1">
      <c r="A158" t="s" s="10">
        <f>B158&amp;"_"&amp;SUBSTITUTE(G158,"20","")</f>
        <v>1379</v>
      </c>
      <c r="B158" t="s" s="10">
        <v>1380</v>
      </c>
      <c r="C158" s="11">
        <f>COUNTIF($B$2:$B$163,B158)</f>
        <v>1</v>
      </c>
      <c r="D158" t="s" s="11">
        <v>1236</v>
      </c>
      <c r="E158" t="s" s="12">
        <v>56</v>
      </c>
      <c r="F158" t="s" s="12">
        <v>27</v>
      </c>
      <c r="G158" s="12">
        <v>20130123</v>
      </c>
      <c r="H158" t="s" s="12">
        <v>195</v>
      </c>
      <c r="I158" t="s" s="12">
        <v>196</v>
      </c>
      <c r="J158" s="12">
        <v>6</v>
      </c>
      <c r="K158" s="15"/>
      <c r="L158" t="s" s="13">
        <f>"BGI/BGI1/"&amp;VLOOKUP($A158,'BGI1_Files'!$B2:$J164,9,0)&amp;"_1.fq.gz"</f>
        <v>1381</v>
      </c>
      <c r="M158" t="s" s="13">
        <f>"BGI/BGI1/"&amp;VLOOKUP($A158,'BGI1_Files'!$B2:$J164,9,0)&amp;"_2.fq.gz"</f>
        <v>1382</v>
      </c>
      <c r="N158" t="s" s="10">
        <f>VLOOKUP(MID($L158,10,10000),'Hashes'!$C2:$D974,2,0)</f>
        <v>1383</v>
      </c>
      <c r="O158" t="s" s="10">
        <f>VLOOKUP(MID(M158,10,10000),'Hashes'!$C2:$D974,2,0)</f>
        <v>1384</v>
      </c>
      <c r="P158" t="s" s="10">
        <f>"mv -i "&amp;SUBSTITUTE(L158,"","")&amp;"          fq/"&amp;$F158&amp;"−"&amp;$D158&amp;"-"&amp;B158&amp;"-"&amp;LEFT(N158,5)&amp;"−1.fq.gz"</f>
        <v>1385</v>
      </c>
      <c r="Q158" t="s" s="10">
        <f>"mv -i "&amp;SUBSTITUTE(M158,"","")&amp;"          fq/"&amp;$F158&amp;"−"&amp;$D158&amp;"-"&amp;B158&amp;"-"&amp;LEFT(O158,5)&amp;"−2.fq.gz"</f>
        <v>1386</v>
      </c>
      <c r="R158" s="14"/>
    </row>
    <row r="159" ht="15" customHeight="1">
      <c r="A159" t="s" s="10">
        <f>B159&amp;"_"&amp;SUBSTITUTE(G159,"20","")</f>
        <v>1387</v>
      </c>
      <c r="B159" t="s" s="10">
        <v>1388</v>
      </c>
      <c r="C159" s="11">
        <f>COUNTIF($B$2:$B$163,B159)</f>
        <v>1</v>
      </c>
      <c r="D159" t="s" s="11">
        <v>1236</v>
      </c>
      <c r="E159" t="s" s="12">
        <v>440</v>
      </c>
      <c r="F159" t="s" s="12">
        <v>27</v>
      </c>
      <c r="G159" s="12">
        <v>20130123</v>
      </c>
      <c r="H159" t="s" s="12">
        <v>195</v>
      </c>
      <c r="I159" t="s" s="12">
        <v>196</v>
      </c>
      <c r="J159" s="12">
        <v>6</v>
      </c>
      <c r="K159" s="15"/>
      <c r="L159" t="s" s="13">
        <f>"BGI/BGI1/"&amp;VLOOKUP($A159,'BGI1_Files'!$B2:$J164,9,0)&amp;"_1.fq.gz"</f>
        <v>1389</v>
      </c>
      <c r="M159" t="s" s="13">
        <f>"BGI/BGI1/"&amp;VLOOKUP($A159,'BGI1_Files'!$B2:$J164,9,0)&amp;"_2.fq.gz"</f>
        <v>1390</v>
      </c>
      <c r="N159" t="s" s="10">
        <f>VLOOKUP(MID($L159,10,10000),'Hashes'!$C2:$D974,2,0)</f>
        <v>1391</v>
      </c>
      <c r="O159" t="s" s="10">
        <f>VLOOKUP(MID(M159,10,10000),'Hashes'!$C2:$D974,2,0)</f>
        <v>1392</v>
      </c>
      <c r="P159" t="s" s="10">
        <f>"mv -i "&amp;SUBSTITUTE(L159,"","")&amp;"          fq/"&amp;$F159&amp;"−"&amp;$D159&amp;"-"&amp;B159&amp;"-"&amp;LEFT(N159,5)&amp;"−1.fq.gz"</f>
        <v>1393</v>
      </c>
      <c r="Q159" t="s" s="10">
        <f>"mv -i "&amp;SUBSTITUTE(M159,"","")&amp;"          fq/"&amp;$F159&amp;"−"&amp;$D159&amp;"-"&amp;B159&amp;"-"&amp;LEFT(O159,5)&amp;"−2.fq.gz"</f>
        <v>1394</v>
      </c>
      <c r="R159" s="14"/>
    </row>
    <row r="160" ht="15" customHeight="1">
      <c r="A160" t="s" s="10">
        <f>B160&amp;"_"&amp;SUBSTITUTE(G160,"20","")</f>
        <v>1395</v>
      </c>
      <c r="B160" t="s" s="10">
        <v>1396</v>
      </c>
      <c r="C160" s="11">
        <f>COUNTIF($B$2:$B$163,B160)</f>
        <v>1</v>
      </c>
      <c r="D160" t="s" s="11">
        <v>1236</v>
      </c>
      <c r="E160" t="s" s="12">
        <v>413</v>
      </c>
      <c r="F160" t="s" s="12">
        <v>27</v>
      </c>
      <c r="G160" s="12">
        <v>20130123</v>
      </c>
      <c r="H160" t="s" s="12">
        <v>195</v>
      </c>
      <c r="I160" t="s" s="12">
        <v>196</v>
      </c>
      <c r="J160" s="12">
        <v>6</v>
      </c>
      <c r="K160" s="15"/>
      <c r="L160" t="s" s="13">
        <f>"BGI/BGI1/"&amp;VLOOKUP($A160,'BGI1_Files'!$B2:$J164,9,0)&amp;"_1.fq.gz"</f>
        <v>1397</v>
      </c>
      <c r="M160" t="s" s="13">
        <f>"BGI/BGI1/"&amp;VLOOKUP($A160,'BGI1_Files'!$B2:$J164,9,0)&amp;"_2.fq.gz"</f>
        <v>1398</v>
      </c>
      <c r="N160" t="s" s="10">
        <f>VLOOKUP(MID($L160,10,10000),'Hashes'!$C2:$D974,2,0)</f>
        <v>1399</v>
      </c>
      <c r="O160" t="s" s="10">
        <f>VLOOKUP(MID(M160,10,10000),'Hashes'!$C2:$D974,2,0)</f>
        <v>1400</v>
      </c>
      <c r="P160" t="s" s="10">
        <f>"mv -i "&amp;SUBSTITUTE(L160,"","")&amp;"          fq/"&amp;$F160&amp;"−"&amp;$D160&amp;"-"&amp;B160&amp;"-"&amp;LEFT(N160,5)&amp;"−1.fq.gz"</f>
        <v>1401</v>
      </c>
      <c r="Q160" t="s" s="10">
        <f>"mv -i "&amp;SUBSTITUTE(M160,"","")&amp;"          fq/"&amp;$F160&amp;"−"&amp;$D160&amp;"-"&amp;B160&amp;"-"&amp;LEFT(O160,5)&amp;"−2.fq.gz"</f>
        <v>1402</v>
      </c>
      <c r="R160" s="14"/>
    </row>
    <row r="161" ht="15" customHeight="1">
      <c r="A161" t="s" s="10">
        <f>B161&amp;"_"&amp;SUBSTITUTE(G161,"20","")</f>
        <v>1403</v>
      </c>
      <c r="B161" t="s" s="10">
        <v>1404</v>
      </c>
      <c r="C161" s="11">
        <f>COUNTIF($B$2:$B$163,B161)</f>
        <v>1</v>
      </c>
      <c r="D161" t="s" s="11">
        <v>1236</v>
      </c>
      <c r="E161" t="s" s="12">
        <v>556</v>
      </c>
      <c r="F161" t="s" s="12">
        <v>27</v>
      </c>
      <c r="G161" s="12">
        <v>20130123</v>
      </c>
      <c r="H161" t="s" s="12">
        <v>195</v>
      </c>
      <c r="I161" t="s" s="12">
        <v>196</v>
      </c>
      <c r="J161" s="12">
        <v>6</v>
      </c>
      <c r="K161" s="15"/>
      <c r="L161" t="s" s="13">
        <f>"BGI/BGI1/"&amp;VLOOKUP($A161,'BGI1_Files'!$B2:$J164,9,0)&amp;"_1.fq.gz"</f>
        <v>1405</v>
      </c>
      <c r="M161" t="s" s="13">
        <f>"BGI/BGI1/"&amp;VLOOKUP($A161,'BGI1_Files'!$B2:$J164,9,0)&amp;"_2.fq.gz"</f>
        <v>1406</v>
      </c>
      <c r="N161" t="s" s="10">
        <f>VLOOKUP(MID($L161,10,10000),'Hashes'!$C2:$D974,2,0)</f>
        <v>1407</v>
      </c>
      <c r="O161" t="s" s="10">
        <f>VLOOKUP(MID(M161,10,10000),'Hashes'!$C2:$D974,2,0)</f>
        <v>1408</v>
      </c>
      <c r="P161" t="s" s="10">
        <f>"mv -i "&amp;SUBSTITUTE(L161,"","")&amp;"          fq/"&amp;$F161&amp;"−"&amp;$D161&amp;"-"&amp;B161&amp;"-"&amp;LEFT(N161,5)&amp;"−1.fq.gz"</f>
        <v>1409</v>
      </c>
      <c r="Q161" t="s" s="10">
        <f>"mv -i "&amp;SUBSTITUTE(M161,"","")&amp;"          fq/"&amp;$F161&amp;"−"&amp;$D161&amp;"-"&amp;B161&amp;"-"&amp;LEFT(O161,5)&amp;"−2.fq.gz"</f>
        <v>1410</v>
      </c>
      <c r="R161" s="14"/>
    </row>
    <row r="162" ht="15" customHeight="1">
      <c r="A162" t="s" s="10">
        <f>B162&amp;"_"&amp;SUBSTITUTE(G162,"20","")</f>
        <v>1411</v>
      </c>
      <c r="B162" t="s" s="10">
        <v>1412</v>
      </c>
      <c r="C162" s="11">
        <f>COUNTIF($B$2:$B$163,B162)</f>
        <v>1</v>
      </c>
      <c r="D162" t="s" s="11">
        <v>1236</v>
      </c>
      <c r="E162" t="s" s="12">
        <v>431</v>
      </c>
      <c r="F162" t="s" s="12">
        <v>27</v>
      </c>
      <c r="G162" s="12">
        <v>20130123</v>
      </c>
      <c r="H162" t="s" s="12">
        <v>195</v>
      </c>
      <c r="I162" t="s" s="12">
        <v>196</v>
      </c>
      <c r="J162" s="12">
        <v>6</v>
      </c>
      <c r="K162" s="15"/>
      <c r="L162" t="s" s="13">
        <f>"BGI/BGI1/"&amp;VLOOKUP($A162,'BGI1_Files'!$B2:$J164,9,0)&amp;"_1.fq.gz"</f>
        <v>1413</v>
      </c>
      <c r="M162" t="s" s="13">
        <f>"BGI/BGI1/"&amp;VLOOKUP($A162,'BGI1_Files'!$B2:$J164,9,0)&amp;"_2.fq.gz"</f>
        <v>1414</v>
      </c>
      <c r="N162" t="s" s="10">
        <f>VLOOKUP(MID($L162,10,10000),'Hashes'!$C2:$D974,2,0)</f>
        <v>1415</v>
      </c>
      <c r="O162" t="s" s="10">
        <f>VLOOKUP(MID(M162,10,10000),'Hashes'!$C2:$D974,2,0)</f>
        <v>1416</v>
      </c>
      <c r="P162" t="s" s="10">
        <f>"mv -i "&amp;SUBSTITUTE(L162,"","")&amp;"          fq/"&amp;$F162&amp;"−"&amp;$D162&amp;"-"&amp;B162&amp;"-"&amp;LEFT(N162,5)&amp;"−1.fq.gz"</f>
        <v>1417</v>
      </c>
      <c r="Q162" t="s" s="10">
        <f>"mv -i "&amp;SUBSTITUTE(M162,"","")&amp;"          fq/"&amp;$F162&amp;"−"&amp;$D162&amp;"-"&amp;B162&amp;"-"&amp;LEFT(O162,5)&amp;"−2.fq.gz"</f>
        <v>1418</v>
      </c>
      <c r="R162" s="14"/>
    </row>
    <row r="163" ht="15" customHeight="1">
      <c r="A163" t="s" s="10">
        <f>B163&amp;"_"&amp;SUBSTITUTE(G163,"20","")</f>
        <v>1419</v>
      </c>
      <c r="B163" t="s" s="10">
        <v>1420</v>
      </c>
      <c r="C163" s="11">
        <f>COUNTIF($B$2:$B$163,B163)</f>
        <v>1</v>
      </c>
      <c r="D163" t="s" s="11">
        <v>1236</v>
      </c>
      <c r="E163" t="s" s="12">
        <v>476</v>
      </c>
      <c r="F163" t="s" s="12">
        <v>27</v>
      </c>
      <c r="G163" s="12">
        <v>20130123</v>
      </c>
      <c r="H163" t="s" s="12">
        <v>195</v>
      </c>
      <c r="I163" t="s" s="12">
        <v>196</v>
      </c>
      <c r="J163" s="12">
        <v>6</v>
      </c>
      <c r="K163" s="15"/>
      <c r="L163" t="s" s="13">
        <f>"BGI/BGI1/"&amp;VLOOKUP($A163,'BGI1_Files'!$B2:$J164,9,0)&amp;"_1.fq.gz"</f>
        <v>1421</v>
      </c>
      <c r="M163" t="s" s="13">
        <f>"BGI/BGI1/"&amp;VLOOKUP($A163,'BGI1_Files'!$B2:$J164,9,0)&amp;"_2.fq.gz"</f>
        <v>1422</v>
      </c>
      <c r="N163" t="s" s="10">
        <f>VLOOKUP(MID($L163,10,10000),'Hashes'!$C2:$D974,2,0)</f>
        <v>1423</v>
      </c>
      <c r="O163" t="s" s="10">
        <f>VLOOKUP(MID(M163,10,10000),'Hashes'!$C2:$D974,2,0)</f>
        <v>1424</v>
      </c>
      <c r="P163" t="s" s="10">
        <f>"mv -i "&amp;SUBSTITUTE(L163,"","")&amp;"          fq/"&amp;$F163&amp;"−"&amp;$D163&amp;"-"&amp;B163&amp;"-"&amp;LEFT(N163,5)&amp;"−1.fq.gz"</f>
        <v>1425</v>
      </c>
      <c r="Q163" t="s" s="10">
        <f>"mv -i "&amp;SUBSTITUTE(M163,"","")&amp;"          fq/"&amp;$F163&amp;"−"&amp;$D163&amp;"-"&amp;B163&amp;"-"&amp;LEFT(O163,5)&amp;"−2.fq.gz"</f>
        <v>1426</v>
      </c>
      <c r="R163" s="14"/>
    </row>
    <row r="164" ht="15" customHeight="1">
      <c r="A164" t="s" s="10">
        <f>B164&amp;"_"&amp;SUBSTITUTE(G164,"20","")</f>
        <v>1427</v>
      </c>
      <c r="B164" t="s" s="13">
        <v>37</v>
      </c>
      <c r="C164" s="16"/>
      <c r="D164" t="s" s="11">
        <v>627</v>
      </c>
      <c r="E164" t="s" s="12">
        <v>628</v>
      </c>
      <c r="F164" t="s" s="12">
        <v>1428</v>
      </c>
      <c r="G164" s="17">
        <v>20130331</v>
      </c>
      <c r="H164" s="17"/>
      <c r="I164" s="17"/>
      <c r="J164" s="17"/>
      <c r="K164" s="15"/>
      <c r="L164" t="s" s="13">
        <f>VLOOKUP($B164,'FASTQs'!$C2:$F166,3,0)</f>
        <v>1429</v>
      </c>
      <c r="M164" t="s" s="13">
        <f>VLOOKUP($B164,'FASTQs'!$C2:$F166,4,0)</f>
        <v>1430</v>
      </c>
      <c r="N164" t="s" s="10">
        <f>VLOOKUP(MID($L164,10,10000),'Hashes'!$C2:$D974,2,0)</f>
        <v>1431</v>
      </c>
      <c r="O164" t="s" s="10">
        <f>VLOOKUP(MID(M164,10,10000),'Hashes'!$C2:$D974,2,0)</f>
        <v>1432</v>
      </c>
      <c r="P164" t="s" s="10">
        <f>"mv -i "&amp;SUBSTITUTE(L164,"","")&amp;"          fq/"&amp;$F164&amp;"−"&amp;$D164&amp;"-"&amp;B164&amp;"-"&amp;LEFT(N164,5)&amp;"−1.fq.gz"</f>
        <v>1433</v>
      </c>
      <c r="Q164" t="s" s="10">
        <f>"mv -i "&amp;SUBSTITUTE(M164,"","")&amp;"          fq/"&amp;$F164&amp;"−"&amp;$D164&amp;"-"&amp;B164&amp;"-"&amp;LEFT(O164,5)&amp;"−2.fq.gz"</f>
        <v>1434</v>
      </c>
      <c r="R164" s="14"/>
    </row>
    <row r="165" ht="15" customHeight="1">
      <c r="A165" t="s" s="10">
        <f>B165&amp;"_"&amp;SUBSTITUTE(G165,"20","")</f>
        <v>1435</v>
      </c>
      <c r="B165" t="s" s="10">
        <v>636</v>
      </c>
      <c r="C165" s="16"/>
      <c r="D165" t="s" s="11">
        <v>627</v>
      </c>
      <c r="E165" t="s" s="12">
        <v>637</v>
      </c>
      <c r="F165" t="s" s="12">
        <v>1428</v>
      </c>
      <c r="G165" s="17">
        <v>20130331</v>
      </c>
      <c r="H165" s="17"/>
      <c r="I165" s="17"/>
      <c r="J165" s="17"/>
      <c r="K165" s="15"/>
      <c r="L165" t="s" s="13">
        <f>VLOOKUP(B165,'FASTQs'!C2:E166,3,0)</f>
        <v>1436</v>
      </c>
      <c r="M165" t="s" s="13">
        <f>VLOOKUP($B165,'FASTQs'!$C2:$F166,4,0)</f>
        <v>1437</v>
      </c>
      <c r="N165" t="s" s="10">
        <f>VLOOKUP(MID($L165,10,10000),'Hashes'!$C2:$D974,2,0)</f>
        <v>1438</v>
      </c>
      <c r="O165" t="s" s="10">
        <f>VLOOKUP(MID(M165,10,10000),'Hashes'!$C2:$D974,2,0)</f>
        <v>1439</v>
      </c>
      <c r="P165" t="s" s="10">
        <f>"mv -i "&amp;SUBSTITUTE(L165,"","")&amp;"          fq/"&amp;$F165&amp;"−"&amp;$D165&amp;"-"&amp;B165&amp;"-"&amp;LEFT(N165,5)&amp;"−1.fq.gz"</f>
        <v>1440</v>
      </c>
      <c r="Q165" t="s" s="10">
        <f>"mv -i "&amp;SUBSTITUTE(M165,"","")&amp;"          fq/"&amp;$F165&amp;"−"&amp;$D165&amp;"-"&amp;B165&amp;"-"&amp;LEFT(O165,5)&amp;"−2.fq.gz"</f>
        <v>1441</v>
      </c>
      <c r="R165" s="14"/>
    </row>
    <row r="166" ht="15" customHeight="1">
      <c r="A166" t="s" s="10">
        <f>B166&amp;"_"&amp;SUBSTITUTE(G166,"20","")</f>
        <v>1442</v>
      </c>
      <c r="B166" t="s" s="10">
        <v>645</v>
      </c>
      <c r="C166" s="16"/>
      <c r="D166" t="s" s="11">
        <v>627</v>
      </c>
      <c r="E166" t="s" s="12">
        <v>646</v>
      </c>
      <c r="F166" t="s" s="12">
        <v>1428</v>
      </c>
      <c r="G166" s="17">
        <v>20130331</v>
      </c>
      <c r="H166" s="17"/>
      <c r="I166" s="17"/>
      <c r="J166" s="17"/>
      <c r="K166" s="15"/>
      <c r="L166" t="s" s="13">
        <f>VLOOKUP(B166,'FASTQs'!C2:E166,3,0)</f>
        <v>1443</v>
      </c>
      <c r="M166" t="s" s="13">
        <f>VLOOKUP($B166,'FASTQs'!$C2:$F166,4,0)</f>
        <v>1444</v>
      </c>
      <c r="N166" t="s" s="10">
        <f>VLOOKUP(MID($L166,10,10000),'Hashes'!$C2:$D974,2,0)</f>
        <v>1445</v>
      </c>
      <c r="O166" t="s" s="10">
        <f>VLOOKUP(MID(M166,10,10000),'Hashes'!$C2:$D974,2,0)</f>
        <v>1446</v>
      </c>
      <c r="P166" t="s" s="10">
        <f>"mv -i "&amp;SUBSTITUTE(L166,"","")&amp;"          fq/"&amp;$F166&amp;"−"&amp;$D166&amp;"-"&amp;B166&amp;"-"&amp;LEFT(N166,5)&amp;"−1.fq.gz"</f>
        <v>1447</v>
      </c>
      <c r="Q166" t="s" s="10">
        <f>"mv -i "&amp;SUBSTITUTE(M166,"","")&amp;"          fq/"&amp;$F166&amp;"−"&amp;$D166&amp;"-"&amp;B166&amp;"-"&amp;LEFT(O166,5)&amp;"−2.fq.gz"</f>
        <v>1448</v>
      </c>
      <c r="R166" s="14"/>
    </row>
    <row r="167" ht="15" customHeight="1">
      <c r="A167" t="s" s="10">
        <f>B167&amp;"_"&amp;SUBSTITUTE(G167,"20","")</f>
        <v>1449</v>
      </c>
      <c r="B167" t="s" s="10">
        <v>654</v>
      </c>
      <c r="C167" s="16"/>
      <c r="D167" t="s" s="11">
        <v>627</v>
      </c>
      <c r="E167" t="s" s="12">
        <v>655</v>
      </c>
      <c r="F167" t="s" s="12">
        <v>1428</v>
      </c>
      <c r="G167" s="17">
        <v>20130331</v>
      </c>
      <c r="H167" s="17"/>
      <c r="I167" s="17"/>
      <c r="J167" s="17"/>
      <c r="K167" s="15"/>
      <c r="L167" t="s" s="13">
        <f>VLOOKUP(B167,'FASTQs'!C2:E166,3,0)</f>
        <v>1450</v>
      </c>
      <c r="M167" t="s" s="13">
        <f>VLOOKUP($B167,'FASTQs'!$C2:$F166,4,0)</f>
        <v>1451</v>
      </c>
      <c r="N167" t="s" s="10">
        <f>VLOOKUP(MID($L167,10,10000),'Hashes'!$C2:$D974,2,0)</f>
        <v>1452</v>
      </c>
      <c r="O167" t="s" s="10">
        <f>VLOOKUP(MID(M167,10,10000),'Hashes'!$C2:$D974,2,0)</f>
        <v>1453</v>
      </c>
      <c r="P167" t="s" s="10">
        <f>"mv -i "&amp;SUBSTITUTE(L167,"","")&amp;"          fq/"&amp;$F167&amp;"−"&amp;$D167&amp;"-"&amp;B167&amp;"-"&amp;LEFT(N167,5)&amp;"−1.fq.gz"</f>
        <v>1454</v>
      </c>
      <c r="Q167" t="s" s="10">
        <f>"mv -i "&amp;SUBSTITUTE(M167,"","")&amp;"          fq/"&amp;$F167&amp;"−"&amp;$D167&amp;"-"&amp;B167&amp;"-"&amp;LEFT(O167,5)&amp;"−2.fq.gz"</f>
        <v>1455</v>
      </c>
      <c r="R167" s="14"/>
    </row>
    <row r="168" ht="15" customHeight="1">
      <c r="A168" t="s" s="10">
        <f>B168&amp;"_"&amp;SUBSTITUTE(G168,"20","")</f>
        <v>1456</v>
      </c>
      <c r="B168" t="s" s="10">
        <v>663</v>
      </c>
      <c r="C168" s="16"/>
      <c r="D168" t="s" s="11">
        <v>627</v>
      </c>
      <c r="E168" t="s" s="12">
        <v>38</v>
      </c>
      <c r="F168" t="s" s="12">
        <v>1428</v>
      </c>
      <c r="G168" s="17">
        <v>20130331</v>
      </c>
      <c r="H168" s="17"/>
      <c r="I168" s="17"/>
      <c r="J168" s="17"/>
      <c r="K168" s="15"/>
      <c r="L168" t="s" s="13">
        <f>VLOOKUP(B168,'FASTQs'!C2:E166,3,0)</f>
        <v>1457</v>
      </c>
      <c r="M168" t="s" s="13">
        <f>VLOOKUP($B168,'FASTQs'!$C2:$F166,4,0)</f>
        <v>1458</v>
      </c>
      <c r="N168" t="s" s="10">
        <f>VLOOKUP(MID($L168,10,10000),'Hashes'!$C2:$D974,2,0)</f>
        <v>1459</v>
      </c>
      <c r="O168" t="s" s="10">
        <f>VLOOKUP(MID(M168,10,10000),'Hashes'!$C2:$D974,2,0)</f>
        <v>1460</v>
      </c>
      <c r="P168" t="s" s="10">
        <f>"mv -i "&amp;SUBSTITUTE(L168,"","")&amp;"          fq/"&amp;$F168&amp;"−"&amp;$D168&amp;"-"&amp;B168&amp;"-"&amp;LEFT(N168,5)&amp;"−1.fq.gz"</f>
        <v>1461</v>
      </c>
      <c r="Q168" t="s" s="10">
        <f>"mv -i "&amp;SUBSTITUTE(M168,"","")&amp;"          fq/"&amp;$F168&amp;"−"&amp;$D168&amp;"-"&amp;B168&amp;"-"&amp;LEFT(O168,5)&amp;"−2.fq.gz"</f>
        <v>1462</v>
      </c>
      <c r="R168" s="14"/>
    </row>
    <row r="169" ht="15" customHeight="1">
      <c r="A169" t="s" s="10">
        <f>B169&amp;"_"&amp;SUBSTITUTE(G169,"20","")</f>
        <v>1463</v>
      </c>
      <c r="B169" t="s" s="10">
        <v>671</v>
      </c>
      <c r="C169" s="16"/>
      <c r="D169" t="s" s="11">
        <v>627</v>
      </c>
      <c r="E169" t="s" s="12">
        <v>183</v>
      </c>
      <c r="F169" t="s" s="12">
        <v>1428</v>
      </c>
      <c r="G169" s="17">
        <v>20130331</v>
      </c>
      <c r="H169" s="17"/>
      <c r="I169" s="17"/>
      <c r="J169" s="17"/>
      <c r="K169" s="15"/>
      <c r="L169" t="s" s="13">
        <f>VLOOKUP(B169,'FASTQs'!C2:E166,3,0)</f>
        <v>1464</v>
      </c>
      <c r="M169" t="s" s="13">
        <f>VLOOKUP($B169,'FASTQs'!$C2:$F166,4,0)</f>
        <v>1465</v>
      </c>
      <c r="N169" t="s" s="10">
        <f>VLOOKUP(MID($L169,10,10000),'Hashes'!$C2:$D974,2,0)</f>
        <v>1466</v>
      </c>
      <c r="O169" t="s" s="10">
        <f>VLOOKUP(MID(M169,10,10000),'Hashes'!$C2:$D974,2,0)</f>
        <v>1467</v>
      </c>
      <c r="P169" t="s" s="10">
        <f>"mv -i "&amp;SUBSTITUTE(L169,"","")&amp;"          fq/"&amp;$F169&amp;"−"&amp;$D169&amp;"-"&amp;B169&amp;"-"&amp;LEFT(N169,5)&amp;"−1.fq.gz"</f>
        <v>1468</v>
      </c>
      <c r="Q169" t="s" s="10">
        <f>"mv -i "&amp;SUBSTITUTE(M169,"","")&amp;"          fq/"&amp;$F169&amp;"−"&amp;$D169&amp;"-"&amp;B169&amp;"-"&amp;LEFT(O169,5)&amp;"−2.fq.gz"</f>
        <v>1469</v>
      </c>
      <c r="R169" s="14"/>
    </row>
    <row r="170" ht="15" customHeight="1">
      <c r="A170" t="s" s="10">
        <f>B170&amp;"_"&amp;SUBSTITUTE(G170,"20","")</f>
        <v>1470</v>
      </c>
      <c r="B170" t="s" s="10">
        <v>679</v>
      </c>
      <c r="C170" s="16"/>
      <c r="D170" t="s" s="11">
        <v>627</v>
      </c>
      <c r="E170" t="s" s="12">
        <v>129</v>
      </c>
      <c r="F170" t="s" s="12">
        <v>1428</v>
      </c>
      <c r="G170" s="17">
        <v>20130331</v>
      </c>
      <c r="H170" s="17"/>
      <c r="I170" s="17"/>
      <c r="J170" s="17"/>
      <c r="K170" s="15"/>
      <c r="L170" t="s" s="13">
        <f>VLOOKUP(B170,'FASTQs'!C2:E166,3,0)</f>
        <v>1471</v>
      </c>
      <c r="M170" t="s" s="13">
        <f>VLOOKUP($B170,'FASTQs'!$C2:$F166,4,0)</f>
        <v>1472</v>
      </c>
      <c r="N170" t="s" s="10">
        <f>VLOOKUP(MID($L170,10,10000),'Hashes'!$C2:$D974,2,0)</f>
        <v>1473</v>
      </c>
      <c r="O170" t="s" s="10">
        <f>VLOOKUP(MID(M170,10,10000),'Hashes'!$C2:$D974,2,0)</f>
        <v>1474</v>
      </c>
      <c r="P170" t="s" s="10">
        <f>"mv -i "&amp;SUBSTITUTE(L170,"","")&amp;"          fq/"&amp;$F170&amp;"−"&amp;$D170&amp;"-"&amp;B170&amp;"-"&amp;LEFT(N170,5)&amp;"−1.fq.gz"</f>
        <v>1475</v>
      </c>
      <c r="Q170" t="s" s="10">
        <f>"mv -i "&amp;SUBSTITUTE(M170,"","")&amp;"          fq/"&amp;$F170&amp;"−"&amp;$D170&amp;"-"&amp;B170&amp;"-"&amp;LEFT(O170,5)&amp;"−2.fq.gz"</f>
        <v>1476</v>
      </c>
      <c r="R170" s="14"/>
    </row>
    <row r="171" ht="15" customHeight="1">
      <c r="A171" t="s" s="10">
        <f>B171&amp;"_"&amp;SUBSTITUTE(G171,"20","")</f>
        <v>1477</v>
      </c>
      <c r="B171" t="s" s="13">
        <v>687</v>
      </c>
      <c r="C171" s="16"/>
      <c r="D171" t="s" s="11">
        <v>627</v>
      </c>
      <c r="E171" t="s" s="12">
        <v>688</v>
      </c>
      <c r="F171" t="s" s="12">
        <v>1428</v>
      </c>
      <c r="G171" s="17">
        <v>20130331</v>
      </c>
      <c r="H171" s="17"/>
      <c r="I171" s="17"/>
      <c r="J171" s="17"/>
      <c r="K171" s="15"/>
      <c r="L171" t="s" s="13">
        <f>VLOOKUP(B171,'FASTQs'!C2:E166,3,0)</f>
        <v>1478</v>
      </c>
      <c r="M171" t="s" s="13">
        <f>VLOOKUP($B171,'FASTQs'!$C2:$F166,4,0)</f>
        <v>1479</v>
      </c>
      <c r="N171" t="s" s="10">
        <f>VLOOKUP(MID($L171,10,10000),'Hashes'!$C2:$D974,2,0)</f>
        <v>1480</v>
      </c>
      <c r="O171" t="s" s="10">
        <f>VLOOKUP(MID(M171,10,10000),'Hashes'!$C2:$D974,2,0)</f>
        <v>1481</v>
      </c>
      <c r="P171" t="s" s="10">
        <f>"mv -i "&amp;SUBSTITUTE(L171,"","")&amp;"          fq/"&amp;$F171&amp;"−"&amp;$D171&amp;"-"&amp;B171&amp;"-"&amp;LEFT(N171,5)&amp;"−1.fq.gz"</f>
        <v>1482</v>
      </c>
      <c r="Q171" t="s" s="10">
        <f>"mv -i "&amp;SUBSTITUTE(M171,"","")&amp;"          fq/"&amp;$F171&amp;"−"&amp;$D171&amp;"-"&amp;B171&amp;"-"&amp;LEFT(O171,5)&amp;"−2.fq.gz"</f>
        <v>1483</v>
      </c>
      <c r="R171" s="14"/>
    </row>
    <row r="172" ht="15" customHeight="1">
      <c r="A172" t="s" s="10">
        <f>B172&amp;"_"&amp;SUBSTITUTE(G172,"20","")</f>
        <v>1484</v>
      </c>
      <c r="B172" t="s" s="10">
        <v>696</v>
      </c>
      <c r="C172" s="16"/>
      <c r="D172" t="s" s="11">
        <v>627</v>
      </c>
      <c r="E172" t="s" s="12">
        <v>697</v>
      </c>
      <c r="F172" t="s" s="12">
        <v>1428</v>
      </c>
      <c r="G172" s="17">
        <v>20130331</v>
      </c>
      <c r="H172" s="17"/>
      <c r="I172" s="17"/>
      <c r="J172" s="17"/>
      <c r="K172" s="15"/>
      <c r="L172" t="s" s="13">
        <f>VLOOKUP(B172,'FASTQs'!C2:E166,3,0)</f>
        <v>1485</v>
      </c>
      <c r="M172" t="s" s="13">
        <f>VLOOKUP($B172,'FASTQs'!$C2:$F166,4,0)</f>
        <v>1486</v>
      </c>
      <c r="N172" t="s" s="10">
        <f>VLOOKUP(MID($L172,10,10000),'Hashes'!$C2:$D974,2,0)</f>
        <v>1487</v>
      </c>
      <c r="O172" t="s" s="10">
        <f>VLOOKUP(MID(M172,10,10000),'Hashes'!$C2:$D974,2,0)</f>
        <v>1488</v>
      </c>
      <c r="P172" t="s" s="10">
        <f>"mv -i "&amp;SUBSTITUTE(L172,"","")&amp;"          fq/"&amp;$F172&amp;"−"&amp;$D172&amp;"-"&amp;B172&amp;"-"&amp;LEFT(N172,5)&amp;"−1.fq.gz"</f>
        <v>1489</v>
      </c>
      <c r="Q172" t="s" s="10">
        <f>"mv -i "&amp;SUBSTITUTE(M172,"","")&amp;"          fq/"&amp;$F172&amp;"−"&amp;$D172&amp;"-"&amp;B172&amp;"-"&amp;LEFT(O172,5)&amp;"−2.fq.gz"</f>
        <v>1490</v>
      </c>
      <c r="R172" s="14"/>
    </row>
    <row r="173" ht="15" customHeight="1">
      <c r="A173" t="s" s="10">
        <f>B173&amp;"_"&amp;SUBSTITUTE(G173,"20","")</f>
        <v>1491</v>
      </c>
      <c r="B173" t="s" s="10">
        <v>705</v>
      </c>
      <c r="C173" s="16"/>
      <c r="D173" t="s" s="11">
        <v>627</v>
      </c>
      <c r="E173" t="s" s="12">
        <v>120</v>
      </c>
      <c r="F173" t="s" s="12">
        <v>1428</v>
      </c>
      <c r="G173" s="17">
        <v>20130331</v>
      </c>
      <c r="H173" s="17"/>
      <c r="I173" s="17"/>
      <c r="J173" s="17"/>
      <c r="K173" s="15"/>
      <c r="L173" t="s" s="13">
        <f>VLOOKUP(B173,'FASTQs'!C2:E166,3,0)</f>
        <v>1492</v>
      </c>
      <c r="M173" t="s" s="13">
        <f>VLOOKUP($B173,'FASTQs'!$C2:$F166,4,0)</f>
        <v>1493</v>
      </c>
      <c r="N173" t="s" s="10">
        <f>VLOOKUP(MID($L173,10,10000),'Hashes'!$C2:$D974,2,0)</f>
        <v>1494</v>
      </c>
      <c r="O173" t="s" s="10">
        <f>VLOOKUP(MID(M173,10,10000),'Hashes'!$C2:$D974,2,0)</f>
        <v>1495</v>
      </c>
      <c r="P173" t="s" s="10">
        <f>"mv -i "&amp;SUBSTITUTE(L173,"","")&amp;"          fq/"&amp;$F173&amp;"−"&amp;$D173&amp;"-"&amp;B173&amp;"-"&amp;LEFT(N173,5)&amp;"−1.fq.gz"</f>
        <v>1496</v>
      </c>
      <c r="Q173" t="s" s="10">
        <f>"mv -i "&amp;SUBSTITUTE(M173,"","")&amp;"          fq/"&amp;$F173&amp;"−"&amp;$D173&amp;"-"&amp;B173&amp;"-"&amp;LEFT(O173,5)&amp;"−2.fq.gz"</f>
        <v>1497</v>
      </c>
      <c r="R173" s="14"/>
    </row>
    <row r="174" ht="15" customHeight="1">
      <c r="A174" t="s" s="10">
        <f>B174&amp;"_"&amp;SUBSTITUTE(G174,"20","")</f>
        <v>1498</v>
      </c>
      <c r="B174" t="s" s="10">
        <v>713</v>
      </c>
      <c r="C174" s="16"/>
      <c r="D174" t="s" s="11">
        <v>627</v>
      </c>
      <c r="E174" t="s" s="12">
        <v>714</v>
      </c>
      <c r="F174" t="s" s="12">
        <v>1428</v>
      </c>
      <c r="G174" s="17">
        <v>20130331</v>
      </c>
      <c r="H174" s="17"/>
      <c r="I174" s="17"/>
      <c r="J174" s="17"/>
      <c r="K174" s="15"/>
      <c r="L174" t="s" s="13">
        <f>VLOOKUP(B174,'FASTQs'!C2:E166,3,0)</f>
        <v>1499</v>
      </c>
      <c r="M174" t="s" s="13">
        <f>VLOOKUP($B174,'FASTQs'!$C2:$F166,4,0)</f>
        <v>1500</v>
      </c>
      <c r="N174" t="s" s="10">
        <f>VLOOKUP(MID($L174,10,10000),'Hashes'!$C2:$D974,2,0)</f>
        <v>1501</v>
      </c>
      <c r="O174" t="s" s="10">
        <f>VLOOKUP(MID(M174,10,10000),'Hashes'!$C2:$D974,2,0)</f>
        <v>1502</v>
      </c>
      <c r="P174" t="s" s="10">
        <f>"mv -i "&amp;SUBSTITUTE(L174,"","")&amp;"          fq/"&amp;$F174&amp;"−"&amp;$D174&amp;"-"&amp;B174&amp;"-"&amp;LEFT(N174,5)&amp;"−1.fq.gz"</f>
        <v>1503</v>
      </c>
      <c r="Q174" t="s" s="10">
        <f>"mv -i "&amp;SUBSTITUTE(M174,"","")&amp;"          fq/"&amp;$F174&amp;"−"&amp;$D174&amp;"-"&amp;B174&amp;"-"&amp;LEFT(O174,5)&amp;"−2.fq.gz"</f>
        <v>1504</v>
      </c>
      <c r="R174" s="14"/>
    </row>
    <row r="175" ht="15" customHeight="1">
      <c r="A175" t="s" s="10">
        <f>B175&amp;"_"&amp;SUBSTITUTE(G175,"20","")</f>
        <v>1505</v>
      </c>
      <c r="B175" t="s" s="10">
        <v>722</v>
      </c>
      <c r="C175" s="16"/>
      <c r="D175" t="s" s="11">
        <v>627</v>
      </c>
      <c r="E175" t="s" s="12">
        <v>84</v>
      </c>
      <c r="F175" t="s" s="12">
        <v>1428</v>
      </c>
      <c r="G175" s="17">
        <v>20130331</v>
      </c>
      <c r="H175" s="17"/>
      <c r="I175" s="17"/>
      <c r="J175" s="17"/>
      <c r="K175" s="15"/>
      <c r="L175" t="s" s="13">
        <f>VLOOKUP(B175,'FASTQs'!C2:E166,3,0)</f>
        <v>1506</v>
      </c>
      <c r="M175" t="s" s="13">
        <f>VLOOKUP($B175,'FASTQs'!$C2:$F166,4,0)</f>
        <v>1507</v>
      </c>
      <c r="N175" t="s" s="10">
        <f>VLOOKUP(MID($L175,10,10000),'Hashes'!$C2:$D974,2,0)</f>
        <v>1508</v>
      </c>
      <c r="O175" t="s" s="10">
        <f>VLOOKUP(MID(M175,10,10000),'Hashes'!$C2:$D974,2,0)</f>
        <v>1509</v>
      </c>
      <c r="P175" t="s" s="10">
        <f>"mv -i "&amp;SUBSTITUTE(L175,"","")&amp;"          fq/"&amp;$F175&amp;"−"&amp;$D175&amp;"-"&amp;B175&amp;"-"&amp;LEFT(N175,5)&amp;"−1.fq.gz"</f>
        <v>1510</v>
      </c>
      <c r="Q175" t="s" s="10">
        <f>"mv -i "&amp;SUBSTITUTE(M175,"","")&amp;"          fq/"&amp;$F175&amp;"−"&amp;$D175&amp;"-"&amp;B175&amp;"-"&amp;LEFT(O175,5)&amp;"−2.fq.gz"</f>
        <v>1511</v>
      </c>
      <c r="R175" s="14"/>
    </row>
    <row r="176" ht="15" customHeight="1">
      <c r="A176" t="s" s="10">
        <f>B176&amp;"_"&amp;SUBSTITUTE(G176,"20","")</f>
        <v>1512</v>
      </c>
      <c r="B176" t="s" s="13">
        <v>730</v>
      </c>
      <c r="C176" s="16"/>
      <c r="D176" t="s" s="11">
        <v>627</v>
      </c>
      <c r="E176" t="s" s="12">
        <v>731</v>
      </c>
      <c r="F176" t="s" s="12">
        <v>1428</v>
      </c>
      <c r="G176" s="17">
        <v>20130331</v>
      </c>
      <c r="H176" s="17"/>
      <c r="I176" s="17"/>
      <c r="J176" s="17"/>
      <c r="K176" s="15"/>
      <c r="L176" t="s" s="13">
        <f>VLOOKUP(B176,'FASTQs'!C2:E166,3,0)</f>
        <v>1513</v>
      </c>
      <c r="M176" t="s" s="13">
        <f>VLOOKUP($B176,'FASTQs'!$C2:$F166,4,0)</f>
        <v>1514</v>
      </c>
      <c r="N176" t="s" s="10">
        <f>VLOOKUP(MID($L176,10,10000),'Hashes'!$C2:$D974,2,0)</f>
        <v>1515</v>
      </c>
      <c r="O176" t="s" s="10">
        <f>VLOOKUP(MID(M176,10,10000),'Hashes'!$C2:$D974,2,0)</f>
        <v>1516</v>
      </c>
      <c r="P176" t="s" s="10">
        <f>"mv -i "&amp;SUBSTITUTE(L176,"","")&amp;"          fq/"&amp;$F176&amp;"−"&amp;$D176&amp;"-"&amp;B176&amp;"-"&amp;LEFT(N176,5)&amp;"−1.fq.gz"</f>
        <v>1517</v>
      </c>
      <c r="Q176" t="s" s="10">
        <f>"mv -i "&amp;SUBSTITUTE(M176,"","")&amp;"          fq/"&amp;$F176&amp;"−"&amp;$D176&amp;"-"&amp;B176&amp;"-"&amp;LEFT(O176,5)&amp;"−2.fq.gz"</f>
        <v>1518</v>
      </c>
      <c r="R176" s="14"/>
    </row>
    <row r="177" ht="15" customHeight="1">
      <c r="A177" t="s" s="10">
        <f>B177&amp;"_"&amp;SUBSTITUTE(G177,"20","")</f>
        <v>1519</v>
      </c>
      <c r="B177" t="s" s="10">
        <v>739</v>
      </c>
      <c r="C177" s="16"/>
      <c r="D177" t="s" s="11">
        <v>627</v>
      </c>
      <c r="E177" t="s" s="12">
        <v>740</v>
      </c>
      <c r="F177" t="s" s="12">
        <v>1428</v>
      </c>
      <c r="G177" s="17">
        <v>20130331</v>
      </c>
      <c r="H177" s="17"/>
      <c r="I177" s="17"/>
      <c r="J177" s="17"/>
      <c r="K177" s="15"/>
      <c r="L177" t="s" s="13">
        <f>VLOOKUP(B177,'FASTQs'!C2:E166,3,0)</f>
        <v>1520</v>
      </c>
      <c r="M177" t="s" s="13">
        <f>VLOOKUP($B177,'FASTQs'!$C2:$F166,4,0)</f>
        <v>1521</v>
      </c>
      <c r="N177" t="s" s="10">
        <f>VLOOKUP(MID($L177,10,10000),'Hashes'!$C2:$D974,2,0)</f>
        <v>1522</v>
      </c>
      <c r="O177" t="s" s="10">
        <f>VLOOKUP(MID(M177,10,10000),'Hashes'!$C2:$D974,2,0)</f>
        <v>1523</v>
      </c>
      <c r="P177" t="s" s="10">
        <f>"mv -i "&amp;SUBSTITUTE(L177,"","")&amp;"          fq/"&amp;$F177&amp;"−"&amp;$D177&amp;"-"&amp;B177&amp;"-"&amp;LEFT(N177,5)&amp;"−1.fq.gz"</f>
        <v>1524</v>
      </c>
      <c r="Q177" t="s" s="10">
        <f>"mv -i "&amp;SUBSTITUTE(M177,"","")&amp;"          fq/"&amp;$F177&amp;"−"&amp;$D177&amp;"-"&amp;B177&amp;"-"&amp;LEFT(O177,5)&amp;"−2.fq.gz"</f>
        <v>1525</v>
      </c>
      <c r="R177" s="14"/>
    </row>
    <row r="178" ht="15" customHeight="1">
      <c r="A178" t="s" s="10">
        <f>B178&amp;"_"&amp;SUBSTITUTE(G178,"20","")</f>
        <v>1526</v>
      </c>
      <c r="B178" t="s" s="13">
        <v>748</v>
      </c>
      <c r="C178" s="16"/>
      <c r="D178" t="s" s="11">
        <v>627</v>
      </c>
      <c r="E178" t="s" s="12">
        <v>749</v>
      </c>
      <c r="F178" t="s" s="12">
        <v>1428</v>
      </c>
      <c r="G178" s="17">
        <v>20130331</v>
      </c>
      <c r="H178" s="17"/>
      <c r="I178" s="17"/>
      <c r="J178" s="17"/>
      <c r="K178" s="15"/>
      <c r="L178" t="s" s="13">
        <f>VLOOKUP(B178,'FASTQs'!C2:E166,3,0)</f>
        <v>1527</v>
      </c>
      <c r="M178" t="s" s="13">
        <f>VLOOKUP($B178,'FASTQs'!$C2:$F166,4,0)</f>
        <v>1528</v>
      </c>
      <c r="N178" t="s" s="10">
        <f>VLOOKUP(MID($L178,10,10000),'Hashes'!$C2:$D974,2,0)</f>
        <v>1529</v>
      </c>
      <c r="O178" t="s" s="10">
        <f>VLOOKUP(MID(M178,10,10000),'Hashes'!$C2:$D974,2,0)</f>
        <v>1530</v>
      </c>
      <c r="P178" t="s" s="10">
        <f>"mv -i "&amp;SUBSTITUTE(L178,"","")&amp;"          fq/"&amp;$F178&amp;"−"&amp;$D178&amp;"-"&amp;B178&amp;"-"&amp;LEFT(N178,5)&amp;"−1.fq.gz"</f>
        <v>1531</v>
      </c>
      <c r="Q178" t="s" s="10">
        <f>"mv -i "&amp;SUBSTITUTE(M178,"","")&amp;"          fq/"&amp;$F178&amp;"−"&amp;$D178&amp;"-"&amp;B178&amp;"-"&amp;LEFT(O178,5)&amp;"−2.fq.gz"</f>
        <v>1532</v>
      </c>
      <c r="R178" s="14"/>
    </row>
    <row r="179" ht="15" customHeight="1">
      <c r="A179" t="s" s="10">
        <f>B179&amp;"_"&amp;SUBSTITUTE(G179,"20","")</f>
        <v>1533</v>
      </c>
      <c r="B179" t="s" s="10">
        <v>757</v>
      </c>
      <c r="C179" s="16"/>
      <c r="D179" t="s" s="11">
        <v>627</v>
      </c>
      <c r="E179" t="s" s="12">
        <v>102</v>
      </c>
      <c r="F179" t="s" s="12">
        <v>1428</v>
      </c>
      <c r="G179" s="17">
        <v>20130331</v>
      </c>
      <c r="H179" s="17"/>
      <c r="I179" s="17"/>
      <c r="J179" s="17"/>
      <c r="K179" s="15"/>
      <c r="L179" t="s" s="13">
        <f>VLOOKUP(B179,'FASTQs'!C2:E166,3,0)</f>
        <v>1534</v>
      </c>
      <c r="M179" t="s" s="13">
        <f>VLOOKUP($B179,'FASTQs'!$C2:$F166,4,0)</f>
        <v>1535</v>
      </c>
      <c r="N179" t="s" s="10">
        <f>VLOOKUP(MID($L179,10,10000),'Hashes'!$C2:$D974,2,0)</f>
        <v>1536</v>
      </c>
      <c r="O179" t="s" s="10">
        <f>VLOOKUP(MID(M179,10,10000),'Hashes'!$C2:$D974,2,0)</f>
        <v>1537</v>
      </c>
      <c r="P179" t="s" s="10">
        <f>"mv -i "&amp;SUBSTITUTE(L179,"","")&amp;"          fq/"&amp;$F179&amp;"−"&amp;$D179&amp;"-"&amp;B179&amp;"-"&amp;LEFT(N179,5)&amp;"−1.fq.gz"</f>
        <v>1538</v>
      </c>
      <c r="Q179" t="s" s="10">
        <f>"mv -i "&amp;SUBSTITUTE(M179,"","")&amp;"          fq/"&amp;$F179&amp;"−"&amp;$D179&amp;"-"&amp;B179&amp;"-"&amp;LEFT(O179,5)&amp;"−2.fq.gz"</f>
        <v>1539</v>
      </c>
      <c r="R179" s="14"/>
    </row>
    <row r="180" ht="15" customHeight="1">
      <c r="A180" t="s" s="10">
        <f>B180&amp;"_"&amp;SUBSTITUTE(G180,"20","")</f>
        <v>1540</v>
      </c>
      <c r="B180" t="s" s="10">
        <v>765</v>
      </c>
      <c r="C180" s="16"/>
      <c r="D180" t="s" s="11">
        <v>627</v>
      </c>
      <c r="E180" t="s" s="12">
        <v>165</v>
      </c>
      <c r="F180" t="s" s="12">
        <v>1428</v>
      </c>
      <c r="G180" s="17">
        <v>20130331</v>
      </c>
      <c r="H180" s="17"/>
      <c r="I180" s="17"/>
      <c r="J180" s="17"/>
      <c r="K180" s="15"/>
      <c r="L180" t="s" s="13">
        <f>VLOOKUP(B180,'FASTQs'!C2:E166,3,0)</f>
        <v>1541</v>
      </c>
      <c r="M180" t="s" s="13">
        <f>VLOOKUP($B180,'FASTQs'!$C2:$F166,4,0)</f>
        <v>1542</v>
      </c>
      <c r="N180" t="s" s="10">
        <f>VLOOKUP(MID($L180,10,10000),'Hashes'!$C2:$D974,2,0)</f>
        <v>1543</v>
      </c>
      <c r="O180" t="s" s="10">
        <f>VLOOKUP(MID(M180,10,10000),'Hashes'!$C2:$D974,2,0)</f>
        <v>1544</v>
      </c>
      <c r="P180" t="s" s="10">
        <f>"mv -i "&amp;SUBSTITUTE(L180,"","")&amp;"          fq/"&amp;$F180&amp;"−"&amp;$D180&amp;"-"&amp;B180&amp;"-"&amp;LEFT(N180,5)&amp;"−1.fq.gz"</f>
        <v>1545</v>
      </c>
      <c r="Q180" t="s" s="10">
        <f>"mv -i "&amp;SUBSTITUTE(M180,"","")&amp;"          fq/"&amp;$F180&amp;"−"&amp;$D180&amp;"-"&amp;B180&amp;"-"&amp;LEFT(O180,5)&amp;"−2.fq.gz"</f>
        <v>1546</v>
      </c>
      <c r="R180" s="14"/>
    </row>
    <row r="181" ht="15" customHeight="1">
      <c r="A181" t="s" s="10">
        <f>B181&amp;"_"&amp;SUBSTITUTE(G181,"20","")</f>
        <v>1547</v>
      </c>
      <c r="B181" t="s" s="10">
        <v>773</v>
      </c>
      <c r="C181" s="16"/>
      <c r="D181" t="s" s="11">
        <v>627</v>
      </c>
      <c r="E181" t="s" s="12">
        <v>66</v>
      </c>
      <c r="F181" t="s" s="12">
        <v>1428</v>
      </c>
      <c r="G181" s="17">
        <v>20130331</v>
      </c>
      <c r="H181" s="17"/>
      <c r="I181" s="17"/>
      <c r="J181" s="17"/>
      <c r="K181" s="15"/>
      <c r="L181" t="s" s="13">
        <f>VLOOKUP(B181,'FASTQs'!C2:E166,3,0)</f>
        <v>1548</v>
      </c>
      <c r="M181" t="s" s="13">
        <f>VLOOKUP($B181,'FASTQs'!$C2:$F166,4,0)</f>
        <v>1549</v>
      </c>
      <c r="N181" t="s" s="10">
        <f>VLOOKUP(MID($L181,10,10000),'Hashes'!$C2:$D974,2,0)</f>
        <v>1550</v>
      </c>
      <c r="O181" t="s" s="10">
        <f>VLOOKUP(MID(M181,10,10000),'Hashes'!$C2:$D974,2,0)</f>
        <v>1551</v>
      </c>
      <c r="P181" t="s" s="10">
        <f>"mv -i "&amp;SUBSTITUTE(L181,"","")&amp;"          fq/"&amp;$F181&amp;"−"&amp;$D181&amp;"-"&amp;B181&amp;"-"&amp;LEFT(N181,5)&amp;"−1.fq.gz"</f>
        <v>1552</v>
      </c>
      <c r="Q181" t="s" s="10">
        <f>"mv -i "&amp;SUBSTITUTE(M181,"","")&amp;"          fq/"&amp;$F181&amp;"−"&amp;$D181&amp;"-"&amp;B181&amp;"-"&amp;LEFT(O181,5)&amp;"−2.fq.gz"</f>
        <v>1553</v>
      </c>
      <c r="R181" s="14"/>
    </row>
    <row r="182" ht="15" customHeight="1">
      <c r="A182" t="s" s="10">
        <f>B182&amp;"_"&amp;SUBSTITUTE(G182,"20","")</f>
        <v>1554</v>
      </c>
      <c r="B182" t="s" s="10">
        <v>781</v>
      </c>
      <c r="C182" s="16"/>
      <c r="D182" t="s" s="11">
        <v>627</v>
      </c>
      <c r="E182" t="s" s="12">
        <v>156</v>
      </c>
      <c r="F182" t="s" s="12">
        <v>1428</v>
      </c>
      <c r="G182" s="17">
        <v>20130331</v>
      </c>
      <c r="H182" s="17"/>
      <c r="I182" s="17"/>
      <c r="J182" s="17"/>
      <c r="K182" s="15"/>
      <c r="L182" t="s" s="13">
        <f>VLOOKUP(B182,'FASTQs'!C2:E166,3,0)</f>
        <v>1555</v>
      </c>
      <c r="M182" t="s" s="13">
        <f>VLOOKUP($B182,'FASTQs'!$C2:$F166,4,0)</f>
        <v>1556</v>
      </c>
      <c r="N182" t="s" s="10">
        <f>VLOOKUP(MID($L182,10,10000),'Hashes'!$C2:$D974,2,0)</f>
        <v>1557</v>
      </c>
      <c r="O182" t="s" s="10">
        <f>VLOOKUP(MID(M182,10,10000),'Hashes'!$C2:$D974,2,0)</f>
        <v>1558</v>
      </c>
      <c r="P182" t="s" s="10">
        <f>"mv -i "&amp;SUBSTITUTE(L182,"","")&amp;"          fq/"&amp;$F182&amp;"−"&amp;$D182&amp;"-"&amp;B182&amp;"-"&amp;LEFT(N182,5)&amp;"−1.fq.gz"</f>
        <v>1559</v>
      </c>
      <c r="Q182" t="s" s="10">
        <f>"mv -i "&amp;SUBSTITUTE(M182,"","")&amp;"          fq/"&amp;$F182&amp;"−"&amp;$D182&amp;"-"&amp;B182&amp;"-"&amp;LEFT(O182,5)&amp;"−2.fq.gz"</f>
        <v>1560</v>
      </c>
      <c r="R182" s="14"/>
    </row>
    <row r="183" ht="15" customHeight="1">
      <c r="A183" t="s" s="10">
        <f>B183&amp;"_"&amp;SUBSTITUTE(G183,"20","")</f>
        <v>1561</v>
      </c>
      <c r="B183" t="s" s="10">
        <v>164</v>
      </c>
      <c r="C183" s="16"/>
      <c r="D183" t="s" s="11">
        <v>627</v>
      </c>
      <c r="E183" t="s" s="12">
        <v>789</v>
      </c>
      <c r="F183" t="s" s="12">
        <v>1428</v>
      </c>
      <c r="G183" s="17">
        <v>20130331</v>
      </c>
      <c r="H183" s="17"/>
      <c r="I183" s="17"/>
      <c r="J183" s="17"/>
      <c r="K183" s="15"/>
      <c r="L183" t="s" s="13">
        <f>VLOOKUP(B183,'FASTQs'!C2:E166,3,0)</f>
        <v>1562</v>
      </c>
      <c r="M183" t="s" s="13">
        <f>VLOOKUP($B183,'FASTQs'!$C2:$F166,4,0)</f>
        <v>1563</v>
      </c>
      <c r="N183" t="s" s="10">
        <f>VLOOKUP(MID($L183,10,10000),'Hashes'!$C2:$D974,2,0)</f>
        <v>1564</v>
      </c>
      <c r="O183" t="s" s="10">
        <f>VLOOKUP(MID(M183,10,10000),'Hashes'!$C2:$D974,2,0)</f>
        <v>1565</v>
      </c>
      <c r="P183" t="s" s="10">
        <f>"mv -i "&amp;SUBSTITUTE(L183,"","")&amp;"          fq/"&amp;$F183&amp;"−"&amp;$D183&amp;"-"&amp;B183&amp;"-"&amp;LEFT(N183,5)&amp;"−1.fq.gz"</f>
        <v>1566</v>
      </c>
      <c r="Q183" t="s" s="10">
        <f>"mv -i "&amp;SUBSTITUTE(M183,"","")&amp;"          fq/"&amp;$F183&amp;"−"&amp;$D183&amp;"-"&amp;B183&amp;"-"&amp;LEFT(O183,5)&amp;"−2.fq.gz"</f>
        <v>1567</v>
      </c>
      <c r="R183" s="14"/>
    </row>
    <row r="184" ht="15" customHeight="1">
      <c r="A184" t="s" s="10">
        <f>B184&amp;"_"&amp;SUBSTITUTE(G184,"20","")</f>
        <v>1568</v>
      </c>
      <c r="B184" t="s" s="10">
        <v>797</v>
      </c>
      <c r="C184" s="16"/>
      <c r="D184" t="s" s="11">
        <v>627</v>
      </c>
      <c r="E184" t="s" s="12">
        <v>798</v>
      </c>
      <c r="F184" t="s" s="12">
        <v>1428</v>
      </c>
      <c r="G184" s="17">
        <v>20130331</v>
      </c>
      <c r="H184" s="17"/>
      <c r="I184" s="17"/>
      <c r="J184" s="17"/>
      <c r="K184" s="15"/>
      <c r="L184" t="s" s="13">
        <f>VLOOKUP(B184,'FASTQs'!C2:E166,3,0)</f>
        <v>1569</v>
      </c>
      <c r="M184" t="s" s="13">
        <f>VLOOKUP($B184,'FASTQs'!$C2:$F166,4,0)</f>
        <v>1570</v>
      </c>
      <c r="N184" t="s" s="10">
        <f>VLOOKUP(MID($L184,10,10000),'Hashes'!$C2:$D974,2,0)</f>
        <v>1571</v>
      </c>
      <c r="O184" t="s" s="10">
        <f>VLOOKUP(MID(M184,10,10000),'Hashes'!$C2:$D974,2,0)</f>
        <v>1572</v>
      </c>
      <c r="P184" t="s" s="10">
        <f>"mv -i "&amp;SUBSTITUTE(L184,"","")&amp;"          fq/"&amp;$F184&amp;"−"&amp;$D184&amp;"-"&amp;B184&amp;"-"&amp;LEFT(N184,5)&amp;"−1.fq.gz"</f>
        <v>1573</v>
      </c>
      <c r="Q184" t="s" s="10">
        <f>"mv -i "&amp;SUBSTITUTE(M184,"","")&amp;"          fq/"&amp;$F184&amp;"−"&amp;$D184&amp;"-"&amp;B184&amp;"-"&amp;LEFT(O184,5)&amp;"−2.fq.gz"</f>
        <v>1574</v>
      </c>
      <c r="R184" s="14"/>
    </row>
    <row r="185" ht="15" customHeight="1">
      <c r="A185" t="s" s="10">
        <f>B185&amp;"_"&amp;SUBSTITUTE(G185,"20","")</f>
        <v>1575</v>
      </c>
      <c r="B185" t="s" s="10">
        <v>806</v>
      </c>
      <c r="C185" s="16"/>
      <c r="D185" t="s" s="11">
        <v>627</v>
      </c>
      <c r="E185" t="s" s="12">
        <v>807</v>
      </c>
      <c r="F185" t="s" s="12">
        <v>1428</v>
      </c>
      <c r="G185" s="17">
        <v>20130331</v>
      </c>
      <c r="H185" s="17"/>
      <c r="I185" s="17"/>
      <c r="J185" s="17"/>
      <c r="K185" s="15"/>
      <c r="L185" t="s" s="13">
        <f>VLOOKUP(B185,'FASTQs'!C2:E166,3,0)</f>
        <v>1576</v>
      </c>
      <c r="M185" t="s" s="13">
        <f>VLOOKUP($B185,'FASTQs'!$C2:$F166,4,0)</f>
        <v>1577</v>
      </c>
      <c r="N185" t="s" s="10">
        <f>VLOOKUP(MID($L185,10,10000),'Hashes'!$C2:$D974,2,0)</f>
        <v>1578</v>
      </c>
      <c r="O185" t="s" s="10">
        <f>VLOOKUP(MID(M185,10,10000),'Hashes'!$C2:$D974,2,0)</f>
        <v>1579</v>
      </c>
      <c r="P185" t="s" s="10">
        <f>"mv -i "&amp;SUBSTITUTE(L185,"","")&amp;"          fq/"&amp;$F185&amp;"−"&amp;$D185&amp;"-"&amp;B185&amp;"-"&amp;LEFT(N185,5)&amp;"−1.fq.gz"</f>
        <v>1580</v>
      </c>
      <c r="Q185" t="s" s="10">
        <f>"mv -i "&amp;SUBSTITUTE(M185,"","")&amp;"          fq/"&amp;$F185&amp;"−"&amp;$D185&amp;"-"&amp;B185&amp;"-"&amp;LEFT(O185,5)&amp;"−2.fq.gz"</f>
        <v>1581</v>
      </c>
      <c r="R185" s="14"/>
    </row>
    <row r="186" ht="15" customHeight="1">
      <c r="A186" t="s" s="10">
        <f>B186&amp;"_"&amp;SUBSTITUTE(G186,"20","")</f>
        <v>1582</v>
      </c>
      <c r="B186" t="s" s="13">
        <v>815</v>
      </c>
      <c r="C186" s="16"/>
      <c r="D186" t="s" s="11">
        <v>627</v>
      </c>
      <c r="E186" t="s" s="12">
        <v>816</v>
      </c>
      <c r="F186" t="s" s="12">
        <v>1428</v>
      </c>
      <c r="G186" s="17">
        <v>20130331</v>
      </c>
      <c r="H186" s="17"/>
      <c r="I186" s="17"/>
      <c r="J186" s="17"/>
      <c r="K186" s="15"/>
      <c r="L186" t="s" s="13">
        <f>VLOOKUP(B186,'FASTQs'!C2:E166,3,0)</f>
        <v>1583</v>
      </c>
      <c r="M186" t="s" s="13">
        <f>VLOOKUP($B186,'FASTQs'!$C2:$F166,4,0)</f>
        <v>1584</v>
      </c>
      <c r="N186" t="s" s="10">
        <f>VLOOKUP(MID($L186,10,10000),'Hashes'!$C2:$D974,2,0)</f>
        <v>1585</v>
      </c>
      <c r="O186" t="s" s="10">
        <f>VLOOKUP(MID(M186,10,10000),'Hashes'!$C2:$D974,2,0)</f>
        <v>1586</v>
      </c>
      <c r="P186" t="s" s="10">
        <f>"mv -i "&amp;SUBSTITUTE(L186,"","")&amp;"          fq/"&amp;$F186&amp;"−"&amp;$D186&amp;"-"&amp;B186&amp;"-"&amp;LEFT(N186,5)&amp;"−1.fq.gz"</f>
        <v>1587</v>
      </c>
      <c r="Q186" t="s" s="10">
        <f>"mv -i "&amp;SUBSTITUTE(M186,"","")&amp;"          fq/"&amp;$F186&amp;"−"&amp;$D186&amp;"-"&amp;B186&amp;"-"&amp;LEFT(O186,5)&amp;"−2.fq.gz"</f>
        <v>1588</v>
      </c>
      <c r="R186" s="14"/>
    </row>
    <row r="187" ht="15" customHeight="1">
      <c r="A187" t="s" s="10">
        <f>B187&amp;"_"&amp;SUBSTITUTE(G187,"20","")</f>
        <v>1589</v>
      </c>
      <c r="B187" t="s" s="10">
        <v>824</v>
      </c>
      <c r="C187" s="16"/>
      <c r="D187" t="s" s="11">
        <v>627</v>
      </c>
      <c r="E187" t="s" s="12">
        <v>825</v>
      </c>
      <c r="F187" t="s" s="12">
        <v>1428</v>
      </c>
      <c r="G187" s="17">
        <v>20130331</v>
      </c>
      <c r="H187" s="17"/>
      <c r="I187" s="17"/>
      <c r="J187" s="17"/>
      <c r="K187" s="15"/>
      <c r="L187" t="s" s="13">
        <f>VLOOKUP(B187,'FASTQs'!C2:E166,3,0)</f>
        <v>1590</v>
      </c>
      <c r="M187" t="s" s="13">
        <f>VLOOKUP($B187,'FASTQs'!$C2:$F166,4,0)</f>
        <v>1591</v>
      </c>
      <c r="N187" t="s" s="10">
        <f>VLOOKUP(MID($L187,10,10000),'Hashes'!$C2:$D974,2,0)</f>
        <v>1592</v>
      </c>
      <c r="O187" t="s" s="10">
        <f>VLOOKUP(MID(M187,10,10000),'Hashes'!$C2:$D974,2,0)</f>
        <v>1593</v>
      </c>
      <c r="P187" t="s" s="10">
        <f>"mv -i "&amp;SUBSTITUTE(L187,"","")&amp;"          fq/"&amp;$F187&amp;"−"&amp;$D187&amp;"-"&amp;B187&amp;"-"&amp;LEFT(N187,5)&amp;"−1.fq.gz"</f>
        <v>1594</v>
      </c>
      <c r="Q187" t="s" s="10">
        <f>"mv -i "&amp;SUBSTITUTE(M187,"","")&amp;"          fq/"&amp;$F187&amp;"−"&amp;$D187&amp;"-"&amp;B187&amp;"-"&amp;LEFT(O187,5)&amp;"−2.fq.gz"</f>
        <v>1595</v>
      </c>
      <c r="R187" s="14"/>
    </row>
    <row r="188" ht="15" customHeight="1">
      <c r="A188" t="s" s="10">
        <f>B188&amp;"_"&amp;SUBSTITUTE(G188,"20","")</f>
        <v>1596</v>
      </c>
      <c r="B188" t="s" s="10">
        <v>833</v>
      </c>
      <c r="C188" s="16"/>
      <c r="D188" t="s" s="11">
        <v>834</v>
      </c>
      <c r="E188" t="s" s="12">
        <v>835</v>
      </c>
      <c r="F188" t="s" s="12">
        <v>1428</v>
      </c>
      <c r="G188" s="17">
        <v>20130331</v>
      </c>
      <c r="H188" s="17"/>
      <c r="I188" s="17"/>
      <c r="J188" s="17"/>
      <c r="K188" s="15"/>
      <c r="L188" t="s" s="13">
        <f>VLOOKUP(B188,'FASTQs'!C2:E166,3,0)</f>
        <v>1597</v>
      </c>
      <c r="M188" t="s" s="13">
        <f>VLOOKUP($B188,'FASTQs'!$C2:$F166,4,0)</f>
        <v>1598</v>
      </c>
      <c r="N188" t="s" s="10">
        <f>VLOOKUP(MID($L188,10,10000),'Hashes'!$C2:$D974,2,0)</f>
        <v>1599</v>
      </c>
      <c r="O188" t="s" s="10">
        <f>VLOOKUP(MID(M188,10,10000),'Hashes'!$C2:$D974,2,0)</f>
        <v>1600</v>
      </c>
      <c r="P188" t="s" s="10">
        <f>"mv -i "&amp;SUBSTITUTE(L188,"","")&amp;"          fq/"&amp;$F188&amp;"−"&amp;$D188&amp;"-"&amp;B188&amp;"-"&amp;LEFT(N188,5)&amp;"−1.fq.gz"</f>
        <v>1601</v>
      </c>
      <c r="Q188" t="s" s="10">
        <f>"mv -i "&amp;SUBSTITUTE(M188,"","")&amp;"          fq/"&amp;$F188&amp;"−"&amp;$D188&amp;"-"&amp;B188&amp;"-"&amp;LEFT(O188,5)&amp;"−2.fq.gz"</f>
        <v>1602</v>
      </c>
      <c r="R188" s="14"/>
    </row>
    <row r="189" ht="15" customHeight="1">
      <c r="A189" t="s" s="10">
        <f>B189&amp;"_"&amp;SUBSTITUTE(G189,"20","")</f>
        <v>1603</v>
      </c>
      <c r="B189" t="s" s="10">
        <v>843</v>
      </c>
      <c r="C189" s="16"/>
      <c r="D189" t="s" s="11">
        <v>834</v>
      </c>
      <c r="E189" t="s" s="12">
        <v>138</v>
      </c>
      <c r="F189" t="s" s="12">
        <v>1428</v>
      </c>
      <c r="G189" s="17">
        <v>20130331</v>
      </c>
      <c r="H189" s="17"/>
      <c r="I189" s="17"/>
      <c r="J189" s="17"/>
      <c r="K189" s="15"/>
      <c r="L189" t="s" s="13">
        <f>VLOOKUP(B189,'FASTQs'!C2:E166,3,0)</f>
        <v>1604</v>
      </c>
      <c r="M189" t="s" s="13">
        <f>VLOOKUP($B189,'FASTQs'!$C2:$F166,4,0)</f>
        <v>1605</v>
      </c>
      <c r="N189" t="s" s="10">
        <f>VLOOKUP(MID($L189,10,10000),'Hashes'!$C2:$D974,2,0)</f>
        <v>1606</v>
      </c>
      <c r="O189" t="s" s="10">
        <f>VLOOKUP(MID(M189,10,10000),'Hashes'!$C2:$D974,2,0)</f>
        <v>1607</v>
      </c>
      <c r="P189" t="s" s="10">
        <f>"mv -i "&amp;SUBSTITUTE(L189,"","")&amp;"          fq/"&amp;$F189&amp;"−"&amp;$D189&amp;"-"&amp;B189&amp;"-"&amp;LEFT(N189,5)&amp;"−1.fq.gz"</f>
        <v>1608</v>
      </c>
      <c r="Q189" t="s" s="10">
        <f>"mv -i "&amp;SUBSTITUTE(M189,"","")&amp;"          fq/"&amp;$F189&amp;"−"&amp;$D189&amp;"-"&amp;B189&amp;"-"&amp;LEFT(O189,5)&amp;"−2.fq.gz"</f>
        <v>1609</v>
      </c>
      <c r="R189" s="14"/>
    </row>
    <row r="190" ht="15" customHeight="1">
      <c r="A190" t="s" s="10">
        <f>B190&amp;"_"&amp;SUBSTITUTE(G190,"20","")</f>
        <v>1610</v>
      </c>
      <c r="B190" t="s" s="10">
        <v>851</v>
      </c>
      <c r="C190" s="16"/>
      <c r="D190" t="s" s="11">
        <v>834</v>
      </c>
      <c r="E190" t="s" s="12">
        <v>852</v>
      </c>
      <c r="F190" t="s" s="12">
        <v>1428</v>
      </c>
      <c r="G190" s="17">
        <v>20130331</v>
      </c>
      <c r="H190" s="17"/>
      <c r="I190" s="17"/>
      <c r="J190" s="17"/>
      <c r="K190" s="15"/>
      <c r="L190" t="s" s="13">
        <f>VLOOKUP(B190,'FASTQs'!C2:E166,3,0)</f>
        <v>1611</v>
      </c>
      <c r="M190" t="s" s="13">
        <f>VLOOKUP($B190,'FASTQs'!$C2:$F166,4,0)</f>
        <v>1612</v>
      </c>
      <c r="N190" t="s" s="10">
        <f>VLOOKUP(MID($L190,10,10000),'Hashes'!$C2:$D974,2,0)</f>
        <v>1613</v>
      </c>
      <c r="O190" t="s" s="10">
        <f>VLOOKUP(MID(M190,10,10000),'Hashes'!$C2:$D974,2,0)</f>
        <v>1614</v>
      </c>
      <c r="P190" t="s" s="10">
        <f>"mv -i "&amp;SUBSTITUTE(L190,"","")&amp;"          fq/"&amp;$F190&amp;"−"&amp;$D190&amp;"-"&amp;B190&amp;"-"&amp;LEFT(N190,5)&amp;"−1.fq.gz"</f>
        <v>1615</v>
      </c>
      <c r="Q190" t="s" s="10">
        <f>"mv -i "&amp;SUBSTITUTE(M190,"","")&amp;"          fq/"&amp;$F190&amp;"−"&amp;$D190&amp;"-"&amp;B190&amp;"-"&amp;LEFT(O190,5)&amp;"−2.fq.gz"</f>
        <v>1616</v>
      </c>
      <c r="R190" s="14"/>
    </row>
    <row r="191" ht="15" customHeight="1">
      <c r="A191" t="s" s="10">
        <f>B191&amp;"_"&amp;SUBSTITUTE(G191,"20","")</f>
        <v>1617</v>
      </c>
      <c r="B191" t="s" s="10">
        <v>860</v>
      </c>
      <c r="C191" s="16"/>
      <c r="D191" t="s" s="11">
        <v>834</v>
      </c>
      <c r="E191" t="s" s="12">
        <v>861</v>
      </c>
      <c r="F191" t="s" s="12">
        <v>1428</v>
      </c>
      <c r="G191" s="17">
        <v>20130331</v>
      </c>
      <c r="H191" s="17"/>
      <c r="I191" s="17"/>
      <c r="J191" s="17"/>
      <c r="K191" s="15"/>
      <c r="L191" t="s" s="13">
        <f>VLOOKUP(B191,'FASTQs'!C2:E166,3,0)</f>
        <v>1618</v>
      </c>
      <c r="M191" t="s" s="13">
        <f>VLOOKUP($B191,'FASTQs'!$C2:$F166,4,0)</f>
        <v>1619</v>
      </c>
      <c r="N191" t="s" s="10">
        <f>VLOOKUP(MID($L191,10,10000),'Hashes'!$C2:$D974,2,0)</f>
        <v>1620</v>
      </c>
      <c r="O191" t="s" s="10">
        <f>VLOOKUP(MID(M191,10,10000),'Hashes'!$C2:$D974,2,0)</f>
        <v>1621</v>
      </c>
      <c r="P191" t="s" s="10">
        <f>"mv -i "&amp;SUBSTITUTE(L191,"","")&amp;"          fq/"&amp;$F191&amp;"−"&amp;$D191&amp;"-"&amp;B191&amp;"-"&amp;LEFT(N191,5)&amp;"−1.fq.gz"</f>
        <v>1622</v>
      </c>
      <c r="Q191" t="s" s="10">
        <f>"mv -i "&amp;SUBSTITUTE(M191,"","")&amp;"          fq/"&amp;$F191&amp;"−"&amp;$D191&amp;"-"&amp;B191&amp;"-"&amp;LEFT(O191,5)&amp;"−2.fq.gz"</f>
        <v>1623</v>
      </c>
      <c r="R191" s="14"/>
    </row>
    <row r="192" ht="15" customHeight="1">
      <c r="A192" t="s" s="10">
        <f>B192&amp;"_"&amp;SUBSTITUTE(G192,"20","")</f>
        <v>1624</v>
      </c>
      <c r="B192" t="s" s="10">
        <v>869</v>
      </c>
      <c r="C192" s="16"/>
      <c r="D192" t="s" s="11">
        <v>834</v>
      </c>
      <c r="E192" t="s" s="12">
        <v>870</v>
      </c>
      <c r="F192" t="s" s="12">
        <v>1428</v>
      </c>
      <c r="G192" s="17">
        <v>20130331</v>
      </c>
      <c r="H192" s="17"/>
      <c r="I192" s="17"/>
      <c r="J192" s="17"/>
      <c r="K192" s="15"/>
      <c r="L192" t="s" s="13">
        <f>VLOOKUP(B192,'FASTQs'!C2:E166,3,0)</f>
        <v>1625</v>
      </c>
      <c r="M192" t="s" s="13">
        <f>VLOOKUP($B192,'FASTQs'!$C2:$F166,4,0)</f>
        <v>1626</v>
      </c>
      <c r="N192" t="s" s="10">
        <f>VLOOKUP(MID($L192,10,10000),'Hashes'!$C2:$D974,2,0)</f>
        <v>1627</v>
      </c>
      <c r="O192" t="s" s="10">
        <f>VLOOKUP(MID(M192,10,10000),'Hashes'!$C2:$D974,2,0)</f>
        <v>1628</v>
      </c>
      <c r="P192" t="s" s="10">
        <f>"mv -i "&amp;SUBSTITUTE(L192,"","")&amp;"          fq/"&amp;$F192&amp;"−"&amp;$D192&amp;"-"&amp;B192&amp;"-"&amp;LEFT(N192,5)&amp;"−1.fq.gz"</f>
        <v>1629</v>
      </c>
      <c r="Q192" t="s" s="10">
        <f>"mv -i "&amp;SUBSTITUTE(M192,"","")&amp;"          fq/"&amp;$F192&amp;"−"&amp;$D192&amp;"-"&amp;B192&amp;"-"&amp;LEFT(O192,5)&amp;"−2.fq.gz"</f>
        <v>1630</v>
      </c>
      <c r="R192" s="14"/>
    </row>
    <row r="193" ht="15" customHeight="1">
      <c r="A193" t="s" s="10">
        <f>B193&amp;"_"&amp;SUBSTITUTE(G193,"20","")</f>
        <v>1631</v>
      </c>
      <c r="B193" t="s" s="13">
        <v>878</v>
      </c>
      <c r="C193" s="16"/>
      <c r="D193" t="s" s="11">
        <v>834</v>
      </c>
      <c r="E193" t="s" s="12">
        <v>26</v>
      </c>
      <c r="F193" t="s" s="12">
        <v>1428</v>
      </c>
      <c r="G193" s="17">
        <v>20130331</v>
      </c>
      <c r="H193" s="17"/>
      <c r="I193" s="17"/>
      <c r="J193" s="17"/>
      <c r="K193" s="15"/>
      <c r="L193" t="s" s="13">
        <f>VLOOKUP(B193,'FASTQs'!C2:E166,3,0)</f>
        <v>1632</v>
      </c>
      <c r="M193" t="s" s="13">
        <f>VLOOKUP($B193,'FASTQs'!$C2:$F166,4,0)</f>
        <v>1633</v>
      </c>
      <c r="N193" t="s" s="10">
        <f>VLOOKUP(MID($L193,10,10000),'Hashes'!$C2:$D974,2,0)</f>
        <v>1634</v>
      </c>
      <c r="O193" t="s" s="10">
        <f>VLOOKUP(MID(M193,10,10000),'Hashes'!$C2:$D974,2,0)</f>
        <v>1635</v>
      </c>
      <c r="P193" t="s" s="10">
        <f>"mv -i "&amp;SUBSTITUTE(L193,"","")&amp;"          fq/"&amp;$F193&amp;"−"&amp;$D193&amp;"-"&amp;B193&amp;"-"&amp;LEFT(N193,5)&amp;"−1.fq.gz"</f>
        <v>1636</v>
      </c>
      <c r="Q193" t="s" s="10">
        <f>"mv -i "&amp;SUBSTITUTE(M193,"","")&amp;"          fq/"&amp;$F193&amp;"−"&amp;$D193&amp;"-"&amp;B193&amp;"-"&amp;LEFT(O193,5)&amp;"−2.fq.gz"</f>
        <v>1637</v>
      </c>
      <c r="R193" s="14"/>
    </row>
    <row r="194" ht="15" customHeight="1">
      <c r="A194" t="s" s="10">
        <f>B194&amp;"_"&amp;SUBSTITUTE(G194,"20","")</f>
        <v>1638</v>
      </c>
      <c r="B194" t="s" s="10">
        <v>886</v>
      </c>
      <c r="C194" s="16"/>
      <c r="D194" t="s" s="11">
        <v>834</v>
      </c>
      <c r="E194" t="s" s="12">
        <v>887</v>
      </c>
      <c r="F194" t="s" s="12">
        <v>1428</v>
      </c>
      <c r="G194" s="17">
        <v>20130331</v>
      </c>
      <c r="H194" s="17"/>
      <c r="I194" s="17"/>
      <c r="J194" s="17"/>
      <c r="K194" s="15"/>
      <c r="L194" t="s" s="13">
        <f>VLOOKUP(B194,'FASTQs'!C2:E166,3,0)</f>
        <v>1639</v>
      </c>
      <c r="M194" t="s" s="13">
        <f>VLOOKUP($B194,'FASTQs'!$C2:$F166,4,0)</f>
        <v>1640</v>
      </c>
      <c r="N194" t="s" s="10">
        <f>VLOOKUP(MID($L194,10,10000),'Hashes'!$C2:$D974,2,0)</f>
        <v>1641</v>
      </c>
      <c r="O194" t="s" s="10">
        <f>VLOOKUP(MID(M194,10,10000),'Hashes'!$C2:$D974,2,0)</f>
        <v>1642</v>
      </c>
      <c r="P194" t="s" s="10">
        <f>"mv -i "&amp;SUBSTITUTE(L194,"","")&amp;"          fq/"&amp;$F194&amp;"−"&amp;$D194&amp;"-"&amp;B194&amp;"-"&amp;LEFT(N194,5)&amp;"−1.fq.gz"</f>
        <v>1643</v>
      </c>
      <c r="Q194" t="s" s="10">
        <f>"mv -i "&amp;SUBSTITUTE(M194,"","")&amp;"          fq/"&amp;$F194&amp;"−"&amp;$D194&amp;"-"&amp;B194&amp;"-"&amp;LEFT(O194,5)&amp;"−2.fq.gz"</f>
        <v>1644</v>
      </c>
      <c r="R194" s="14"/>
    </row>
    <row r="195" ht="15" customHeight="1">
      <c r="A195" t="s" s="10">
        <f>B195&amp;"_"&amp;SUBSTITUTE(G195,"20","")</f>
        <v>1645</v>
      </c>
      <c r="B195" t="s" s="10">
        <v>895</v>
      </c>
      <c r="C195" s="16"/>
      <c r="D195" t="s" s="11">
        <v>834</v>
      </c>
      <c r="E195" t="s" s="12">
        <v>896</v>
      </c>
      <c r="F195" t="s" s="12">
        <v>1428</v>
      </c>
      <c r="G195" s="17">
        <v>20130331</v>
      </c>
      <c r="H195" s="17"/>
      <c r="I195" s="17"/>
      <c r="J195" s="17"/>
      <c r="K195" s="15"/>
      <c r="L195" t="s" s="13">
        <f>VLOOKUP(B195,'FASTQs'!C2:E166,3,0)</f>
        <v>1646</v>
      </c>
      <c r="M195" t="s" s="13">
        <f>VLOOKUP($B195,'FASTQs'!$C2:$F166,4,0)</f>
        <v>1647</v>
      </c>
      <c r="N195" t="s" s="10">
        <f>VLOOKUP(MID($L195,10,10000),'Hashes'!$C2:$D974,2,0)</f>
        <v>1648</v>
      </c>
      <c r="O195" t="s" s="10">
        <f>VLOOKUP(MID(M195,10,10000),'Hashes'!$C2:$D974,2,0)</f>
        <v>1649</v>
      </c>
      <c r="P195" t="s" s="10">
        <f>"mv -i "&amp;SUBSTITUTE(L195,"","")&amp;"          fq/"&amp;$F195&amp;"−"&amp;$D195&amp;"-"&amp;B195&amp;"-"&amp;LEFT(N195,5)&amp;"−1.fq.gz"</f>
        <v>1650</v>
      </c>
      <c r="Q195" t="s" s="10">
        <f>"mv -i "&amp;SUBSTITUTE(M195,"","")&amp;"          fq/"&amp;$F195&amp;"−"&amp;$D195&amp;"-"&amp;B195&amp;"-"&amp;LEFT(O195,5)&amp;"−2.fq.gz"</f>
        <v>1651</v>
      </c>
      <c r="R195" s="14"/>
    </row>
    <row r="196" ht="15" customHeight="1">
      <c r="A196" t="s" s="10">
        <f>B196&amp;"_"&amp;SUBSTITUTE(G196,"20","")</f>
        <v>1652</v>
      </c>
      <c r="B196" t="s" s="10">
        <v>904</v>
      </c>
      <c r="C196" s="16"/>
      <c r="D196" t="s" s="11">
        <v>834</v>
      </c>
      <c r="E196" t="s" s="12">
        <v>905</v>
      </c>
      <c r="F196" t="s" s="12">
        <v>1428</v>
      </c>
      <c r="G196" s="17">
        <v>20130331</v>
      </c>
      <c r="H196" s="17"/>
      <c r="I196" s="17"/>
      <c r="J196" s="17"/>
      <c r="K196" s="15"/>
      <c r="L196" t="s" s="13">
        <f>VLOOKUP(B196,'FASTQs'!C2:E166,3,0)</f>
        <v>1653</v>
      </c>
      <c r="M196" t="s" s="13">
        <f>VLOOKUP($B196,'FASTQs'!$C2:$F166,4,0)</f>
        <v>1654</v>
      </c>
      <c r="N196" t="s" s="10">
        <f>VLOOKUP(MID($L196,10,10000),'Hashes'!$C2:$D974,2,0)</f>
        <v>1655</v>
      </c>
      <c r="O196" t="s" s="10">
        <f>VLOOKUP(MID(M196,10,10000),'Hashes'!$C2:$D974,2,0)</f>
        <v>1656</v>
      </c>
      <c r="P196" t="s" s="10">
        <f>"mv -i "&amp;SUBSTITUTE(L196,"","")&amp;"          fq/"&amp;$F196&amp;"−"&amp;$D196&amp;"-"&amp;B196&amp;"-"&amp;LEFT(N196,5)&amp;"−1.fq.gz"</f>
        <v>1657</v>
      </c>
      <c r="Q196" t="s" s="10">
        <f>"mv -i "&amp;SUBSTITUTE(M196,"","")&amp;"          fq/"&amp;$F196&amp;"−"&amp;$D196&amp;"-"&amp;B196&amp;"-"&amp;LEFT(O196,5)&amp;"−2.fq.gz"</f>
        <v>1658</v>
      </c>
      <c r="R196" s="14"/>
    </row>
    <row r="197" ht="15" customHeight="1">
      <c r="A197" t="s" s="10">
        <f>B197&amp;"_"&amp;SUBSTITUTE(G197,"20","")</f>
        <v>1659</v>
      </c>
      <c r="B197" t="s" s="10">
        <v>913</v>
      </c>
      <c r="C197" s="16"/>
      <c r="D197" t="s" s="11">
        <v>834</v>
      </c>
      <c r="E197" t="s" s="12">
        <v>914</v>
      </c>
      <c r="F197" t="s" s="12">
        <v>1428</v>
      </c>
      <c r="G197" s="17">
        <v>20130331</v>
      </c>
      <c r="H197" s="17"/>
      <c r="I197" s="17"/>
      <c r="J197" s="17"/>
      <c r="K197" s="15"/>
      <c r="L197" t="s" s="13">
        <f>VLOOKUP(B197,'FASTQs'!C2:E166,3,0)</f>
        <v>1660</v>
      </c>
      <c r="M197" t="s" s="13">
        <f>VLOOKUP($B197,'FASTQs'!$C2:$F166,4,0)</f>
        <v>1661</v>
      </c>
      <c r="N197" t="s" s="10">
        <f>VLOOKUP(MID($L197,10,10000),'Hashes'!$C2:$D974,2,0)</f>
        <v>1662</v>
      </c>
      <c r="O197" t="s" s="10">
        <f>VLOOKUP(MID(M197,10,10000),'Hashes'!$C2:$D974,2,0)</f>
        <v>1663</v>
      </c>
      <c r="P197" t="s" s="10">
        <f>"mv -i "&amp;SUBSTITUTE(L197,"","")&amp;"          fq/"&amp;$F197&amp;"−"&amp;$D197&amp;"-"&amp;B197&amp;"-"&amp;LEFT(N197,5)&amp;"−1.fq.gz"</f>
        <v>1664</v>
      </c>
      <c r="Q197" t="s" s="10">
        <f>"mv -i "&amp;SUBSTITUTE(M197,"","")&amp;"          fq/"&amp;$F197&amp;"−"&amp;$D197&amp;"-"&amp;B197&amp;"-"&amp;LEFT(O197,5)&amp;"−2.fq.gz"</f>
        <v>1665</v>
      </c>
      <c r="R197" s="14"/>
    </row>
    <row r="198" ht="15" customHeight="1">
      <c r="A198" t="s" s="10">
        <f>B198&amp;"_"&amp;SUBSTITUTE(G198,"20","")</f>
        <v>1666</v>
      </c>
      <c r="B198" t="s" s="13">
        <v>922</v>
      </c>
      <c r="C198" s="16"/>
      <c r="D198" t="s" s="11">
        <v>834</v>
      </c>
      <c r="E198" t="s" s="12">
        <v>923</v>
      </c>
      <c r="F198" t="s" s="12">
        <v>1428</v>
      </c>
      <c r="G198" s="17">
        <v>20130331</v>
      </c>
      <c r="H198" s="17"/>
      <c r="I198" s="17"/>
      <c r="J198" s="17"/>
      <c r="K198" s="15"/>
      <c r="L198" t="s" s="13">
        <f>VLOOKUP(B198,'FASTQs'!C2:E166,3,0)</f>
        <v>1667</v>
      </c>
      <c r="M198" t="s" s="13">
        <f>VLOOKUP($B198,'FASTQs'!$C2:$F166,4,0)</f>
        <v>1668</v>
      </c>
      <c r="N198" t="s" s="10">
        <f>VLOOKUP(MID($L198,10,10000),'Hashes'!$C2:$D974,2,0)</f>
        <v>1669</v>
      </c>
      <c r="O198" t="s" s="10">
        <f>VLOOKUP(MID(M198,10,10000),'Hashes'!$C2:$D974,2,0)</f>
        <v>1670</v>
      </c>
      <c r="P198" t="s" s="10">
        <f>"mv -i "&amp;SUBSTITUTE(L198,"","")&amp;"          fq/"&amp;$F198&amp;"−"&amp;$D198&amp;"-"&amp;B198&amp;"-"&amp;LEFT(N198,5)&amp;"−1.fq.gz"</f>
        <v>1671</v>
      </c>
      <c r="Q198" t="s" s="10">
        <f>"mv -i "&amp;SUBSTITUTE(M198,"","")&amp;"          fq/"&amp;$F198&amp;"−"&amp;$D198&amp;"-"&amp;B198&amp;"-"&amp;LEFT(O198,5)&amp;"−2.fq.gz"</f>
        <v>1672</v>
      </c>
      <c r="R198" s="14"/>
    </row>
    <row r="199" ht="15" customHeight="1">
      <c r="A199" t="s" s="10">
        <f>B199&amp;"_"&amp;SUBSTITUTE(G199,"20","")</f>
        <v>1673</v>
      </c>
      <c r="B199" t="s" s="13">
        <v>931</v>
      </c>
      <c r="C199" s="16"/>
      <c r="D199" t="s" s="11">
        <v>834</v>
      </c>
      <c r="E199" t="s" s="12">
        <v>147</v>
      </c>
      <c r="F199" t="s" s="12">
        <v>1428</v>
      </c>
      <c r="G199" s="17">
        <v>20130331</v>
      </c>
      <c r="H199" s="17"/>
      <c r="I199" s="17"/>
      <c r="J199" s="17"/>
      <c r="K199" s="15"/>
      <c r="L199" t="s" s="13">
        <f>VLOOKUP(B199,'FASTQs'!C2:E166,3,0)</f>
        <v>1674</v>
      </c>
      <c r="M199" t="s" s="13">
        <f>VLOOKUP($B199,'FASTQs'!$C2:$F166,4,0)</f>
        <v>1675</v>
      </c>
      <c r="N199" t="s" s="10">
        <f>VLOOKUP(MID($L199,10,10000),'Hashes'!$C2:$D974,2,0)</f>
        <v>1676</v>
      </c>
      <c r="O199" t="s" s="10">
        <f>VLOOKUP(MID(M199,10,10000),'Hashes'!$C2:$D974,2,0)</f>
        <v>1677</v>
      </c>
      <c r="P199" t="s" s="10">
        <f>"mv -i "&amp;SUBSTITUTE(L199,"","")&amp;"          fq/"&amp;$F199&amp;"−"&amp;$D199&amp;"-"&amp;B199&amp;"-"&amp;LEFT(N199,5)&amp;"−1.fq.gz"</f>
        <v>1678</v>
      </c>
      <c r="Q199" t="s" s="10">
        <f>"mv -i "&amp;SUBSTITUTE(M199,"","")&amp;"          fq/"&amp;$F199&amp;"−"&amp;$D199&amp;"-"&amp;B199&amp;"-"&amp;LEFT(O199,5)&amp;"−2.fq.gz"</f>
        <v>1679</v>
      </c>
      <c r="R199" s="14"/>
    </row>
    <row r="200" ht="15" customHeight="1">
      <c r="A200" t="s" s="10">
        <f>B200&amp;"_"&amp;SUBSTITUTE(G200,"20","")</f>
        <v>1680</v>
      </c>
      <c r="B200" t="s" s="10">
        <v>939</v>
      </c>
      <c r="C200" s="16"/>
      <c r="D200" t="s" s="11">
        <v>834</v>
      </c>
      <c r="E200" t="s" s="12">
        <v>940</v>
      </c>
      <c r="F200" t="s" s="12">
        <v>1428</v>
      </c>
      <c r="G200" s="17">
        <v>20130331</v>
      </c>
      <c r="H200" s="17"/>
      <c r="I200" s="17"/>
      <c r="J200" s="17"/>
      <c r="K200" s="15"/>
      <c r="L200" t="s" s="13">
        <f>VLOOKUP(B200,'FASTQs'!C2:E166,3,0)</f>
        <v>1681</v>
      </c>
      <c r="M200" t="s" s="13">
        <f>VLOOKUP($B200,'FASTQs'!$C2:$F166,4,0)</f>
        <v>1682</v>
      </c>
      <c r="N200" t="s" s="10">
        <f>VLOOKUP(MID($L200,10,10000),'Hashes'!$C2:$D974,2,0)</f>
        <v>1683</v>
      </c>
      <c r="O200" t="s" s="10">
        <f>VLOOKUP(MID(M200,10,10000),'Hashes'!$C2:$D974,2,0)</f>
        <v>1684</v>
      </c>
      <c r="P200" t="s" s="10">
        <f>"mv -i "&amp;SUBSTITUTE(L200,"","")&amp;"          fq/"&amp;$F200&amp;"−"&amp;$D200&amp;"-"&amp;B200&amp;"-"&amp;LEFT(N200,5)&amp;"−1.fq.gz"</f>
        <v>1685</v>
      </c>
      <c r="Q200" t="s" s="10">
        <f>"mv -i "&amp;SUBSTITUTE(M200,"","")&amp;"          fq/"&amp;$F200&amp;"−"&amp;$D200&amp;"-"&amp;B200&amp;"-"&amp;LEFT(O200,5)&amp;"−2.fq.gz"</f>
        <v>1686</v>
      </c>
      <c r="R200" s="14"/>
    </row>
    <row r="201" ht="15" customHeight="1">
      <c r="A201" t="s" s="10">
        <f>B201&amp;"_"&amp;SUBSTITUTE(G201,"20","")</f>
        <v>1687</v>
      </c>
      <c r="B201" t="s" s="10">
        <v>948</v>
      </c>
      <c r="C201" s="16"/>
      <c r="D201" t="s" s="11">
        <v>834</v>
      </c>
      <c r="E201" t="s" s="12">
        <v>174</v>
      </c>
      <c r="F201" t="s" s="12">
        <v>1428</v>
      </c>
      <c r="G201" s="17">
        <v>20130331</v>
      </c>
      <c r="H201" s="17"/>
      <c r="I201" s="17"/>
      <c r="J201" s="17"/>
      <c r="K201" s="15"/>
      <c r="L201" t="s" s="13">
        <f>VLOOKUP(B201,'FASTQs'!C2:E166,3,0)</f>
        <v>1688</v>
      </c>
      <c r="M201" t="s" s="13">
        <f>VLOOKUP($B201,'FASTQs'!$C2:$F166,4,0)</f>
        <v>1689</v>
      </c>
      <c r="N201" t="s" s="10">
        <f>VLOOKUP(MID($L201,10,10000),'Hashes'!$C2:$D974,2,0)</f>
        <v>1690</v>
      </c>
      <c r="O201" t="s" s="10">
        <f>VLOOKUP(MID(M201,10,10000),'Hashes'!$C2:$D974,2,0)</f>
        <v>1691</v>
      </c>
      <c r="P201" t="s" s="10">
        <f>"mv -i "&amp;SUBSTITUTE(L201,"","")&amp;"          fq/"&amp;$F201&amp;"−"&amp;$D201&amp;"-"&amp;B201&amp;"-"&amp;LEFT(N201,5)&amp;"−1.fq.gz"</f>
        <v>1692</v>
      </c>
      <c r="Q201" t="s" s="10">
        <f>"mv -i "&amp;SUBSTITUTE(M201,"","")&amp;"          fq/"&amp;$F201&amp;"−"&amp;$D201&amp;"-"&amp;B201&amp;"-"&amp;LEFT(O201,5)&amp;"−2.fq.gz"</f>
        <v>1693</v>
      </c>
      <c r="R201" s="14"/>
    </row>
    <row r="202" ht="15" customHeight="1">
      <c r="A202" t="s" s="10">
        <f>B202&amp;"_"&amp;SUBSTITUTE(G202,"20","")</f>
        <v>1694</v>
      </c>
      <c r="B202" t="s" s="10">
        <v>956</v>
      </c>
      <c r="C202" s="16"/>
      <c r="D202" t="s" s="11">
        <v>834</v>
      </c>
      <c r="E202" t="s" s="12">
        <v>957</v>
      </c>
      <c r="F202" t="s" s="12">
        <v>1428</v>
      </c>
      <c r="G202" s="17">
        <v>20130331</v>
      </c>
      <c r="H202" s="17"/>
      <c r="I202" s="17"/>
      <c r="J202" s="17"/>
      <c r="K202" s="15"/>
      <c r="L202" t="s" s="13">
        <f>VLOOKUP(B202,'FASTQs'!C2:E166,3,0)</f>
        <v>1695</v>
      </c>
      <c r="M202" t="s" s="13">
        <f>VLOOKUP($B202,'FASTQs'!$C2:$F166,4,0)</f>
        <v>1696</v>
      </c>
      <c r="N202" t="s" s="10">
        <f>VLOOKUP(MID($L202,10,10000),'Hashes'!$C2:$D974,2,0)</f>
        <v>1697</v>
      </c>
      <c r="O202" t="s" s="10">
        <f>VLOOKUP(MID(M202,10,10000),'Hashes'!$C2:$D974,2,0)</f>
        <v>1698</v>
      </c>
      <c r="P202" t="s" s="10">
        <f>"mv -i "&amp;SUBSTITUTE(L202,"","")&amp;"          fq/"&amp;$F202&amp;"−"&amp;$D202&amp;"-"&amp;B202&amp;"-"&amp;LEFT(N202,5)&amp;"−1.fq.gz"</f>
        <v>1699</v>
      </c>
      <c r="Q202" t="s" s="10">
        <f>"mv -i "&amp;SUBSTITUTE(M202,"","")&amp;"          fq/"&amp;$F202&amp;"−"&amp;$D202&amp;"-"&amp;B202&amp;"-"&amp;LEFT(O202,5)&amp;"−2.fq.gz"</f>
        <v>1700</v>
      </c>
      <c r="R202" s="14"/>
    </row>
    <row r="203" ht="15" customHeight="1">
      <c r="A203" t="s" s="10">
        <f>B203&amp;"_"&amp;SUBSTITUTE(G203,"20","")</f>
        <v>1701</v>
      </c>
      <c r="B203" t="s" s="10">
        <v>965</v>
      </c>
      <c r="C203" s="16"/>
      <c r="D203" t="s" s="11">
        <v>834</v>
      </c>
      <c r="E203" t="s" s="12">
        <v>966</v>
      </c>
      <c r="F203" t="s" s="12">
        <v>1428</v>
      </c>
      <c r="G203" s="17">
        <v>20130331</v>
      </c>
      <c r="H203" s="17"/>
      <c r="I203" s="17"/>
      <c r="J203" s="17"/>
      <c r="K203" s="15"/>
      <c r="L203" t="s" s="13">
        <f>VLOOKUP(B203,'FASTQs'!C2:E166,3,0)</f>
        <v>1702</v>
      </c>
      <c r="M203" t="s" s="13">
        <f>VLOOKUP($B203,'FASTQs'!$C2:$F166,4,0)</f>
        <v>1703</v>
      </c>
      <c r="N203" t="s" s="10">
        <f>VLOOKUP(MID($L203,10,10000),'Hashes'!$C2:$D974,2,0)</f>
        <v>1704</v>
      </c>
      <c r="O203" t="s" s="10">
        <f>VLOOKUP(MID(M203,10,10000),'Hashes'!$C2:$D974,2,0)</f>
        <v>1705</v>
      </c>
      <c r="P203" t="s" s="10">
        <f>"mv -i "&amp;SUBSTITUTE(L203,"","")&amp;"          fq/"&amp;$F203&amp;"−"&amp;$D203&amp;"-"&amp;B203&amp;"-"&amp;LEFT(N203,5)&amp;"−1.fq.gz"</f>
        <v>1706</v>
      </c>
      <c r="Q203" t="s" s="10">
        <f>"mv -i "&amp;SUBSTITUTE(M203,"","")&amp;"          fq/"&amp;$F203&amp;"−"&amp;$D203&amp;"-"&amp;B203&amp;"-"&amp;LEFT(O203,5)&amp;"−2.fq.gz"</f>
        <v>1707</v>
      </c>
      <c r="R203" s="14"/>
    </row>
    <row r="204" ht="15" customHeight="1">
      <c r="A204" t="s" s="10">
        <f>B204&amp;"_"&amp;SUBSTITUTE(G204,"20","")</f>
        <v>1708</v>
      </c>
      <c r="B204" t="s" s="10">
        <v>974</v>
      </c>
      <c r="C204" s="16"/>
      <c r="D204" t="s" s="11">
        <v>834</v>
      </c>
      <c r="E204" t="s" s="12">
        <v>975</v>
      </c>
      <c r="F204" t="s" s="12">
        <v>1428</v>
      </c>
      <c r="G204" s="17">
        <v>20130331</v>
      </c>
      <c r="H204" s="17"/>
      <c r="I204" s="17"/>
      <c r="J204" s="17"/>
      <c r="K204" s="15"/>
      <c r="L204" t="s" s="13">
        <f>VLOOKUP(B204,'FASTQs'!C2:E166,3,0)</f>
        <v>1709</v>
      </c>
      <c r="M204" t="s" s="13">
        <f>VLOOKUP($B204,'FASTQs'!$C2:$F166,4,0)</f>
        <v>1710</v>
      </c>
      <c r="N204" t="s" s="10">
        <f>VLOOKUP(MID($L204,10,10000),'Hashes'!$C2:$D974,2,0)</f>
        <v>1711</v>
      </c>
      <c r="O204" t="s" s="10">
        <f>VLOOKUP(MID(M204,10,10000),'Hashes'!$C2:$D974,2,0)</f>
        <v>1712</v>
      </c>
      <c r="P204" t="s" s="10">
        <f>"mv -i "&amp;SUBSTITUTE(L204,"","")&amp;"          fq/"&amp;$F204&amp;"−"&amp;$D204&amp;"-"&amp;B204&amp;"-"&amp;LEFT(N204,5)&amp;"−1.fq.gz"</f>
        <v>1713</v>
      </c>
      <c r="Q204" t="s" s="10">
        <f>"mv -i "&amp;SUBSTITUTE(M204,"","")&amp;"          fq/"&amp;$F204&amp;"−"&amp;$D204&amp;"-"&amp;B204&amp;"-"&amp;LEFT(O204,5)&amp;"−2.fq.gz"</f>
        <v>1714</v>
      </c>
      <c r="R204" s="14"/>
    </row>
    <row r="205" ht="15" customHeight="1">
      <c r="A205" t="s" s="10">
        <f>B205&amp;"_"&amp;SUBSTITUTE(G205,"20","")</f>
        <v>1715</v>
      </c>
      <c r="B205" t="s" s="10">
        <v>983</v>
      </c>
      <c r="C205" s="16"/>
      <c r="D205" t="s" s="11">
        <v>834</v>
      </c>
      <c r="E205" t="s" s="12">
        <v>75</v>
      </c>
      <c r="F205" t="s" s="12">
        <v>1428</v>
      </c>
      <c r="G205" s="17">
        <v>20130331</v>
      </c>
      <c r="H205" s="17"/>
      <c r="I205" s="17"/>
      <c r="J205" s="17"/>
      <c r="K205" s="15"/>
      <c r="L205" t="s" s="13">
        <f>VLOOKUP(B205,'FASTQs'!C2:E166,3,0)</f>
        <v>1716</v>
      </c>
      <c r="M205" t="s" s="13">
        <f>VLOOKUP($B205,'FASTQs'!$C2:$F166,4,0)</f>
        <v>1717</v>
      </c>
      <c r="N205" t="s" s="10">
        <f>VLOOKUP(MID($L205,10,10000),'Hashes'!$C2:$D974,2,0)</f>
        <v>1718</v>
      </c>
      <c r="O205" t="s" s="10">
        <f>VLOOKUP(MID(M205,10,10000),'Hashes'!$C2:$D974,2,0)</f>
        <v>1719</v>
      </c>
      <c r="P205" t="s" s="10">
        <f>"mv -i "&amp;SUBSTITUTE(L205,"","")&amp;"          fq/"&amp;$F205&amp;"−"&amp;$D205&amp;"-"&amp;B205&amp;"-"&amp;LEFT(N205,5)&amp;"−1.fq.gz"</f>
        <v>1720</v>
      </c>
      <c r="Q205" t="s" s="10">
        <f>"mv -i "&amp;SUBSTITUTE(M205,"","")&amp;"          fq/"&amp;$F205&amp;"−"&amp;$D205&amp;"-"&amp;B205&amp;"-"&amp;LEFT(O205,5)&amp;"−2.fq.gz"</f>
        <v>1721</v>
      </c>
      <c r="R205" s="14"/>
    </row>
    <row r="206" ht="15" customHeight="1">
      <c r="A206" t="s" s="10">
        <f>B206&amp;"_"&amp;SUBSTITUTE(G206,"20","")</f>
        <v>1722</v>
      </c>
      <c r="B206" t="s" s="10">
        <v>991</v>
      </c>
      <c r="C206" s="16"/>
      <c r="D206" t="s" s="11">
        <v>834</v>
      </c>
      <c r="E206" t="s" s="12">
        <v>992</v>
      </c>
      <c r="F206" t="s" s="12">
        <v>1428</v>
      </c>
      <c r="G206" s="17">
        <v>20130331</v>
      </c>
      <c r="H206" s="17"/>
      <c r="I206" s="17"/>
      <c r="J206" s="17"/>
      <c r="K206" s="15"/>
      <c r="L206" t="s" s="13">
        <f>VLOOKUP(B206,'FASTQs'!C2:E166,3,0)</f>
        <v>1723</v>
      </c>
      <c r="M206" t="s" s="13">
        <f>VLOOKUP($B206,'FASTQs'!$C2:$F166,4,0)</f>
        <v>1724</v>
      </c>
      <c r="N206" t="s" s="10">
        <f>VLOOKUP(MID($L206,10,10000),'Hashes'!$C2:$D974,2,0)</f>
        <v>1725</v>
      </c>
      <c r="O206" t="s" s="10">
        <f>VLOOKUP(MID(M206,10,10000),'Hashes'!$C2:$D974,2,0)</f>
        <v>1726</v>
      </c>
      <c r="P206" t="s" s="10">
        <f>"mv -i "&amp;SUBSTITUTE(L206,"","")&amp;"          fq/"&amp;$F206&amp;"−"&amp;$D206&amp;"-"&amp;B206&amp;"-"&amp;LEFT(N206,5)&amp;"−1.fq.gz"</f>
        <v>1727</v>
      </c>
      <c r="Q206" t="s" s="10">
        <f>"mv -i "&amp;SUBSTITUTE(M206,"","")&amp;"          fq/"&amp;$F206&amp;"−"&amp;$D206&amp;"-"&amp;B206&amp;"-"&amp;LEFT(O206,5)&amp;"−2.fq.gz"</f>
        <v>1728</v>
      </c>
      <c r="R206" s="14"/>
    </row>
    <row r="207" ht="15" customHeight="1">
      <c r="A207" t="s" s="10">
        <f>B207&amp;"_"&amp;SUBSTITUTE(G207,"20","")</f>
        <v>1729</v>
      </c>
      <c r="B207" t="s" s="13">
        <v>1000</v>
      </c>
      <c r="C207" s="16"/>
      <c r="D207" t="s" s="11">
        <v>834</v>
      </c>
      <c r="E207" t="s" s="12">
        <v>47</v>
      </c>
      <c r="F207" t="s" s="12">
        <v>1428</v>
      </c>
      <c r="G207" s="17">
        <v>20130331</v>
      </c>
      <c r="H207" s="17"/>
      <c r="I207" s="17"/>
      <c r="J207" s="17"/>
      <c r="K207" s="15"/>
      <c r="L207" t="s" s="13">
        <f>VLOOKUP(B207,'FASTQs'!C2:E166,3,0)</f>
        <v>1730</v>
      </c>
      <c r="M207" t="s" s="13">
        <f>VLOOKUP($B207,'FASTQs'!$C2:$F166,4,0)</f>
        <v>1731</v>
      </c>
      <c r="N207" t="s" s="10">
        <f>VLOOKUP(MID($L207,10,10000),'Hashes'!$C2:$D974,2,0)</f>
        <v>1732</v>
      </c>
      <c r="O207" t="s" s="10">
        <f>VLOOKUP(MID(M207,10,10000),'Hashes'!$C2:$D974,2,0)</f>
        <v>1733</v>
      </c>
      <c r="P207" t="s" s="10">
        <f>"mv -i "&amp;SUBSTITUTE(L207,"","")&amp;"          fq/"&amp;$F207&amp;"−"&amp;$D207&amp;"-"&amp;B207&amp;"-"&amp;LEFT(N207,5)&amp;"−1.fq.gz"</f>
        <v>1734</v>
      </c>
      <c r="Q207" t="s" s="10">
        <f>"mv -i "&amp;SUBSTITUTE(M207,"","")&amp;"          fq/"&amp;$F207&amp;"−"&amp;$D207&amp;"-"&amp;B207&amp;"-"&amp;LEFT(O207,5)&amp;"−2.fq.gz"</f>
        <v>1735</v>
      </c>
      <c r="R207" s="14"/>
    </row>
    <row r="208" ht="15" customHeight="1">
      <c r="A208" t="s" s="10">
        <f>B208&amp;"_"&amp;SUBSTITUTE(G208,"20","")</f>
        <v>1736</v>
      </c>
      <c r="B208" t="s" s="10">
        <v>1008</v>
      </c>
      <c r="C208" s="16"/>
      <c r="D208" t="s" s="11">
        <v>834</v>
      </c>
      <c r="E208" t="s" s="12">
        <v>1009</v>
      </c>
      <c r="F208" t="s" s="12">
        <v>1428</v>
      </c>
      <c r="G208" s="17">
        <v>20130331</v>
      </c>
      <c r="H208" s="17"/>
      <c r="I208" s="17"/>
      <c r="J208" s="17"/>
      <c r="K208" s="15"/>
      <c r="L208" t="s" s="13">
        <f>VLOOKUP(B208,'FASTQs'!C2:E166,3,0)</f>
        <v>1737</v>
      </c>
      <c r="M208" t="s" s="13">
        <f>VLOOKUP($B208,'FASTQs'!$C2:$F166,4,0)</f>
        <v>1738</v>
      </c>
      <c r="N208" t="s" s="10">
        <f>VLOOKUP(MID($L208,10,10000),'Hashes'!$C2:$D974,2,0)</f>
        <v>1739</v>
      </c>
      <c r="O208" t="s" s="10">
        <f>VLOOKUP(MID(M208,10,10000),'Hashes'!$C2:$D974,2,0)</f>
        <v>1740</v>
      </c>
      <c r="P208" t="s" s="10">
        <f>"mv -i "&amp;SUBSTITUTE(L208,"","")&amp;"          fq/"&amp;$F208&amp;"−"&amp;$D208&amp;"-"&amp;B208&amp;"-"&amp;LEFT(N208,5)&amp;"−1.fq.gz"</f>
        <v>1741</v>
      </c>
      <c r="Q208" t="s" s="10">
        <f>"mv -i "&amp;SUBSTITUTE(M208,"","")&amp;"          fq/"&amp;$F208&amp;"−"&amp;$D208&amp;"-"&amp;B208&amp;"-"&amp;LEFT(O208,5)&amp;"−2.fq.gz"</f>
        <v>1742</v>
      </c>
      <c r="R208" s="14"/>
    </row>
    <row r="209" ht="15" customHeight="1">
      <c r="A209" t="s" s="10">
        <f>B209&amp;"_"&amp;SUBSTITUTE(G209,"20","")</f>
        <v>1743</v>
      </c>
      <c r="B209" t="s" s="10">
        <v>1017</v>
      </c>
      <c r="C209" s="16"/>
      <c r="D209" t="s" s="11">
        <v>834</v>
      </c>
      <c r="E209" t="s" s="12">
        <v>1018</v>
      </c>
      <c r="F209" t="s" s="12">
        <v>1428</v>
      </c>
      <c r="G209" s="17">
        <v>20130331</v>
      </c>
      <c r="H209" s="17"/>
      <c r="I209" s="17"/>
      <c r="J209" s="17"/>
      <c r="K209" s="15"/>
      <c r="L209" t="s" s="13">
        <f>VLOOKUP(B209,'FASTQs'!C2:E166,3,0)</f>
        <v>1744</v>
      </c>
      <c r="M209" t="s" s="13">
        <f>VLOOKUP($B209,'FASTQs'!$C2:$F166,4,0)</f>
        <v>1745</v>
      </c>
      <c r="N209" t="s" s="10">
        <f>VLOOKUP(MID($L209,10,10000),'Hashes'!$C2:$D974,2,0)</f>
        <v>1746</v>
      </c>
      <c r="O209" t="s" s="10">
        <f>VLOOKUP(MID(M209,10,10000),'Hashes'!$C2:$D974,2,0)</f>
        <v>1747</v>
      </c>
      <c r="P209" t="s" s="10">
        <f>"mv -i "&amp;SUBSTITUTE(L209,"","")&amp;"          fq/"&amp;$F209&amp;"−"&amp;$D209&amp;"-"&amp;B209&amp;"-"&amp;LEFT(N209,5)&amp;"−1.fq.gz"</f>
        <v>1748</v>
      </c>
      <c r="Q209" t="s" s="10">
        <f>"mv -i "&amp;SUBSTITUTE(M209,"","")&amp;"          fq/"&amp;$F209&amp;"−"&amp;$D209&amp;"-"&amp;B209&amp;"-"&amp;LEFT(O209,5)&amp;"−2.fq.gz"</f>
        <v>1749</v>
      </c>
      <c r="R209" s="14"/>
    </row>
    <row r="210" ht="15" customHeight="1">
      <c r="A210" t="s" s="10">
        <f>B210&amp;"_"&amp;SUBSTITUTE(G210,"20","")</f>
        <v>1750</v>
      </c>
      <c r="B210" t="s" s="10">
        <v>1026</v>
      </c>
      <c r="C210" s="16"/>
      <c r="D210" t="s" s="11">
        <v>834</v>
      </c>
      <c r="E210" t="s" s="12">
        <v>111</v>
      </c>
      <c r="F210" t="s" s="12">
        <v>1428</v>
      </c>
      <c r="G210" s="17">
        <v>20130331</v>
      </c>
      <c r="H210" s="17"/>
      <c r="I210" s="17"/>
      <c r="J210" s="17"/>
      <c r="K210" s="15"/>
      <c r="L210" t="s" s="13">
        <f>VLOOKUP(B210,'FASTQs'!C2:E166,3,0)</f>
        <v>1751</v>
      </c>
      <c r="M210" t="s" s="13">
        <f>VLOOKUP($B210,'FASTQs'!$C2:$F166,4,0)</f>
        <v>1752</v>
      </c>
      <c r="N210" t="s" s="10">
        <f>VLOOKUP(MID($L210,10,10000),'Hashes'!$C2:$D974,2,0)</f>
        <v>1753</v>
      </c>
      <c r="O210" t="s" s="10">
        <f>VLOOKUP(MID(M210,10,10000),'Hashes'!$C2:$D974,2,0)</f>
        <v>1754</v>
      </c>
      <c r="P210" t="s" s="10">
        <f>"mv -i "&amp;SUBSTITUTE(L210,"","")&amp;"          fq/"&amp;$F210&amp;"−"&amp;$D210&amp;"-"&amp;B210&amp;"-"&amp;LEFT(N210,5)&amp;"−1.fq.gz"</f>
        <v>1755</v>
      </c>
      <c r="Q210" t="s" s="10">
        <f>"mv -i "&amp;SUBSTITUTE(M210,"","")&amp;"          fq/"&amp;$F210&amp;"−"&amp;$D210&amp;"-"&amp;B210&amp;"-"&amp;LEFT(O210,5)&amp;"−2.fq.gz"</f>
        <v>1756</v>
      </c>
      <c r="R210" s="14"/>
    </row>
    <row r="211" ht="15" customHeight="1">
      <c r="A211" t="s" s="10">
        <f>B211&amp;"_"&amp;SUBSTITUTE(G211,"20","")</f>
        <v>1757</v>
      </c>
      <c r="B211" t="s" s="10">
        <v>1034</v>
      </c>
      <c r="C211" s="16"/>
      <c r="D211" t="s" s="11">
        <v>834</v>
      </c>
      <c r="E211" t="s" s="12">
        <v>93</v>
      </c>
      <c r="F211" t="s" s="12">
        <v>1428</v>
      </c>
      <c r="G211" s="17">
        <v>20130331</v>
      </c>
      <c r="H211" s="17"/>
      <c r="I211" s="17"/>
      <c r="J211" s="17"/>
      <c r="K211" s="15"/>
      <c r="L211" t="s" s="13">
        <f>VLOOKUP(B211,'FASTQs'!C2:E166,3,0)</f>
        <v>1758</v>
      </c>
      <c r="M211" t="s" s="13">
        <f>VLOOKUP($B211,'FASTQs'!$C2:$F166,4,0)</f>
        <v>1759</v>
      </c>
      <c r="N211" t="s" s="10">
        <f>VLOOKUP(MID($L211,10,10000),'Hashes'!$C2:$D974,2,0)</f>
        <v>1760</v>
      </c>
      <c r="O211" t="s" s="10">
        <f>VLOOKUP(MID(M211,10,10000),'Hashes'!$C2:$D974,2,0)</f>
        <v>1761</v>
      </c>
      <c r="P211" t="s" s="10">
        <f>"mv -i "&amp;SUBSTITUTE(L211,"","")&amp;"          fq/"&amp;$F211&amp;"−"&amp;$D211&amp;"-"&amp;B211&amp;"-"&amp;LEFT(N211,5)&amp;"−1.fq.gz"</f>
        <v>1762</v>
      </c>
      <c r="Q211" t="s" s="10">
        <f>"mv -i "&amp;SUBSTITUTE(M211,"","")&amp;"          fq/"&amp;$F211&amp;"−"&amp;$D211&amp;"-"&amp;B211&amp;"-"&amp;LEFT(O211,5)&amp;"−2.fq.gz"</f>
        <v>1763</v>
      </c>
      <c r="R211" s="14"/>
    </row>
    <row r="212" ht="15" customHeight="1">
      <c r="A212" t="s" s="10">
        <f>B212&amp;"_"&amp;SUBSTITUTE(G212,"20","")</f>
        <v>1764</v>
      </c>
      <c r="B212" t="s" s="10">
        <v>1042</v>
      </c>
      <c r="C212" s="16"/>
      <c r="D212" t="s" s="11">
        <v>1043</v>
      </c>
      <c r="E212" t="s" s="12">
        <v>268</v>
      </c>
      <c r="F212" t="s" s="12">
        <v>1428</v>
      </c>
      <c r="G212" s="17">
        <v>20130331</v>
      </c>
      <c r="H212" s="17"/>
      <c r="I212" s="17"/>
      <c r="J212" s="17"/>
      <c r="K212" s="15"/>
      <c r="L212" t="s" s="13">
        <f>VLOOKUP(B212,'FASTQs'!C2:E166,3,0)</f>
        <v>1765</v>
      </c>
      <c r="M212" t="s" s="13">
        <f>VLOOKUP($B212,'FASTQs'!$C2:$F166,4,0)</f>
        <v>1766</v>
      </c>
      <c r="N212" t="s" s="10">
        <f>VLOOKUP(MID($L212,10,10000),'Hashes'!$C2:$D974,2,0)</f>
        <v>1767</v>
      </c>
      <c r="O212" t="s" s="10">
        <f>VLOOKUP(MID(M212,10,10000),'Hashes'!$C2:$D974,2,0)</f>
        <v>1768</v>
      </c>
      <c r="P212" t="s" s="10">
        <f>"mv -i "&amp;SUBSTITUTE(L212,"","")&amp;"          fq/"&amp;$F212&amp;"−"&amp;$D212&amp;"-"&amp;B212&amp;"-"&amp;LEFT(N212,5)&amp;"−1.fq.gz"</f>
        <v>1769</v>
      </c>
      <c r="Q212" t="s" s="10">
        <f>"mv -i "&amp;SUBSTITUTE(M212,"","")&amp;"          fq/"&amp;$F212&amp;"−"&amp;$D212&amp;"-"&amp;B212&amp;"-"&amp;LEFT(O212,5)&amp;"−2.fq.gz"</f>
        <v>1770</v>
      </c>
      <c r="R212" s="14"/>
    </row>
    <row r="213" ht="15" customHeight="1">
      <c r="A213" t="s" s="10">
        <f>B213&amp;"_"&amp;SUBSTITUTE(G213,"20","")</f>
        <v>1771</v>
      </c>
      <c r="B213" t="s" s="10">
        <v>1051</v>
      </c>
      <c r="C213" s="16"/>
      <c r="D213" t="s" s="11">
        <v>1043</v>
      </c>
      <c r="E213" t="s" s="12">
        <v>394</v>
      </c>
      <c r="F213" t="s" s="12">
        <v>1428</v>
      </c>
      <c r="G213" s="17">
        <v>20130331</v>
      </c>
      <c r="H213" s="17"/>
      <c r="I213" s="17"/>
      <c r="J213" s="17"/>
      <c r="K213" s="15"/>
      <c r="L213" t="s" s="13">
        <f>VLOOKUP(B213,'FASTQs'!C2:E166,3,0)</f>
        <v>1772</v>
      </c>
      <c r="M213" t="s" s="13">
        <f>VLOOKUP($B213,'FASTQs'!$C2:$F166,4,0)</f>
        <v>1773</v>
      </c>
      <c r="N213" t="s" s="10">
        <f>VLOOKUP(MID($L213,10,10000),'Hashes'!$C2:$D974,2,0)</f>
        <v>1774</v>
      </c>
      <c r="O213" t="s" s="10">
        <f>VLOOKUP(MID(M213,10,10000),'Hashes'!$C2:$D974,2,0)</f>
        <v>1775</v>
      </c>
      <c r="P213" t="s" s="10">
        <f>"mv -i "&amp;SUBSTITUTE(L213,"","")&amp;"          fq/"&amp;$F213&amp;"−"&amp;$D213&amp;"-"&amp;B213&amp;"-"&amp;LEFT(N213,5)&amp;"−1.fq.gz"</f>
        <v>1776</v>
      </c>
      <c r="Q213" t="s" s="10">
        <f>"mv -i "&amp;SUBSTITUTE(M213,"","")&amp;"          fq/"&amp;$F213&amp;"−"&amp;$D213&amp;"-"&amp;B213&amp;"-"&amp;LEFT(O213,5)&amp;"−2.fq.gz"</f>
        <v>1777</v>
      </c>
      <c r="R213" s="14"/>
    </row>
    <row r="214" ht="15" customHeight="1">
      <c r="A214" t="s" s="10">
        <f>B214&amp;"_"&amp;SUBSTITUTE(G214,"20","")</f>
        <v>1778</v>
      </c>
      <c r="B214" t="s" s="10">
        <v>1059</v>
      </c>
      <c r="C214" s="16"/>
      <c r="D214" t="s" s="11">
        <v>1043</v>
      </c>
      <c r="E214" t="s" s="12">
        <v>241</v>
      </c>
      <c r="F214" t="s" s="12">
        <v>1428</v>
      </c>
      <c r="G214" s="17">
        <v>20130331</v>
      </c>
      <c r="H214" s="17"/>
      <c r="I214" s="17"/>
      <c r="J214" s="17"/>
      <c r="K214" s="15"/>
      <c r="L214" t="s" s="13">
        <f>VLOOKUP(B214,'FASTQs'!C2:E166,3,0)</f>
        <v>1779</v>
      </c>
      <c r="M214" t="s" s="13">
        <f>VLOOKUP($B214,'FASTQs'!$C2:$F166,4,0)</f>
        <v>1780</v>
      </c>
      <c r="N214" t="s" s="10">
        <f>VLOOKUP(MID($L214,10,10000),'Hashes'!$C2:$D974,2,0)</f>
        <v>1781</v>
      </c>
      <c r="O214" t="s" s="10">
        <f>VLOOKUP(MID(M214,10,10000),'Hashes'!$C2:$D974,2,0)</f>
        <v>1782</v>
      </c>
      <c r="P214" t="s" s="10">
        <f>"mv -i "&amp;SUBSTITUTE(L214,"","")&amp;"          fq/"&amp;$F214&amp;"−"&amp;$D214&amp;"-"&amp;B214&amp;"-"&amp;LEFT(N214,5)&amp;"−1.fq.gz"</f>
        <v>1783</v>
      </c>
      <c r="Q214" t="s" s="10">
        <f>"mv -i "&amp;SUBSTITUTE(M214,"","")&amp;"          fq/"&amp;$F214&amp;"−"&amp;$D214&amp;"-"&amp;B214&amp;"-"&amp;LEFT(O214,5)&amp;"−2.fq.gz"</f>
        <v>1784</v>
      </c>
      <c r="R214" s="14"/>
    </row>
    <row r="215" ht="15" customHeight="1">
      <c r="A215" t="s" s="10">
        <f>B215&amp;"_"&amp;SUBSTITUTE(G215,"20","")</f>
        <v>1785</v>
      </c>
      <c r="B215" t="s" s="10">
        <v>1067</v>
      </c>
      <c r="C215" s="16"/>
      <c r="D215" t="s" s="11">
        <v>1043</v>
      </c>
      <c r="E215" t="s" s="12">
        <v>223</v>
      </c>
      <c r="F215" t="s" s="12">
        <v>1428</v>
      </c>
      <c r="G215" s="17">
        <v>20130331</v>
      </c>
      <c r="H215" s="17"/>
      <c r="I215" s="17"/>
      <c r="J215" s="17"/>
      <c r="K215" s="15"/>
      <c r="L215" t="s" s="13">
        <f>VLOOKUP(B215,'FASTQs'!C2:E166,3,0)</f>
        <v>1786</v>
      </c>
      <c r="M215" t="s" s="13">
        <f>VLOOKUP($B215,'FASTQs'!$C2:$F166,4,0)</f>
        <v>1787</v>
      </c>
      <c r="N215" t="s" s="10">
        <f>VLOOKUP(MID($L215,10,10000),'Hashes'!$C2:$D974,2,0)</f>
        <v>1788</v>
      </c>
      <c r="O215" t="s" s="10">
        <f>VLOOKUP(MID(M215,10,10000),'Hashes'!$C2:$D974,2,0)</f>
        <v>1789</v>
      </c>
      <c r="P215" t="s" s="10">
        <f>"mv -i "&amp;SUBSTITUTE(L215,"","")&amp;"          fq/"&amp;$F215&amp;"−"&amp;$D215&amp;"-"&amp;B215&amp;"-"&amp;LEFT(N215,5)&amp;"−1.fq.gz"</f>
        <v>1790</v>
      </c>
      <c r="Q215" t="s" s="10">
        <f>"mv -i "&amp;SUBSTITUTE(M215,"","")&amp;"          fq/"&amp;$F215&amp;"−"&amp;$D215&amp;"-"&amp;B215&amp;"-"&amp;LEFT(O215,5)&amp;"−2.fq.gz"</f>
        <v>1791</v>
      </c>
      <c r="R215" s="14"/>
    </row>
    <row r="216" ht="15" customHeight="1">
      <c r="A216" t="s" s="10">
        <f>B216&amp;"_"&amp;SUBSTITUTE(G216,"20","")</f>
        <v>1792</v>
      </c>
      <c r="B216" t="s" s="13">
        <v>1075</v>
      </c>
      <c r="C216" s="16"/>
      <c r="D216" t="s" s="11">
        <v>1043</v>
      </c>
      <c r="E216" t="s" s="12">
        <v>349</v>
      </c>
      <c r="F216" t="s" s="12">
        <v>1428</v>
      </c>
      <c r="G216" s="17">
        <v>20130331</v>
      </c>
      <c r="H216" s="17"/>
      <c r="I216" s="17"/>
      <c r="J216" s="17"/>
      <c r="K216" s="15"/>
      <c r="L216" t="s" s="13">
        <f>VLOOKUP(B216,'FASTQs'!C2:E166,3,0)</f>
        <v>1793</v>
      </c>
      <c r="M216" t="s" s="13">
        <f>VLOOKUP($B216,'FASTQs'!$C2:$F166,4,0)</f>
        <v>1794</v>
      </c>
      <c r="N216" t="s" s="10">
        <f>VLOOKUP(MID($L216,10,10000),'Hashes'!$C2:$D974,2,0)</f>
        <v>1795</v>
      </c>
      <c r="O216" t="s" s="10">
        <f>VLOOKUP(MID(M216,10,10000),'Hashes'!$C2:$D974,2,0)</f>
        <v>1796</v>
      </c>
      <c r="P216" t="s" s="10">
        <f>"mv -i "&amp;SUBSTITUTE(L216,"","")&amp;"          fq/"&amp;$F216&amp;"−"&amp;$D216&amp;"-"&amp;B216&amp;"-"&amp;LEFT(N216,5)&amp;"−1.fq.gz"</f>
        <v>1797</v>
      </c>
      <c r="Q216" t="s" s="10">
        <f>"mv -i "&amp;SUBSTITUTE(M216,"","")&amp;"          fq/"&amp;$F216&amp;"−"&amp;$D216&amp;"-"&amp;B216&amp;"-"&amp;LEFT(O216,5)&amp;"−2.fq.gz"</f>
        <v>1798</v>
      </c>
      <c r="R216" s="14"/>
    </row>
    <row r="217" ht="15" customHeight="1">
      <c r="A217" t="s" s="10">
        <f>B217&amp;"_"&amp;SUBSTITUTE(G217,"20","")</f>
        <v>1799</v>
      </c>
      <c r="B217" t="s" s="13">
        <v>1083</v>
      </c>
      <c r="C217" s="16"/>
      <c r="D217" t="s" s="11">
        <v>1043</v>
      </c>
      <c r="E217" t="s" s="12">
        <v>295</v>
      </c>
      <c r="F217" t="s" s="12">
        <v>1428</v>
      </c>
      <c r="G217" s="17">
        <v>20130331</v>
      </c>
      <c r="H217" s="17"/>
      <c r="I217" s="17"/>
      <c r="J217" s="17"/>
      <c r="K217" s="15"/>
      <c r="L217" t="s" s="13">
        <f>VLOOKUP(B217,'FASTQs'!C2:E166,3,0)</f>
        <v>1800</v>
      </c>
      <c r="M217" t="s" s="13">
        <f>VLOOKUP($B217,'FASTQs'!$C2:$F166,4,0)</f>
        <v>1801</v>
      </c>
      <c r="N217" t="s" s="10">
        <f>VLOOKUP(MID($L217,10,10000),'Hashes'!$C2:$D974,2,0)</f>
        <v>1802</v>
      </c>
      <c r="O217" t="s" s="10">
        <f>VLOOKUP(MID(M217,10,10000),'Hashes'!$C2:$D974,2,0)</f>
        <v>1803</v>
      </c>
      <c r="P217" t="s" s="10">
        <f>"mv -i "&amp;SUBSTITUTE(L217,"","")&amp;"          fq/"&amp;$F217&amp;"−"&amp;$D217&amp;"-"&amp;B217&amp;"-"&amp;LEFT(N217,5)&amp;"−1.fq.gz"</f>
        <v>1804</v>
      </c>
      <c r="Q217" t="s" s="10">
        <f>"mv -i "&amp;SUBSTITUTE(M217,"","")&amp;"          fq/"&amp;$F217&amp;"−"&amp;$D217&amp;"-"&amp;B217&amp;"-"&amp;LEFT(O217,5)&amp;"−2.fq.gz"</f>
        <v>1805</v>
      </c>
      <c r="R217" s="14"/>
    </row>
    <row r="218" ht="15" customHeight="1">
      <c r="A218" t="s" s="10">
        <f>B218&amp;"_"&amp;SUBSTITUTE(G218,"20","")</f>
        <v>1806</v>
      </c>
      <c r="B218" t="s" s="10">
        <v>1091</v>
      </c>
      <c r="C218" s="16"/>
      <c r="D218" t="s" s="11">
        <v>1043</v>
      </c>
      <c r="E218" t="s" s="12">
        <v>205</v>
      </c>
      <c r="F218" t="s" s="12">
        <v>1428</v>
      </c>
      <c r="G218" s="17">
        <v>20130331</v>
      </c>
      <c r="H218" s="17"/>
      <c r="I218" s="17"/>
      <c r="J218" s="17"/>
      <c r="K218" s="15"/>
      <c r="L218" t="s" s="13">
        <f>VLOOKUP(B218,'FASTQs'!C2:E166,3,0)</f>
        <v>1807</v>
      </c>
      <c r="M218" t="s" s="13">
        <f>VLOOKUP($B218,'FASTQs'!$C2:$F166,4,0)</f>
        <v>1808</v>
      </c>
      <c r="N218" t="s" s="10">
        <f>VLOOKUP(MID($L218,10,10000),'Hashes'!$C2:$D974,2,0)</f>
        <v>1809</v>
      </c>
      <c r="O218" t="s" s="10">
        <f>VLOOKUP(MID(M218,10,10000),'Hashes'!$C2:$D974,2,0)</f>
        <v>1810</v>
      </c>
      <c r="P218" t="s" s="10">
        <f>"mv -i "&amp;SUBSTITUTE(L218,"","")&amp;"          fq/"&amp;$F218&amp;"−"&amp;$D218&amp;"-"&amp;B218&amp;"-"&amp;LEFT(N218,5)&amp;"−1.fq.gz"</f>
        <v>1811</v>
      </c>
      <c r="Q218" t="s" s="10">
        <f>"mv -i "&amp;SUBSTITUTE(M218,"","")&amp;"          fq/"&amp;$F218&amp;"−"&amp;$D218&amp;"-"&amp;B218&amp;"-"&amp;LEFT(O218,5)&amp;"−2.fq.gz"</f>
        <v>1812</v>
      </c>
      <c r="R218" s="14"/>
    </row>
    <row r="219" ht="15" customHeight="1">
      <c r="A219" t="s" s="10">
        <f>B219&amp;"_"&amp;SUBSTITUTE(G219,"20","")</f>
        <v>1813</v>
      </c>
      <c r="B219" t="s" s="10">
        <v>1099</v>
      </c>
      <c r="C219" s="16"/>
      <c r="D219" t="s" s="11">
        <v>1043</v>
      </c>
      <c r="E219" t="s" s="12">
        <v>313</v>
      </c>
      <c r="F219" t="s" s="12">
        <v>1428</v>
      </c>
      <c r="G219" s="17">
        <v>20130331</v>
      </c>
      <c r="H219" s="17"/>
      <c r="I219" s="17"/>
      <c r="J219" s="17"/>
      <c r="K219" s="15"/>
      <c r="L219" t="s" s="13">
        <f>VLOOKUP(B219,'FASTQs'!C2:E166,3,0)</f>
        <v>1814</v>
      </c>
      <c r="M219" t="s" s="13">
        <f>VLOOKUP($B219,'FASTQs'!$C2:$F166,4,0)</f>
        <v>1815</v>
      </c>
      <c r="N219" t="s" s="10">
        <f>VLOOKUP(MID($L219,10,10000),'Hashes'!$C2:$D974,2,0)</f>
        <v>1816</v>
      </c>
      <c r="O219" t="s" s="10">
        <f>VLOOKUP(MID(M219,10,10000),'Hashes'!$C2:$D974,2,0)</f>
        <v>1817</v>
      </c>
      <c r="P219" t="s" s="10">
        <f>"mv -i "&amp;SUBSTITUTE(L219,"","")&amp;"          fq/"&amp;$F219&amp;"−"&amp;$D219&amp;"-"&amp;B219&amp;"-"&amp;LEFT(N219,5)&amp;"−1.fq.gz"</f>
        <v>1818</v>
      </c>
      <c r="Q219" t="s" s="10">
        <f>"mv -i "&amp;SUBSTITUTE(M219,"","")&amp;"          fq/"&amp;$F219&amp;"−"&amp;$D219&amp;"-"&amp;B219&amp;"-"&amp;LEFT(O219,5)&amp;"−2.fq.gz"</f>
        <v>1819</v>
      </c>
      <c r="R219" s="14"/>
    </row>
    <row r="220" ht="15" customHeight="1">
      <c r="A220" t="s" s="10">
        <f>B220&amp;"_"&amp;SUBSTITUTE(G220,"20","")</f>
        <v>1820</v>
      </c>
      <c r="B220" t="s" s="10">
        <v>1107</v>
      </c>
      <c r="C220" s="16"/>
      <c r="D220" t="s" s="11">
        <v>1043</v>
      </c>
      <c r="E220" t="s" s="12">
        <v>259</v>
      </c>
      <c r="F220" t="s" s="12">
        <v>1428</v>
      </c>
      <c r="G220" s="17">
        <v>20130331</v>
      </c>
      <c r="H220" s="17"/>
      <c r="I220" s="17"/>
      <c r="J220" s="17"/>
      <c r="K220" s="15"/>
      <c r="L220" t="s" s="13">
        <f>VLOOKUP(B220,'FASTQs'!C2:E166,3,0)</f>
        <v>1821</v>
      </c>
      <c r="M220" t="s" s="13">
        <f>VLOOKUP($B220,'FASTQs'!$C2:$F166,4,0)</f>
        <v>1822</v>
      </c>
      <c r="N220" t="s" s="10">
        <f>VLOOKUP(MID($L220,10,10000),'Hashes'!$C2:$D974,2,0)</f>
        <v>1823</v>
      </c>
      <c r="O220" t="s" s="10">
        <f>VLOOKUP(MID(M220,10,10000),'Hashes'!$C2:$D974,2,0)</f>
        <v>1824</v>
      </c>
      <c r="P220" t="s" s="10">
        <f>"mv -i "&amp;SUBSTITUTE(L220,"","")&amp;"          fq/"&amp;$F220&amp;"−"&amp;$D220&amp;"-"&amp;B220&amp;"-"&amp;LEFT(N220,5)&amp;"−1.fq.gz"</f>
        <v>1825</v>
      </c>
      <c r="Q220" t="s" s="10">
        <f>"mv -i "&amp;SUBSTITUTE(M220,"","")&amp;"          fq/"&amp;$F220&amp;"−"&amp;$D220&amp;"-"&amp;B220&amp;"-"&amp;LEFT(O220,5)&amp;"−2.fq.gz"</f>
        <v>1826</v>
      </c>
      <c r="R220" s="14"/>
    </row>
    <row r="221" ht="15" customHeight="1">
      <c r="A221" t="s" s="10">
        <f>B221&amp;"_"&amp;SUBSTITUTE(G221,"20","")</f>
        <v>1827</v>
      </c>
      <c r="B221" t="s" s="10">
        <v>1115</v>
      </c>
      <c r="C221" s="16"/>
      <c r="D221" t="s" s="11">
        <v>1043</v>
      </c>
      <c r="E221" t="s" s="12">
        <v>194</v>
      </c>
      <c r="F221" t="s" s="12">
        <v>1428</v>
      </c>
      <c r="G221" s="17">
        <v>20130331</v>
      </c>
      <c r="H221" s="17"/>
      <c r="I221" s="17"/>
      <c r="J221" s="17"/>
      <c r="K221" s="15"/>
      <c r="L221" t="s" s="13">
        <f>VLOOKUP(B221,'FASTQs'!C2:E166,3,0)</f>
        <v>1828</v>
      </c>
      <c r="M221" t="s" s="13">
        <f>VLOOKUP($B221,'FASTQs'!$C2:$F166,4,0)</f>
        <v>1829</v>
      </c>
      <c r="N221" t="s" s="10">
        <f>VLOOKUP(MID($L221,10,10000),'Hashes'!$C2:$D974,2,0)</f>
        <v>1830</v>
      </c>
      <c r="O221" t="s" s="10">
        <f>VLOOKUP(MID(M221,10,10000),'Hashes'!$C2:$D974,2,0)</f>
        <v>1831</v>
      </c>
      <c r="P221" t="s" s="10">
        <f>"mv -i "&amp;SUBSTITUTE(L221,"","")&amp;"          fq/"&amp;$F221&amp;"−"&amp;$D221&amp;"-"&amp;B221&amp;"-"&amp;LEFT(N221,5)&amp;"−1.fq.gz"</f>
        <v>1832</v>
      </c>
      <c r="Q221" t="s" s="10">
        <f>"mv -i "&amp;SUBSTITUTE(M221,"","")&amp;"          fq/"&amp;$F221&amp;"−"&amp;$D221&amp;"-"&amp;B221&amp;"-"&amp;LEFT(O221,5)&amp;"−2.fq.gz"</f>
        <v>1833</v>
      </c>
      <c r="R221" s="14"/>
    </row>
    <row r="222" ht="15" customHeight="1">
      <c r="A222" t="s" s="10">
        <f>B222&amp;"_"&amp;SUBSTITUTE(G222,"20","")</f>
        <v>1834</v>
      </c>
      <c r="B222" t="s" s="10">
        <v>1123</v>
      </c>
      <c r="C222" s="16"/>
      <c r="D222" t="s" s="11">
        <v>1043</v>
      </c>
      <c r="E222" t="s" s="12">
        <v>322</v>
      </c>
      <c r="F222" t="s" s="12">
        <v>1428</v>
      </c>
      <c r="G222" s="17">
        <v>20130331</v>
      </c>
      <c r="H222" s="17"/>
      <c r="I222" s="17"/>
      <c r="J222" s="17"/>
      <c r="K222" s="15"/>
      <c r="L222" t="s" s="13">
        <f>VLOOKUP(B222,'FASTQs'!C2:E166,3,0)</f>
        <v>1835</v>
      </c>
      <c r="M222" t="s" s="13">
        <f>VLOOKUP($B222,'FASTQs'!$C2:$F166,4,0)</f>
        <v>1836</v>
      </c>
      <c r="N222" t="s" s="10">
        <f>VLOOKUP(MID($L222,10,10000),'Hashes'!$C2:$D974,2,0)</f>
        <v>1837</v>
      </c>
      <c r="O222" t="s" s="10">
        <f>VLOOKUP(MID(M222,10,10000),'Hashes'!$C2:$D974,2,0)</f>
        <v>1838</v>
      </c>
      <c r="P222" t="s" s="10">
        <f>"mv -i "&amp;SUBSTITUTE(L222,"","")&amp;"          fq/"&amp;$F222&amp;"−"&amp;$D222&amp;"-"&amp;B222&amp;"-"&amp;LEFT(N222,5)&amp;"−1.fq.gz"</f>
        <v>1839</v>
      </c>
      <c r="Q222" t="s" s="10">
        <f>"mv -i "&amp;SUBSTITUTE(M222,"","")&amp;"          fq/"&amp;$F222&amp;"−"&amp;$D222&amp;"-"&amp;B222&amp;"-"&amp;LEFT(O222,5)&amp;"−2.fq.gz"</f>
        <v>1840</v>
      </c>
      <c r="R222" s="14"/>
    </row>
    <row r="223" ht="15" customHeight="1">
      <c r="A223" t="s" s="10">
        <f>B223&amp;"_"&amp;SUBSTITUTE(G223,"20","")</f>
        <v>1841</v>
      </c>
      <c r="B223" t="s" s="10">
        <v>1131</v>
      </c>
      <c r="C223" s="16"/>
      <c r="D223" t="s" s="11">
        <v>1043</v>
      </c>
      <c r="E223" t="s" s="12">
        <v>214</v>
      </c>
      <c r="F223" t="s" s="12">
        <v>1428</v>
      </c>
      <c r="G223" s="17">
        <v>20130331</v>
      </c>
      <c r="H223" s="17"/>
      <c r="I223" s="17"/>
      <c r="J223" s="17"/>
      <c r="K223" s="15"/>
      <c r="L223" t="s" s="13">
        <f>VLOOKUP(B223,'FASTQs'!C2:E166,3,0)</f>
        <v>1842</v>
      </c>
      <c r="M223" t="s" s="13">
        <f>VLOOKUP($B223,'FASTQs'!$C2:$F166,4,0)</f>
        <v>1843</v>
      </c>
      <c r="N223" t="s" s="10">
        <f>VLOOKUP(MID($L223,10,10000),'Hashes'!$C2:$D974,2,0)</f>
        <v>1844</v>
      </c>
      <c r="O223" t="s" s="10">
        <f>VLOOKUP(MID(M223,10,10000),'Hashes'!$C2:$D974,2,0)</f>
        <v>1845</v>
      </c>
      <c r="P223" t="s" s="10">
        <f>"mv -i "&amp;SUBSTITUTE(L223,"","")&amp;"          fq/"&amp;$F223&amp;"−"&amp;$D223&amp;"-"&amp;B223&amp;"-"&amp;LEFT(N223,5)&amp;"−1.fq.gz"</f>
        <v>1846</v>
      </c>
      <c r="Q223" t="s" s="10">
        <f>"mv -i "&amp;SUBSTITUTE(M223,"","")&amp;"          fq/"&amp;$F223&amp;"−"&amp;$D223&amp;"-"&amp;B223&amp;"-"&amp;LEFT(O223,5)&amp;"−2.fq.gz"</f>
        <v>1847</v>
      </c>
      <c r="R223" s="14"/>
    </row>
    <row r="224" ht="15" customHeight="1">
      <c r="A224" t="s" s="10">
        <f>B224&amp;"_"&amp;SUBSTITUTE(G224,"20","")</f>
        <v>1848</v>
      </c>
      <c r="B224" t="s" s="13">
        <v>1139</v>
      </c>
      <c r="C224" s="16"/>
      <c r="D224" t="s" s="11">
        <v>1043</v>
      </c>
      <c r="E224" t="s" s="12">
        <v>376</v>
      </c>
      <c r="F224" t="s" s="12">
        <v>1428</v>
      </c>
      <c r="G224" s="17">
        <v>20130331</v>
      </c>
      <c r="H224" s="17"/>
      <c r="I224" s="17"/>
      <c r="J224" s="17"/>
      <c r="K224" s="15"/>
      <c r="L224" t="s" s="13">
        <f>VLOOKUP(B224,'FASTQs'!C2:E166,3,0)</f>
        <v>1849</v>
      </c>
      <c r="M224" t="s" s="13">
        <f>VLOOKUP($B224,'FASTQs'!$C2:$F166,4,0)</f>
        <v>1850</v>
      </c>
      <c r="N224" t="s" s="10">
        <f>VLOOKUP(MID($L224,10,10000),'Hashes'!$C2:$D974,2,0)</f>
        <v>1851</v>
      </c>
      <c r="O224" t="s" s="10">
        <f>VLOOKUP(MID(M224,10,10000),'Hashes'!$C2:$D974,2,0)</f>
        <v>1852</v>
      </c>
      <c r="P224" t="s" s="10">
        <f>"mv -i "&amp;SUBSTITUTE(L224,"","")&amp;"          fq/"&amp;$F224&amp;"−"&amp;$D224&amp;"-"&amp;B224&amp;"-"&amp;LEFT(N224,5)&amp;"−1.fq.gz"</f>
        <v>1853</v>
      </c>
      <c r="Q224" t="s" s="10">
        <f>"mv -i "&amp;SUBSTITUTE(M224,"","")&amp;"          fq/"&amp;$F224&amp;"−"&amp;$D224&amp;"-"&amp;B224&amp;"-"&amp;LEFT(O224,5)&amp;"−2.fq.gz"</f>
        <v>1854</v>
      </c>
      <c r="R224" s="14"/>
    </row>
    <row r="225" ht="15" customHeight="1">
      <c r="A225" t="s" s="10">
        <f>B225&amp;"_"&amp;SUBSTITUTE(G225,"20","")</f>
        <v>1855</v>
      </c>
      <c r="B225" t="s" s="10">
        <v>1147</v>
      </c>
      <c r="C225" s="16"/>
      <c r="D225" t="s" s="11">
        <v>1043</v>
      </c>
      <c r="E225" t="s" s="12">
        <v>358</v>
      </c>
      <c r="F225" t="s" s="12">
        <v>1428</v>
      </c>
      <c r="G225" s="17">
        <v>20130331</v>
      </c>
      <c r="H225" s="17"/>
      <c r="I225" s="17"/>
      <c r="J225" s="17"/>
      <c r="K225" s="15"/>
      <c r="L225" t="s" s="13">
        <f>VLOOKUP(B225,'FASTQs'!C2:E166,3,0)</f>
        <v>1856</v>
      </c>
      <c r="M225" t="s" s="13">
        <f>VLOOKUP($B225,'FASTQs'!$C2:$F166,4,0)</f>
        <v>1857</v>
      </c>
      <c r="N225" t="s" s="10">
        <f>VLOOKUP(MID($L225,10,10000),'Hashes'!$C2:$D974,2,0)</f>
        <v>1858</v>
      </c>
      <c r="O225" t="s" s="10">
        <f>VLOOKUP(MID(M225,10,10000),'Hashes'!$C2:$D974,2,0)</f>
        <v>1859</v>
      </c>
      <c r="P225" t="s" s="10">
        <f>"mv -i "&amp;SUBSTITUTE(L225,"","")&amp;"          fq/"&amp;$F225&amp;"−"&amp;$D225&amp;"-"&amp;B225&amp;"-"&amp;LEFT(N225,5)&amp;"−1.fq.gz"</f>
        <v>1860</v>
      </c>
      <c r="Q225" t="s" s="10">
        <f>"mv -i "&amp;SUBSTITUTE(M225,"","")&amp;"          fq/"&amp;$F225&amp;"−"&amp;$D225&amp;"-"&amp;B225&amp;"-"&amp;LEFT(O225,5)&amp;"−2.fq.gz"</f>
        <v>1861</v>
      </c>
      <c r="R225" s="14"/>
    </row>
    <row r="226" ht="15" customHeight="1">
      <c r="A226" t="s" s="10">
        <f>B226&amp;"_"&amp;SUBSTITUTE(G226,"20","")</f>
        <v>1862</v>
      </c>
      <c r="B226" t="s" s="10">
        <v>1155</v>
      </c>
      <c r="C226" s="16"/>
      <c r="D226" t="s" s="11">
        <v>1043</v>
      </c>
      <c r="E226" t="s" s="12">
        <v>250</v>
      </c>
      <c r="F226" t="s" s="12">
        <v>1428</v>
      </c>
      <c r="G226" s="17">
        <v>20130331</v>
      </c>
      <c r="H226" s="17"/>
      <c r="I226" s="17"/>
      <c r="J226" s="17"/>
      <c r="K226" s="15"/>
      <c r="L226" t="s" s="13">
        <f>VLOOKUP(B226,'FASTQs'!C2:E166,3,0)</f>
        <v>1863</v>
      </c>
      <c r="M226" t="s" s="13">
        <f>VLOOKUP($B226,'FASTQs'!$C2:$F166,4,0)</f>
        <v>1864</v>
      </c>
      <c r="N226" t="s" s="10">
        <f>VLOOKUP(MID($L226,10,10000),'Hashes'!$C2:$D974,2,0)</f>
        <v>1865</v>
      </c>
      <c r="O226" t="s" s="10">
        <f>VLOOKUP(MID(M226,10,10000),'Hashes'!$C2:$D974,2,0)</f>
        <v>1866</v>
      </c>
      <c r="P226" t="s" s="10">
        <f>"mv -i "&amp;SUBSTITUTE(L226,"","")&amp;"          fq/"&amp;$F226&amp;"−"&amp;$D226&amp;"-"&amp;B226&amp;"-"&amp;LEFT(N226,5)&amp;"−1.fq.gz"</f>
        <v>1867</v>
      </c>
      <c r="Q226" t="s" s="10">
        <f>"mv -i "&amp;SUBSTITUTE(M226,"","")&amp;"          fq/"&amp;$F226&amp;"−"&amp;$D226&amp;"-"&amp;B226&amp;"-"&amp;LEFT(O226,5)&amp;"−2.fq.gz"</f>
        <v>1868</v>
      </c>
      <c r="R226" s="14"/>
    </row>
    <row r="227" ht="15" customHeight="1">
      <c r="A227" t="s" s="10">
        <f>B227&amp;"_"&amp;SUBSTITUTE(G227,"20","")</f>
        <v>1869</v>
      </c>
      <c r="B227" t="s" s="10">
        <v>1163</v>
      </c>
      <c r="C227" s="16"/>
      <c r="D227" t="s" s="11">
        <v>1043</v>
      </c>
      <c r="E227" t="s" s="12">
        <v>304</v>
      </c>
      <c r="F227" t="s" s="12">
        <v>1428</v>
      </c>
      <c r="G227" s="17">
        <v>20130331</v>
      </c>
      <c r="H227" s="17"/>
      <c r="I227" s="17"/>
      <c r="J227" s="17"/>
      <c r="K227" s="15"/>
      <c r="L227" t="s" s="13">
        <f>VLOOKUP(B227,'FASTQs'!C2:E166,3,0)</f>
        <v>1870</v>
      </c>
      <c r="M227" t="s" s="13">
        <f>VLOOKUP($B227,'FASTQs'!$C2:$F166,4,0)</f>
        <v>1871</v>
      </c>
      <c r="N227" t="s" s="10">
        <f>VLOOKUP(MID($L227,10,10000),'Hashes'!$C2:$D974,2,0)</f>
        <v>1872</v>
      </c>
      <c r="O227" t="s" s="10">
        <f>VLOOKUP(MID(M227,10,10000),'Hashes'!$C2:$D974,2,0)</f>
        <v>1873</v>
      </c>
      <c r="P227" t="s" s="10">
        <f>"mv -i "&amp;SUBSTITUTE(L227,"","")&amp;"          fq/"&amp;$F227&amp;"−"&amp;$D227&amp;"-"&amp;B227&amp;"-"&amp;LEFT(N227,5)&amp;"−1.fq.gz"</f>
        <v>1874</v>
      </c>
      <c r="Q227" t="s" s="10">
        <f>"mv -i "&amp;SUBSTITUTE(M227,"","")&amp;"          fq/"&amp;$F227&amp;"−"&amp;$D227&amp;"-"&amp;B227&amp;"-"&amp;LEFT(O227,5)&amp;"−2.fq.gz"</f>
        <v>1875</v>
      </c>
      <c r="R227" s="14"/>
    </row>
    <row r="228" ht="15" customHeight="1">
      <c r="A228" t="s" s="10">
        <f>B228&amp;"_"&amp;SUBSTITUTE(G228,"20","")</f>
        <v>1876</v>
      </c>
      <c r="B228" t="s" s="10">
        <v>1171</v>
      </c>
      <c r="C228" s="16"/>
      <c r="D228" t="s" s="11">
        <v>1043</v>
      </c>
      <c r="E228" t="s" s="12">
        <v>331</v>
      </c>
      <c r="F228" t="s" s="12">
        <v>1428</v>
      </c>
      <c r="G228" s="17">
        <v>20130331</v>
      </c>
      <c r="H228" s="17"/>
      <c r="I228" s="17"/>
      <c r="J228" s="17"/>
      <c r="K228" s="15"/>
      <c r="L228" t="s" s="13">
        <f>VLOOKUP(B228,'FASTQs'!C2:E166,3,0)</f>
        <v>1877</v>
      </c>
      <c r="M228" t="s" s="13">
        <f>VLOOKUP($B228,'FASTQs'!$C2:$F166,4,0)</f>
        <v>1878</v>
      </c>
      <c r="N228" t="s" s="10">
        <f>VLOOKUP(MID($L228,10,10000),'Hashes'!$C2:$D974,2,0)</f>
        <v>1879</v>
      </c>
      <c r="O228" t="s" s="10">
        <f>VLOOKUP(MID(M228,10,10000),'Hashes'!$C2:$D974,2,0)</f>
        <v>1880</v>
      </c>
      <c r="P228" t="s" s="10">
        <f>"mv -i "&amp;SUBSTITUTE(L228,"","")&amp;"          fq/"&amp;$F228&amp;"−"&amp;$D228&amp;"-"&amp;B228&amp;"-"&amp;LEFT(N228,5)&amp;"−1.fq.gz"</f>
        <v>1881</v>
      </c>
      <c r="Q228" t="s" s="10">
        <f>"mv -i "&amp;SUBSTITUTE(M228,"","")&amp;"          fq/"&amp;$F228&amp;"−"&amp;$D228&amp;"-"&amp;B228&amp;"-"&amp;LEFT(O228,5)&amp;"−2.fq.gz"</f>
        <v>1882</v>
      </c>
      <c r="R228" s="14"/>
    </row>
    <row r="229" ht="15" customHeight="1">
      <c r="A229" t="s" s="10">
        <f>B229&amp;"_"&amp;SUBSTITUTE(G229,"20","")</f>
        <v>1883</v>
      </c>
      <c r="B229" t="s" s="10">
        <v>1179</v>
      </c>
      <c r="C229" s="16"/>
      <c r="D229" t="s" s="11">
        <v>1043</v>
      </c>
      <c r="E229" t="s" s="12">
        <v>286</v>
      </c>
      <c r="F229" t="s" s="12">
        <v>1428</v>
      </c>
      <c r="G229" s="17">
        <v>20130331</v>
      </c>
      <c r="H229" s="17"/>
      <c r="I229" s="17"/>
      <c r="J229" s="17"/>
      <c r="K229" s="15"/>
      <c r="L229" t="s" s="13">
        <f>VLOOKUP(B229,'FASTQs'!C2:E166,3,0)</f>
        <v>1884</v>
      </c>
      <c r="M229" t="s" s="13">
        <f>VLOOKUP($B229,'FASTQs'!$C2:$F166,4,0)</f>
        <v>1885</v>
      </c>
      <c r="N229" t="s" s="10">
        <f>VLOOKUP(MID($L229,10,10000),'Hashes'!$C2:$D974,2,0)</f>
        <v>1886</v>
      </c>
      <c r="O229" t="s" s="10">
        <f>VLOOKUP(MID(M229,10,10000),'Hashes'!$C2:$D974,2,0)</f>
        <v>1887</v>
      </c>
      <c r="P229" t="s" s="10">
        <f>"mv -i "&amp;SUBSTITUTE(L229,"","")&amp;"          fq/"&amp;$F229&amp;"−"&amp;$D229&amp;"-"&amp;B229&amp;"-"&amp;LEFT(N229,5)&amp;"−1.fq.gz"</f>
        <v>1888</v>
      </c>
      <c r="Q229" t="s" s="10">
        <f>"mv -i "&amp;SUBSTITUTE(M229,"","")&amp;"          fq/"&amp;$F229&amp;"−"&amp;$D229&amp;"-"&amp;B229&amp;"-"&amp;LEFT(O229,5)&amp;"−2.fq.gz"</f>
        <v>1889</v>
      </c>
      <c r="R229" s="14"/>
    </row>
    <row r="230" ht="15" customHeight="1">
      <c r="A230" t="s" s="10">
        <f>B230&amp;"_"&amp;SUBSTITUTE(G230,"20","")</f>
        <v>1890</v>
      </c>
      <c r="B230" t="s" s="10">
        <v>1187</v>
      </c>
      <c r="C230" s="16"/>
      <c r="D230" t="s" s="11">
        <v>1043</v>
      </c>
      <c r="E230" t="s" s="12">
        <v>277</v>
      </c>
      <c r="F230" t="s" s="12">
        <v>1428</v>
      </c>
      <c r="G230" s="17">
        <v>20130331</v>
      </c>
      <c r="H230" s="17"/>
      <c r="I230" s="17"/>
      <c r="J230" s="17"/>
      <c r="K230" s="15"/>
      <c r="L230" t="s" s="13">
        <f>VLOOKUP(B230,'FASTQs'!C2:E166,3,0)</f>
        <v>1891</v>
      </c>
      <c r="M230" t="s" s="13">
        <f>VLOOKUP($B230,'FASTQs'!$C2:$F166,4,0)</f>
        <v>1892</v>
      </c>
      <c r="N230" t="s" s="10">
        <f>VLOOKUP(MID($L230,10,10000),'Hashes'!$C2:$D974,2,0)</f>
        <v>1893</v>
      </c>
      <c r="O230" t="s" s="10">
        <f>VLOOKUP(MID(M230,10,10000),'Hashes'!$C2:$D974,2,0)</f>
        <v>1894</v>
      </c>
      <c r="P230" t="s" s="10">
        <f>"mv -i "&amp;SUBSTITUTE(L230,"","")&amp;"          fq/"&amp;$F230&amp;"−"&amp;$D230&amp;"-"&amp;B230&amp;"-"&amp;LEFT(N230,5)&amp;"−1.fq.gz"</f>
        <v>1895</v>
      </c>
      <c r="Q230" t="s" s="10">
        <f>"mv -i "&amp;SUBSTITUTE(M230,"","")&amp;"          fq/"&amp;$F230&amp;"−"&amp;$D230&amp;"-"&amp;B230&amp;"-"&amp;LEFT(O230,5)&amp;"−2.fq.gz"</f>
        <v>1896</v>
      </c>
      <c r="R230" s="14"/>
    </row>
    <row r="231" ht="15" customHeight="1">
      <c r="A231" t="s" s="10">
        <f>B231&amp;"_"&amp;SUBSTITUTE(G231,"20","")</f>
        <v>1897</v>
      </c>
      <c r="B231" t="s" s="10">
        <v>1195</v>
      </c>
      <c r="C231" s="16"/>
      <c r="D231" t="s" s="11">
        <v>1043</v>
      </c>
      <c r="E231" t="s" s="12">
        <v>232</v>
      </c>
      <c r="F231" t="s" s="12">
        <v>1428</v>
      </c>
      <c r="G231" s="17">
        <v>20130331</v>
      </c>
      <c r="H231" s="17"/>
      <c r="I231" s="17"/>
      <c r="J231" s="17"/>
      <c r="K231" s="15"/>
      <c r="L231" t="s" s="13">
        <f>VLOOKUP(B231,'FASTQs'!C2:E166,3,0)</f>
        <v>1898</v>
      </c>
      <c r="M231" t="s" s="13">
        <f>VLOOKUP($B231,'FASTQs'!$C2:$F166,4,0)</f>
        <v>1899</v>
      </c>
      <c r="N231" t="s" s="10">
        <f>VLOOKUP(MID($L231,10,10000),'Hashes'!$C2:$D974,2,0)</f>
        <v>1900</v>
      </c>
      <c r="O231" t="s" s="10">
        <f>VLOOKUP(MID(M231,10,10000),'Hashes'!$C2:$D974,2,0)</f>
        <v>1901</v>
      </c>
      <c r="P231" t="s" s="10">
        <f>"mv -i "&amp;SUBSTITUTE(L231,"","")&amp;"          fq/"&amp;$F231&amp;"−"&amp;$D231&amp;"-"&amp;B231&amp;"-"&amp;LEFT(N231,5)&amp;"−1.fq.gz"</f>
        <v>1902</v>
      </c>
      <c r="Q231" t="s" s="10">
        <f>"mv -i "&amp;SUBSTITUTE(M231,"","")&amp;"          fq/"&amp;$F231&amp;"−"&amp;$D231&amp;"-"&amp;B231&amp;"-"&amp;LEFT(O231,5)&amp;"−2.fq.gz"</f>
        <v>1903</v>
      </c>
      <c r="R231" s="14"/>
    </row>
    <row r="232" ht="15" customHeight="1">
      <c r="A232" t="s" s="10">
        <f>B232&amp;"_"&amp;SUBSTITUTE(G232,"20","")</f>
        <v>1904</v>
      </c>
      <c r="B232" t="s" s="10">
        <v>1203</v>
      </c>
      <c r="C232" s="16"/>
      <c r="D232" t="s" s="11">
        <v>1043</v>
      </c>
      <c r="E232" t="s" s="12">
        <v>367</v>
      </c>
      <c r="F232" t="s" s="12">
        <v>1428</v>
      </c>
      <c r="G232" s="17">
        <v>20130331</v>
      </c>
      <c r="H232" s="17"/>
      <c r="I232" s="17"/>
      <c r="J232" s="17"/>
      <c r="K232" s="15"/>
      <c r="L232" t="s" s="13">
        <f>VLOOKUP(B232,'FASTQs'!C2:E166,3,0)</f>
        <v>1905</v>
      </c>
      <c r="M232" t="s" s="13">
        <f>VLOOKUP($B232,'FASTQs'!$C2:$F166,4,0)</f>
        <v>1906</v>
      </c>
      <c r="N232" t="s" s="10">
        <f>VLOOKUP(MID($L232,10,10000),'Hashes'!$C2:$D974,2,0)</f>
        <v>1907</v>
      </c>
      <c r="O232" t="s" s="10">
        <f>VLOOKUP(MID(M232,10,10000),'Hashes'!$C2:$D974,2,0)</f>
        <v>1908</v>
      </c>
      <c r="P232" t="s" s="10">
        <f>"mv -i "&amp;SUBSTITUTE(L232,"","")&amp;"          fq/"&amp;$F232&amp;"−"&amp;$D232&amp;"-"&amp;B232&amp;"-"&amp;LEFT(N232,5)&amp;"−1.fq.gz"</f>
        <v>1909</v>
      </c>
      <c r="Q232" t="s" s="10">
        <f>"mv -i "&amp;SUBSTITUTE(M232,"","")&amp;"          fq/"&amp;$F232&amp;"−"&amp;$D232&amp;"-"&amp;B232&amp;"-"&amp;LEFT(O232,5)&amp;"−2.fq.gz"</f>
        <v>1910</v>
      </c>
      <c r="R232" s="14"/>
    </row>
    <row r="233" ht="15" customHeight="1">
      <c r="A233" t="s" s="10">
        <f>B233&amp;"_"&amp;SUBSTITUTE(G233,"20","")</f>
        <v>1911</v>
      </c>
      <c r="B233" t="s" s="13">
        <v>1211</v>
      </c>
      <c r="C233" s="16"/>
      <c r="D233" t="s" s="11">
        <v>1043</v>
      </c>
      <c r="E233" t="s" s="12">
        <v>385</v>
      </c>
      <c r="F233" t="s" s="12">
        <v>1428</v>
      </c>
      <c r="G233" s="17">
        <v>20130331</v>
      </c>
      <c r="H233" s="17"/>
      <c r="I233" s="17"/>
      <c r="J233" s="17"/>
      <c r="K233" s="15"/>
      <c r="L233" t="s" s="13">
        <f>VLOOKUP(B233,'FASTQs'!C2:E166,3,0)</f>
        <v>1912</v>
      </c>
      <c r="M233" t="s" s="13">
        <f>VLOOKUP($B233,'FASTQs'!$C2:$F166,4,0)</f>
        <v>1913</v>
      </c>
      <c r="N233" t="s" s="10">
        <f>VLOOKUP(MID($L233,10,10000),'Hashes'!$C2:$D974,2,0)</f>
        <v>1914</v>
      </c>
      <c r="O233" t="s" s="10">
        <f>VLOOKUP(MID(M233,10,10000),'Hashes'!$C2:$D974,2,0)</f>
        <v>1915</v>
      </c>
      <c r="P233" t="s" s="10">
        <f>"mv -i "&amp;SUBSTITUTE(L233,"","")&amp;"          fq/"&amp;$F233&amp;"−"&amp;$D233&amp;"-"&amp;B233&amp;"-"&amp;LEFT(N233,5)&amp;"−1.fq.gz"</f>
        <v>1916</v>
      </c>
      <c r="Q233" t="s" s="10">
        <f>"mv -i "&amp;SUBSTITUTE(M233,"","")&amp;"          fq/"&amp;$F233&amp;"−"&amp;$D233&amp;"-"&amp;B233&amp;"-"&amp;LEFT(O233,5)&amp;"−2.fq.gz"</f>
        <v>1917</v>
      </c>
      <c r="R233" s="14"/>
    </row>
    <row r="234" ht="15" customHeight="1">
      <c r="A234" t="s" s="10">
        <f>B234&amp;"_"&amp;SUBSTITUTE(G234,"20","")</f>
        <v>1918</v>
      </c>
      <c r="B234" t="s" s="13">
        <v>1219</v>
      </c>
      <c r="C234" s="16"/>
      <c r="D234" t="s" s="11">
        <v>1043</v>
      </c>
      <c r="E234" t="s" s="12">
        <v>340</v>
      </c>
      <c r="F234" t="s" s="12">
        <v>1428</v>
      </c>
      <c r="G234" s="17">
        <v>20130331</v>
      </c>
      <c r="H234" s="17"/>
      <c r="I234" s="17"/>
      <c r="J234" s="17"/>
      <c r="K234" s="15"/>
      <c r="L234" t="s" s="13">
        <f>VLOOKUP(B234,'FASTQs'!C2:E166,3,0)</f>
        <v>1919</v>
      </c>
      <c r="M234" t="s" s="13">
        <f>VLOOKUP($B234,'FASTQs'!$C2:$F166,4,0)</f>
        <v>1920</v>
      </c>
      <c r="N234" t="s" s="10">
        <f>VLOOKUP(MID($L234,10,10000),'Hashes'!$C2:$D974,2,0)</f>
        <v>1921</v>
      </c>
      <c r="O234" t="s" s="10">
        <f>VLOOKUP(MID(M234,10,10000),'Hashes'!$C2:$D974,2,0)</f>
        <v>1922</v>
      </c>
      <c r="P234" t="s" s="10">
        <f>"mv -i "&amp;SUBSTITUTE(L234,"","")&amp;"          fq/"&amp;$F234&amp;"−"&amp;$D234&amp;"-"&amp;B234&amp;"-"&amp;LEFT(N234,5)&amp;"−1.fq.gz"</f>
        <v>1923</v>
      </c>
      <c r="Q234" t="s" s="10">
        <f>"mv -i "&amp;SUBSTITUTE(M234,"","")&amp;"          fq/"&amp;$F234&amp;"−"&amp;$D234&amp;"-"&amp;B234&amp;"-"&amp;LEFT(O234,5)&amp;"−2.fq.gz"</f>
        <v>1924</v>
      </c>
      <c r="R234" s="14"/>
    </row>
    <row r="235" ht="15" customHeight="1">
      <c r="A235" t="s" s="10">
        <f>B235&amp;"_"&amp;SUBSTITUTE(G235,"20","")</f>
        <v>1925</v>
      </c>
      <c r="B235" t="s" s="10">
        <v>1227</v>
      </c>
      <c r="C235" s="16"/>
      <c r="D235" t="s" s="11">
        <v>1043</v>
      </c>
      <c r="E235" t="s" s="12">
        <v>403</v>
      </c>
      <c r="F235" t="s" s="12">
        <v>1428</v>
      </c>
      <c r="G235" s="17">
        <v>20130331</v>
      </c>
      <c r="H235" s="17"/>
      <c r="I235" s="17"/>
      <c r="J235" s="17"/>
      <c r="K235" s="15"/>
      <c r="L235" t="s" s="13">
        <f>VLOOKUP(B235,'FASTQs'!C2:E166,3,0)</f>
        <v>1926</v>
      </c>
      <c r="M235" t="s" s="13">
        <f>VLOOKUP($B235,'FASTQs'!$C2:$F166,4,0)</f>
        <v>1927</v>
      </c>
      <c r="N235" t="s" s="10">
        <f>VLOOKUP(MID($L235,10,10000),'Hashes'!$C2:$D974,2,0)</f>
        <v>1928</v>
      </c>
      <c r="O235" t="s" s="10">
        <f>VLOOKUP(MID(M235,10,10000),'Hashes'!$C2:$D974,2,0)</f>
        <v>1929</v>
      </c>
      <c r="P235" t="s" s="10">
        <f>"mv -i "&amp;SUBSTITUTE(L235,"","")&amp;"          fq/"&amp;$F235&amp;"−"&amp;$D235&amp;"-"&amp;B235&amp;"-"&amp;LEFT(N235,5)&amp;"−1.fq.gz"</f>
        <v>1930</v>
      </c>
      <c r="Q235" t="s" s="10">
        <f>"mv -i "&amp;SUBSTITUTE(M235,"","")&amp;"          fq/"&amp;$F235&amp;"−"&amp;$D235&amp;"-"&amp;B235&amp;"-"&amp;LEFT(O235,5)&amp;"−2.fq.gz"</f>
        <v>1931</v>
      </c>
      <c r="R235" s="14"/>
    </row>
    <row r="236" ht="15" customHeight="1">
      <c r="A236" t="s" s="10">
        <f>B236&amp;"_"&amp;SUBSTITUTE(G236,"20","")</f>
        <v>1932</v>
      </c>
      <c r="B236" t="s" s="10">
        <v>1235</v>
      </c>
      <c r="C236" s="16"/>
      <c r="D236" t="s" s="11">
        <v>1236</v>
      </c>
      <c r="E236" t="s" s="12">
        <v>467</v>
      </c>
      <c r="F236" t="s" s="12">
        <v>1428</v>
      </c>
      <c r="G236" s="17">
        <v>20130331</v>
      </c>
      <c r="H236" s="17"/>
      <c r="I236" s="17"/>
      <c r="J236" s="17"/>
      <c r="K236" s="15"/>
      <c r="L236" t="s" s="13">
        <f>VLOOKUP(B236,'FASTQs'!C2:E166,3,0)</f>
        <v>1933</v>
      </c>
      <c r="M236" t="s" s="13">
        <f>VLOOKUP($B236,'FASTQs'!$C2:$F166,4,0)</f>
        <v>1934</v>
      </c>
      <c r="N236" t="s" s="10">
        <f>VLOOKUP(MID($L236,10,10000),'Hashes'!$C2:$D974,2,0)</f>
        <v>1935</v>
      </c>
      <c r="O236" t="s" s="10">
        <f>VLOOKUP(MID(M236,10,10000),'Hashes'!$C2:$D974,2,0)</f>
        <v>1936</v>
      </c>
      <c r="P236" t="s" s="10">
        <f>"mv -i "&amp;SUBSTITUTE(L236,"","")&amp;"          fq/"&amp;$F236&amp;"−"&amp;$D236&amp;"-"&amp;B236&amp;"-"&amp;LEFT(N236,5)&amp;"−1.fq.gz"</f>
        <v>1937</v>
      </c>
      <c r="Q236" t="s" s="10">
        <f>"mv -i "&amp;SUBSTITUTE(M236,"","")&amp;"          fq/"&amp;$F236&amp;"−"&amp;$D236&amp;"-"&amp;B236&amp;"-"&amp;LEFT(O236,5)&amp;"−2.fq.gz"</f>
        <v>1938</v>
      </c>
      <c r="R236" s="14"/>
    </row>
    <row r="237" ht="15" customHeight="1">
      <c r="A237" t="s" s="10">
        <f>B237&amp;"_"&amp;SUBSTITUTE(G237,"20","")</f>
        <v>1939</v>
      </c>
      <c r="B237" t="s" s="10">
        <v>1244</v>
      </c>
      <c r="C237" s="16"/>
      <c r="D237" t="s" s="11">
        <v>1236</v>
      </c>
      <c r="E237" t="s" s="12">
        <v>512</v>
      </c>
      <c r="F237" t="s" s="12">
        <v>1428</v>
      </c>
      <c r="G237" s="17">
        <v>20130331</v>
      </c>
      <c r="H237" s="17"/>
      <c r="I237" s="17"/>
      <c r="J237" s="17"/>
      <c r="K237" s="15"/>
      <c r="L237" t="s" s="13">
        <f>VLOOKUP(B237,'FASTQs'!C2:E166,3,0)</f>
        <v>1940</v>
      </c>
      <c r="M237" t="s" s="13">
        <f>VLOOKUP($B237,'FASTQs'!$C2:$F166,4,0)</f>
        <v>1941</v>
      </c>
      <c r="N237" t="s" s="10">
        <f>VLOOKUP(MID($L237,10,10000),'Hashes'!$C2:$D974,2,0)</f>
        <v>1942</v>
      </c>
      <c r="O237" t="s" s="10">
        <f>VLOOKUP(MID(M237,10,10000),'Hashes'!$C2:$D974,2,0)</f>
        <v>1943</v>
      </c>
      <c r="P237" t="s" s="10">
        <f>"mv -i "&amp;SUBSTITUTE(L237,"","")&amp;"          fq/"&amp;$F237&amp;"−"&amp;$D237&amp;"-"&amp;B237&amp;"-"&amp;LEFT(N237,5)&amp;"−1.fq.gz"</f>
        <v>1944</v>
      </c>
      <c r="Q237" t="s" s="10">
        <f>"mv -i "&amp;SUBSTITUTE(M237,"","")&amp;"          fq/"&amp;$F237&amp;"−"&amp;$D237&amp;"-"&amp;B237&amp;"-"&amp;LEFT(O237,5)&amp;"−2.fq.gz"</f>
        <v>1945</v>
      </c>
      <c r="R237" s="14"/>
    </row>
    <row r="238" ht="15" customHeight="1">
      <c r="A238" t="s" s="10">
        <f>B238&amp;"_"&amp;SUBSTITUTE(G238,"20","")</f>
        <v>1946</v>
      </c>
      <c r="B238" t="s" s="10">
        <v>1252</v>
      </c>
      <c r="C238" s="16"/>
      <c r="D238" t="s" s="11">
        <v>1236</v>
      </c>
      <c r="E238" t="s" s="12">
        <v>574</v>
      </c>
      <c r="F238" t="s" s="12">
        <v>1428</v>
      </c>
      <c r="G238" s="17">
        <v>20130331</v>
      </c>
      <c r="H238" s="17"/>
      <c r="I238" s="17"/>
      <c r="J238" s="17"/>
      <c r="K238" s="15"/>
      <c r="L238" t="s" s="13">
        <f>VLOOKUP(B238,'FASTQs'!C2:E166,3,0)</f>
        <v>1947</v>
      </c>
      <c r="M238" t="s" s="13">
        <f>VLOOKUP($B238,'FASTQs'!$C2:$F166,4,0)</f>
        <v>1948</v>
      </c>
      <c r="N238" t="s" s="10">
        <f>VLOOKUP(MID($L238,10,10000),'Hashes'!$C2:$D974,2,0)</f>
        <v>1949</v>
      </c>
      <c r="O238" t="s" s="10">
        <f>VLOOKUP(MID(M238,10,10000),'Hashes'!$C2:$D974,2,0)</f>
        <v>1950</v>
      </c>
      <c r="P238" t="s" s="10">
        <f>"mv -i "&amp;SUBSTITUTE(L238,"","")&amp;"          fq/"&amp;$F238&amp;"−"&amp;$D238&amp;"-"&amp;B238&amp;"-"&amp;LEFT(N238,5)&amp;"−1.fq.gz"</f>
        <v>1951</v>
      </c>
      <c r="Q238" t="s" s="10">
        <f>"mv -i "&amp;SUBSTITUTE(M238,"","")&amp;"          fq/"&amp;$F238&amp;"−"&amp;$D238&amp;"-"&amp;B238&amp;"-"&amp;LEFT(O238,5)&amp;"−2.fq.gz"</f>
        <v>1952</v>
      </c>
      <c r="R238" s="14"/>
    </row>
    <row r="239" ht="15" customHeight="1">
      <c r="A239" t="s" s="10">
        <f>B239&amp;"_"&amp;SUBSTITUTE(G239,"20","")</f>
        <v>1953</v>
      </c>
      <c r="B239" t="s" s="10">
        <v>1260</v>
      </c>
      <c r="C239" s="16"/>
      <c r="D239" t="s" s="11">
        <v>1236</v>
      </c>
      <c r="E239" t="s" s="12">
        <v>547</v>
      </c>
      <c r="F239" t="s" s="12">
        <v>1428</v>
      </c>
      <c r="G239" s="17">
        <v>20130331</v>
      </c>
      <c r="H239" s="17"/>
      <c r="I239" s="17"/>
      <c r="J239" s="17"/>
      <c r="K239" s="15"/>
      <c r="L239" t="s" s="13">
        <f>VLOOKUP(B239,'FASTQs'!C2:E166,3,0)</f>
        <v>1954</v>
      </c>
      <c r="M239" t="s" s="13">
        <f>VLOOKUP($B239,'FASTQs'!$C2:$F166,4,0)</f>
        <v>1955</v>
      </c>
      <c r="N239" t="s" s="10">
        <f>VLOOKUP(MID($L239,10,10000),'Hashes'!$C2:$D974,2,0)</f>
        <v>1956</v>
      </c>
      <c r="O239" t="s" s="10">
        <f>VLOOKUP(MID(M239,10,10000),'Hashes'!$C2:$D974,2,0)</f>
        <v>1957</v>
      </c>
      <c r="P239" t="s" s="10">
        <f>"mv -i "&amp;SUBSTITUTE(L239,"","")&amp;"          fq/"&amp;$F239&amp;"−"&amp;$D239&amp;"-"&amp;B239&amp;"-"&amp;LEFT(N239,5)&amp;"−1.fq.gz"</f>
        <v>1958</v>
      </c>
      <c r="Q239" t="s" s="10">
        <f>"mv -i "&amp;SUBSTITUTE(M239,"","")&amp;"          fq/"&amp;$F239&amp;"−"&amp;$D239&amp;"-"&amp;B239&amp;"-"&amp;LEFT(O239,5)&amp;"−2.fq.gz"</f>
        <v>1959</v>
      </c>
      <c r="R239" s="14"/>
    </row>
    <row r="240" ht="15" customHeight="1">
      <c r="A240" t="s" s="10">
        <f>B240&amp;"_"&amp;SUBSTITUTE(G240,"20","")</f>
        <v>1960</v>
      </c>
      <c r="B240" t="s" s="13">
        <v>1268</v>
      </c>
      <c r="C240" s="16"/>
      <c r="D240" t="s" s="11">
        <v>1236</v>
      </c>
      <c r="E240" t="s" s="12">
        <v>503</v>
      </c>
      <c r="F240" t="s" s="12">
        <v>1428</v>
      </c>
      <c r="G240" s="17">
        <v>20130331</v>
      </c>
      <c r="H240" s="17"/>
      <c r="I240" s="17"/>
      <c r="J240" s="17"/>
      <c r="K240" s="15"/>
      <c r="L240" t="s" s="13">
        <f>VLOOKUP(B240,'FASTQs'!C2:E166,3,0)</f>
        <v>1961</v>
      </c>
      <c r="M240" t="s" s="13">
        <f>VLOOKUP($B240,'FASTQs'!$C2:$F166,4,0)</f>
        <v>1962</v>
      </c>
      <c r="N240" t="s" s="10">
        <f>VLOOKUP(MID($L240,10,10000),'Hashes'!$C2:$D974,2,0)</f>
        <v>1963</v>
      </c>
      <c r="O240" t="s" s="10">
        <f>VLOOKUP(MID(M240,10,10000),'Hashes'!$C2:$D974,2,0)</f>
        <v>1964</v>
      </c>
      <c r="P240" t="s" s="10">
        <f>"mv -i "&amp;SUBSTITUTE(L240,"","")&amp;"          fq/"&amp;$F240&amp;"−"&amp;$D240&amp;"-"&amp;B240&amp;"-"&amp;LEFT(N240,5)&amp;"−1.fq.gz"</f>
        <v>1965</v>
      </c>
      <c r="Q240" t="s" s="10">
        <f>"mv -i "&amp;SUBSTITUTE(M240,"","")&amp;"          fq/"&amp;$F240&amp;"−"&amp;$D240&amp;"-"&amp;B240&amp;"-"&amp;LEFT(O240,5)&amp;"−2.fq.gz"</f>
        <v>1966</v>
      </c>
      <c r="R240" s="14"/>
    </row>
    <row r="241" ht="15" customHeight="1">
      <c r="A241" t="s" s="10">
        <f>B241&amp;"_"&amp;SUBSTITUTE(G241,"20","")</f>
        <v>1967</v>
      </c>
      <c r="B241" t="s" s="10">
        <v>1276</v>
      </c>
      <c r="C241" s="16"/>
      <c r="D241" t="s" s="11">
        <v>1236</v>
      </c>
      <c r="E241" t="s" s="12">
        <v>583</v>
      </c>
      <c r="F241" t="s" s="12">
        <v>1428</v>
      </c>
      <c r="G241" s="17">
        <v>20130331</v>
      </c>
      <c r="H241" s="17"/>
      <c r="I241" s="17"/>
      <c r="J241" s="17"/>
      <c r="K241" s="15"/>
      <c r="L241" t="s" s="13">
        <f>VLOOKUP(B241,'FASTQs'!C2:E166,3,0)</f>
        <v>1968</v>
      </c>
      <c r="M241" t="s" s="13">
        <f>VLOOKUP($B241,'FASTQs'!$C2:$F166,4,0)</f>
        <v>1969</v>
      </c>
      <c r="N241" t="s" s="10">
        <f>VLOOKUP(MID($L241,10,10000),'Hashes'!$C2:$D974,2,0)</f>
        <v>1970</v>
      </c>
      <c r="O241" t="s" s="10">
        <f>VLOOKUP(MID(M241,10,10000),'Hashes'!$C2:$D974,2,0)</f>
        <v>1971</v>
      </c>
      <c r="P241" t="s" s="10">
        <f>"mv -i "&amp;SUBSTITUTE(L241,"","")&amp;"          fq/"&amp;$F241&amp;"−"&amp;$D241&amp;"-"&amp;B241&amp;"-"&amp;LEFT(N241,5)&amp;"−1.fq.gz"</f>
        <v>1972</v>
      </c>
      <c r="Q241" t="s" s="10">
        <f>"mv -i "&amp;SUBSTITUTE(M241,"","")&amp;"          fq/"&amp;$F241&amp;"−"&amp;$D241&amp;"-"&amp;B241&amp;"-"&amp;LEFT(O241,5)&amp;"−2.fq.gz"</f>
        <v>1973</v>
      </c>
      <c r="R241" s="14"/>
    </row>
    <row r="242" ht="15" customHeight="1">
      <c r="A242" t="s" s="10">
        <f>B242&amp;"_"&amp;SUBSTITUTE(G242,"20","")</f>
        <v>1974</v>
      </c>
      <c r="B242" t="s" s="10">
        <v>1284</v>
      </c>
      <c r="C242" s="16"/>
      <c r="D242" t="s" s="11">
        <v>1236</v>
      </c>
      <c r="E242" t="s" s="12">
        <v>610</v>
      </c>
      <c r="F242" t="s" s="12">
        <v>1428</v>
      </c>
      <c r="G242" s="17">
        <v>20130331</v>
      </c>
      <c r="H242" s="17"/>
      <c r="I242" s="17"/>
      <c r="J242" s="17"/>
      <c r="K242" s="15"/>
      <c r="L242" t="s" s="13">
        <f>VLOOKUP(B242,'FASTQs'!C2:E166,3,0)</f>
        <v>1975</v>
      </c>
      <c r="M242" t="s" s="13">
        <f>VLOOKUP($B242,'FASTQs'!$C2:$F166,4,0)</f>
        <v>1976</v>
      </c>
      <c r="N242" t="s" s="10">
        <f>VLOOKUP(MID($L242,10,10000),'Hashes'!$C2:$D974,2,0)</f>
        <v>1977</v>
      </c>
      <c r="O242" t="s" s="10">
        <f>VLOOKUP(MID(M242,10,10000),'Hashes'!$C2:$D974,2,0)</f>
        <v>1978</v>
      </c>
      <c r="P242" t="s" s="10">
        <f>"mv -i "&amp;SUBSTITUTE(L242,"","")&amp;"          fq/"&amp;$F242&amp;"−"&amp;$D242&amp;"-"&amp;B242&amp;"-"&amp;LEFT(N242,5)&amp;"−1.fq.gz"</f>
        <v>1979</v>
      </c>
      <c r="Q242" t="s" s="10">
        <f>"mv -i "&amp;SUBSTITUTE(M242,"","")&amp;"          fq/"&amp;$F242&amp;"−"&amp;$D242&amp;"-"&amp;B242&amp;"-"&amp;LEFT(O242,5)&amp;"−2.fq.gz"</f>
        <v>1980</v>
      </c>
      <c r="R242" s="14"/>
    </row>
    <row r="243" ht="15" customHeight="1">
      <c r="A243" t="s" s="10">
        <f>B243&amp;"_"&amp;SUBSTITUTE(G243,"20","")</f>
        <v>1981</v>
      </c>
      <c r="B243" t="s" s="10">
        <v>1292</v>
      </c>
      <c r="C243" s="16"/>
      <c r="D243" t="s" s="11">
        <v>1236</v>
      </c>
      <c r="E243" t="s" s="12">
        <v>485</v>
      </c>
      <c r="F243" t="s" s="12">
        <v>1428</v>
      </c>
      <c r="G243" s="17">
        <v>20130331</v>
      </c>
      <c r="H243" s="17"/>
      <c r="I243" s="17"/>
      <c r="J243" s="17"/>
      <c r="K243" s="15"/>
      <c r="L243" t="s" s="13">
        <f>VLOOKUP(B243,'FASTQs'!C2:E166,3,0)</f>
        <v>1982</v>
      </c>
      <c r="M243" t="s" s="13">
        <f>VLOOKUP($B243,'FASTQs'!$C2:$F166,4,0)</f>
        <v>1983</v>
      </c>
      <c r="N243" t="s" s="10">
        <f>VLOOKUP(MID($L243,10,10000),'Hashes'!$C2:$D974,2,0)</f>
        <v>1984</v>
      </c>
      <c r="O243" t="s" s="10">
        <f>VLOOKUP(MID(M243,10,10000),'Hashes'!$C2:$D974,2,0)</f>
        <v>1985</v>
      </c>
      <c r="P243" t="s" s="10">
        <f>"mv -i "&amp;SUBSTITUTE(L243,"","")&amp;"          fq/"&amp;$F243&amp;"−"&amp;$D243&amp;"-"&amp;B243&amp;"-"&amp;LEFT(N243,5)&amp;"−1.fq.gz"</f>
        <v>1986</v>
      </c>
      <c r="Q243" t="s" s="10">
        <f>"mv -i "&amp;SUBSTITUTE(M243,"","")&amp;"          fq/"&amp;$F243&amp;"−"&amp;$D243&amp;"-"&amp;B243&amp;"-"&amp;LEFT(O243,5)&amp;"−2.fq.gz"</f>
        <v>1987</v>
      </c>
      <c r="R243" s="14"/>
    </row>
    <row r="244" ht="15" customHeight="1">
      <c r="A244" t="s" s="10">
        <f>B244&amp;"_"&amp;SUBSTITUTE(G244,"20","")</f>
        <v>1988</v>
      </c>
      <c r="B244" t="s" s="13">
        <v>1300</v>
      </c>
      <c r="C244" s="16"/>
      <c r="D244" t="s" s="11">
        <v>1236</v>
      </c>
      <c r="E244" t="s" s="12">
        <v>538</v>
      </c>
      <c r="F244" t="s" s="12">
        <v>1428</v>
      </c>
      <c r="G244" s="17">
        <v>20130331</v>
      </c>
      <c r="H244" s="17"/>
      <c r="I244" s="17"/>
      <c r="J244" s="17"/>
      <c r="K244" s="15"/>
      <c r="L244" t="s" s="13">
        <f>VLOOKUP(B244,'FASTQs'!C2:E166,3,0)</f>
        <v>1989</v>
      </c>
      <c r="M244" t="s" s="13">
        <f>VLOOKUP($B244,'FASTQs'!$C2:$F166,4,0)</f>
        <v>1990</v>
      </c>
      <c r="N244" t="s" s="10">
        <f>VLOOKUP(MID($L244,10,10000),'Hashes'!$C2:$D974,2,0)</f>
        <v>1991</v>
      </c>
      <c r="O244" t="s" s="10">
        <f>VLOOKUP(MID(M244,10,10000),'Hashes'!$C2:$D974,2,0)</f>
        <v>1992</v>
      </c>
      <c r="P244" t="s" s="10">
        <f>"mv -i "&amp;SUBSTITUTE(L244,"","")&amp;"          fq/"&amp;$F244&amp;"−"&amp;$D244&amp;"-"&amp;B244&amp;"-"&amp;LEFT(N244,5)&amp;"−1.fq.gz"</f>
        <v>1993</v>
      </c>
      <c r="Q244" t="s" s="10">
        <f>"mv -i "&amp;SUBSTITUTE(M244,"","")&amp;"          fq/"&amp;$F244&amp;"−"&amp;$D244&amp;"-"&amp;B244&amp;"-"&amp;LEFT(O244,5)&amp;"−2.fq.gz"</f>
        <v>1994</v>
      </c>
      <c r="R244" s="14"/>
    </row>
    <row r="245" ht="15" customHeight="1">
      <c r="A245" t="s" s="10">
        <f>B245&amp;"_"&amp;SUBSTITUTE(G245,"20","")</f>
        <v>1995</v>
      </c>
      <c r="B245" t="s" s="10">
        <v>1308</v>
      </c>
      <c r="C245" s="16"/>
      <c r="D245" t="s" s="11">
        <v>1236</v>
      </c>
      <c r="E245" t="s" s="12">
        <v>449</v>
      </c>
      <c r="F245" t="s" s="12">
        <v>1428</v>
      </c>
      <c r="G245" s="17">
        <v>20130331</v>
      </c>
      <c r="H245" s="17"/>
      <c r="I245" s="17"/>
      <c r="J245" s="17"/>
      <c r="K245" s="15"/>
      <c r="L245" t="s" s="13">
        <f>VLOOKUP(B245,'FASTQs'!C2:E166,3,0)</f>
        <v>1996</v>
      </c>
      <c r="M245" t="s" s="13">
        <f>VLOOKUP($B245,'FASTQs'!$C2:$F166,4,0)</f>
        <v>1997</v>
      </c>
      <c r="N245" t="s" s="10">
        <f>VLOOKUP(MID($L245,10,10000),'Hashes'!$C2:$D974,2,0)</f>
        <v>1998</v>
      </c>
      <c r="O245" t="s" s="10">
        <f>VLOOKUP(MID(M245,10,10000),'Hashes'!$C2:$D974,2,0)</f>
        <v>1999</v>
      </c>
      <c r="P245" t="s" s="10">
        <f>"mv -i "&amp;SUBSTITUTE(L245,"","")&amp;"          fq/"&amp;$F245&amp;"−"&amp;$D245&amp;"-"&amp;B245&amp;"-"&amp;LEFT(N245,5)&amp;"−1.fq.gz"</f>
        <v>2000</v>
      </c>
      <c r="Q245" t="s" s="10">
        <f>"mv -i "&amp;SUBSTITUTE(M245,"","")&amp;"          fq/"&amp;$F245&amp;"−"&amp;$D245&amp;"-"&amp;B245&amp;"-"&amp;LEFT(O245,5)&amp;"−2.fq.gz"</f>
        <v>2001</v>
      </c>
      <c r="R245" s="14"/>
    </row>
    <row r="246" ht="15" customHeight="1">
      <c r="A246" t="s" s="10">
        <f>B246&amp;"_"&amp;SUBSTITUTE(G246,"20","")</f>
        <v>2002</v>
      </c>
      <c r="B246" t="s" s="10">
        <v>1316</v>
      </c>
      <c r="C246" s="16"/>
      <c r="D246" t="s" s="11">
        <v>1236</v>
      </c>
      <c r="E246" t="s" s="12">
        <v>529</v>
      </c>
      <c r="F246" t="s" s="12">
        <v>1428</v>
      </c>
      <c r="G246" s="17">
        <v>20130331</v>
      </c>
      <c r="H246" s="17"/>
      <c r="I246" s="17"/>
      <c r="J246" s="17"/>
      <c r="K246" s="15"/>
      <c r="L246" t="s" s="13">
        <f>VLOOKUP(B246,'FASTQs'!C2:E166,3,0)</f>
        <v>2003</v>
      </c>
      <c r="M246" t="s" s="13">
        <f>VLOOKUP($B246,'FASTQs'!$C2:$F166,4,0)</f>
        <v>2004</v>
      </c>
      <c r="N246" t="s" s="10">
        <f>VLOOKUP(MID($L246,10,10000),'Hashes'!$C2:$D974,2,0)</f>
        <v>2005</v>
      </c>
      <c r="O246" t="s" s="10">
        <f>VLOOKUP(MID(M246,10,10000),'Hashes'!$C2:$D974,2,0)</f>
        <v>2006</v>
      </c>
      <c r="P246" t="s" s="10">
        <f>"mv -i "&amp;SUBSTITUTE(L246,"","")&amp;"          fq/"&amp;$F246&amp;"−"&amp;$D246&amp;"-"&amp;B246&amp;"-"&amp;LEFT(N246,5)&amp;"−1.fq.gz"</f>
        <v>2007</v>
      </c>
      <c r="Q246" t="s" s="10">
        <f>"mv -i "&amp;SUBSTITUTE(M246,"","")&amp;"          fq/"&amp;$F246&amp;"−"&amp;$D246&amp;"-"&amp;B246&amp;"-"&amp;LEFT(O246,5)&amp;"−2.fq.gz"</f>
        <v>2008</v>
      </c>
      <c r="R246" s="14"/>
    </row>
    <row r="247" ht="15" customHeight="1">
      <c r="A247" t="s" s="10">
        <f>B247&amp;"_"&amp;SUBSTITUTE(G247,"20","")</f>
        <v>2009</v>
      </c>
      <c r="B247" t="s" s="10">
        <v>1324</v>
      </c>
      <c r="C247" s="16"/>
      <c r="D247" t="s" s="11">
        <v>1236</v>
      </c>
      <c r="E247" t="s" s="12">
        <v>601</v>
      </c>
      <c r="F247" t="s" s="12">
        <v>1428</v>
      </c>
      <c r="G247" s="17">
        <v>20130331</v>
      </c>
      <c r="H247" s="17"/>
      <c r="I247" s="17"/>
      <c r="J247" s="17"/>
      <c r="K247" s="15"/>
      <c r="L247" t="s" s="13">
        <f>VLOOKUP(B247,'FASTQs'!C2:E166,3,0)</f>
        <v>2010</v>
      </c>
      <c r="M247" t="s" s="13">
        <f>VLOOKUP($B247,'FASTQs'!$C2:$F166,4,0)</f>
        <v>2011</v>
      </c>
      <c r="N247" t="s" s="10">
        <f>VLOOKUP(MID($L247,10,10000),'Hashes'!$C2:$D974,2,0)</f>
        <v>2012</v>
      </c>
      <c r="O247" t="s" s="10">
        <f>VLOOKUP(MID(M247,10,10000),'Hashes'!$C2:$D974,2,0)</f>
        <v>2013</v>
      </c>
      <c r="P247" t="s" s="10">
        <f>"mv -i "&amp;SUBSTITUTE(L247,"","")&amp;"          fq/"&amp;$F247&amp;"−"&amp;$D247&amp;"-"&amp;B247&amp;"-"&amp;LEFT(N247,5)&amp;"−1.fq.gz"</f>
        <v>2014</v>
      </c>
      <c r="Q247" t="s" s="10">
        <f>"mv -i "&amp;SUBSTITUTE(M247,"","")&amp;"          fq/"&amp;$F247&amp;"−"&amp;$D247&amp;"-"&amp;B247&amp;"-"&amp;LEFT(O247,5)&amp;"−2.fq.gz"</f>
        <v>2015</v>
      </c>
      <c r="R247" s="14"/>
    </row>
    <row r="248" ht="15" customHeight="1">
      <c r="A248" t="s" s="10">
        <f>B248&amp;"_"&amp;SUBSTITUTE(G248,"20","")</f>
        <v>2016</v>
      </c>
      <c r="B248" t="s" s="10">
        <v>1332</v>
      </c>
      <c r="C248" s="16"/>
      <c r="D248" t="s" s="11">
        <v>1236</v>
      </c>
      <c r="E248" t="s" s="12">
        <v>458</v>
      </c>
      <c r="F248" t="s" s="12">
        <v>1428</v>
      </c>
      <c r="G248" s="17">
        <v>20130331</v>
      </c>
      <c r="H248" s="17"/>
      <c r="I248" s="17"/>
      <c r="J248" s="17"/>
      <c r="K248" s="15"/>
      <c r="L248" t="s" s="13">
        <f>VLOOKUP(B248,'FASTQs'!C2:E166,3,0)</f>
        <v>2017</v>
      </c>
      <c r="M248" t="s" s="13">
        <f>VLOOKUP($B248,'FASTQs'!$C2:$F166,4,0)</f>
        <v>2018</v>
      </c>
      <c r="N248" t="s" s="10">
        <f>VLOOKUP(MID($L248,10,10000),'Hashes'!$C2:$D974,2,0)</f>
        <v>2019</v>
      </c>
      <c r="O248" t="s" s="10">
        <f>VLOOKUP(MID(M248,10,10000),'Hashes'!$C2:$D974,2,0)</f>
        <v>2020</v>
      </c>
      <c r="P248" t="s" s="10">
        <f>"mv -i "&amp;SUBSTITUTE(L248,"","")&amp;"          fq/"&amp;$F248&amp;"−"&amp;$D248&amp;"-"&amp;B248&amp;"-"&amp;LEFT(N248,5)&amp;"−1.fq.gz"</f>
        <v>2021</v>
      </c>
      <c r="Q248" t="s" s="10">
        <f>"mv -i "&amp;SUBSTITUTE(M248,"","")&amp;"          fq/"&amp;$F248&amp;"−"&amp;$D248&amp;"-"&amp;B248&amp;"-"&amp;LEFT(O248,5)&amp;"−2.fq.gz"</f>
        <v>2022</v>
      </c>
      <c r="R248" s="14"/>
    </row>
    <row r="249" ht="15" customHeight="1">
      <c r="A249" t="s" s="10">
        <f>B249&amp;"_"&amp;SUBSTITUTE(G249,"20","")</f>
        <v>2023</v>
      </c>
      <c r="B249" t="s" s="10">
        <v>1340</v>
      </c>
      <c r="C249" s="16"/>
      <c r="D249" t="s" s="11">
        <v>1236</v>
      </c>
      <c r="E249" t="s" s="12">
        <v>422</v>
      </c>
      <c r="F249" t="s" s="12">
        <v>1428</v>
      </c>
      <c r="G249" s="17">
        <v>20130331</v>
      </c>
      <c r="H249" s="17"/>
      <c r="I249" s="17"/>
      <c r="J249" s="17"/>
      <c r="K249" s="15"/>
      <c r="L249" t="s" s="13">
        <f>VLOOKUP(B249,'FASTQs'!C2:E166,3,0)</f>
        <v>2024</v>
      </c>
      <c r="M249" t="s" s="13">
        <f>VLOOKUP($B249,'FASTQs'!$C2:$F166,4,0)</f>
        <v>2025</v>
      </c>
      <c r="N249" t="s" s="10">
        <f>VLOOKUP(MID($L249,10,10000),'Hashes'!$C2:$D974,2,0)</f>
        <v>2026</v>
      </c>
      <c r="O249" t="s" s="10">
        <f>VLOOKUP(MID(M249,10,10000),'Hashes'!$C2:$D974,2,0)</f>
        <v>2027</v>
      </c>
      <c r="P249" t="s" s="10">
        <f>"mv -i "&amp;SUBSTITUTE(L249,"","")&amp;"          fq/"&amp;$F249&amp;"−"&amp;$D249&amp;"-"&amp;B249&amp;"-"&amp;LEFT(N249,5)&amp;"−1.fq.gz"</f>
        <v>2028</v>
      </c>
      <c r="Q249" t="s" s="10">
        <f>"mv -i "&amp;SUBSTITUTE(M249,"","")&amp;"          fq/"&amp;$F249&amp;"−"&amp;$D249&amp;"-"&amp;B249&amp;"-"&amp;LEFT(O249,5)&amp;"−2.fq.gz"</f>
        <v>2029</v>
      </c>
      <c r="R249" s="14"/>
    </row>
    <row r="250" ht="15" customHeight="1">
      <c r="A250" t="s" s="10">
        <f>B250&amp;"_"&amp;SUBSTITUTE(G250,"20","")</f>
        <v>2030</v>
      </c>
      <c r="B250" t="s" s="10">
        <v>1348</v>
      </c>
      <c r="C250" s="16"/>
      <c r="D250" t="s" s="11">
        <v>1236</v>
      </c>
      <c r="E250" t="s" s="12">
        <v>565</v>
      </c>
      <c r="F250" t="s" s="12">
        <v>1428</v>
      </c>
      <c r="G250" s="17">
        <v>20130331</v>
      </c>
      <c r="H250" s="17"/>
      <c r="I250" s="17"/>
      <c r="J250" s="17"/>
      <c r="K250" s="15"/>
      <c r="L250" t="s" s="13">
        <f>VLOOKUP(B250,'FASTQs'!C2:E166,3,0)</f>
        <v>2031</v>
      </c>
      <c r="M250" t="s" s="13">
        <f>VLOOKUP($B250,'FASTQs'!$C2:$F166,4,0)</f>
        <v>2032</v>
      </c>
      <c r="N250" t="s" s="10">
        <f>VLOOKUP(MID($L250,10,10000),'Hashes'!$C2:$D974,2,0)</f>
        <v>2033</v>
      </c>
      <c r="O250" t="s" s="10">
        <f>VLOOKUP(MID(M250,10,10000),'Hashes'!$C2:$D974,2,0)</f>
        <v>2034</v>
      </c>
      <c r="P250" t="s" s="10">
        <f>"mv -i "&amp;SUBSTITUTE(L250,"","")&amp;"          fq/"&amp;$F250&amp;"−"&amp;$D250&amp;"-"&amp;B250&amp;"-"&amp;LEFT(N250,5)&amp;"−1.fq.gz"</f>
        <v>2035</v>
      </c>
      <c r="Q250" t="s" s="10">
        <f>"mv -i "&amp;SUBSTITUTE(M250,"","")&amp;"          fq/"&amp;$F250&amp;"−"&amp;$D250&amp;"-"&amp;B250&amp;"-"&amp;LEFT(O250,5)&amp;"−2.fq.gz"</f>
        <v>2036</v>
      </c>
      <c r="R250" s="14"/>
    </row>
    <row r="251" ht="15" customHeight="1">
      <c r="A251" t="s" s="10">
        <f>B251&amp;"_"&amp;SUBSTITUTE(G251,"20","")</f>
        <v>2037</v>
      </c>
      <c r="B251" t="s" s="13">
        <v>1356</v>
      </c>
      <c r="C251" s="16"/>
      <c r="D251" t="s" s="11">
        <v>1236</v>
      </c>
      <c r="E251" t="s" s="12">
        <v>494</v>
      </c>
      <c r="F251" t="s" s="12">
        <v>1428</v>
      </c>
      <c r="G251" s="17">
        <v>20130331</v>
      </c>
      <c r="H251" s="17"/>
      <c r="I251" s="17"/>
      <c r="J251" s="17"/>
      <c r="K251" s="15"/>
      <c r="L251" t="s" s="13">
        <f>VLOOKUP(B251,'FASTQs'!C2:E166,3,0)</f>
        <v>2038</v>
      </c>
      <c r="M251" t="s" s="13">
        <f>VLOOKUP($B251,'FASTQs'!$C2:$F166,4,0)</f>
        <v>2039</v>
      </c>
      <c r="N251" t="s" s="10">
        <f>VLOOKUP(MID($L251,10,10000),'Hashes'!$C2:$D974,2,0)</f>
        <v>2040</v>
      </c>
      <c r="O251" t="s" s="10">
        <f>VLOOKUP(MID(M251,10,10000),'Hashes'!$C2:$D974,2,0)</f>
        <v>2041</v>
      </c>
      <c r="P251" t="s" s="10">
        <f>"mv -i "&amp;SUBSTITUTE(L251,"","")&amp;"          fq/"&amp;$F251&amp;"−"&amp;$D251&amp;"-"&amp;B251&amp;"-"&amp;LEFT(N251,5)&amp;"−1.fq.gz"</f>
        <v>2042</v>
      </c>
      <c r="Q251" t="s" s="10">
        <f>"mv -i "&amp;SUBSTITUTE(M251,"","")&amp;"          fq/"&amp;$F251&amp;"−"&amp;$D251&amp;"-"&amp;B251&amp;"-"&amp;LEFT(O251,5)&amp;"−2.fq.gz"</f>
        <v>2043</v>
      </c>
      <c r="R251" s="14"/>
    </row>
    <row r="252" ht="15" customHeight="1">
      <c r="A252" t="s" s="10">
        <f>B252&amp;"_"&amp;SUBSTITUTE(G252,"20","")</f>
        <v>2044</v>
      </c>
      <c r="B252" t="s" s="10">
        <v>1364</v>
      </c>
      <c r="C252" s="16"/>
      <c r="D252" t="s" s="11">
        <v>1236</v>
      </c>
      <c r="E252" t="s" s="12">
        <v>619</v>
      </c>
      <c r="F252" t="s" s="12">
        <v>1428</v>
      </c>
      <c r="G252" s="17">
        <v>20130331</v>
      </c>
      <c r="H252" s="17"/>
      <c r="I252" s="17"/>
      <c r="J252" s="17"/>
      <c r="K252" s="15"/>
      <c r="L252" t="s" s="13">
        <f>VLOOKUP(B252,'FASTQs'!C2:E166,3,0)</f>
        <v>2045</v>
      </c>
      <c r="M252" t="s" s="13">
        <f>VLOOKUP($B252,'FASTQs'!$C2:$F166,4,0)</f>
        <v>2046</v>
      </c>
      <c r="N252" t="s" s="10">
        <f>VLOOKUP(MID($L252,10,10000),'Hashes'!$C2:$D974,2,0)</f>
        <v>2047</v>
      </c>
      <c r="O252" t="s" s="10">
        <f>VLOOKUP(MID(M252,10,10000),'Hashes'!$C2:$D974,2,0)</f>
        <v>2048</v>
      </c>
      <c r="P252" t="s" s="10">
        <f>"mv -i "&amp;SUBSTITUTE(L252,"","")&amp;"          fq/"&amp;$F252&amp;"−"&amp;$D252&amp;"-"&amp;B252&amp;"-"&amp;LEFT(N252,5)&amp;"−1.fq.gz"</f>
        <v>2049</v>
      </c>
      <c r="Q252" t="s" s="10">
        <f>"mv -i "&amp;SUBSTITUTE(M252,"","")&amp;"          fq/"&amp;$F252&amp;"−"&amp;$D252&amp;"-"&amp;B252&amp;"-"&amp;LEFT(O252,5)&amp;"−2.fq.gz"</f>
        <v>2050</v>
      </c>
      <c r="R252" s="14"/>
    </row>
    <row r="253" ht="15" customHeight="1">
      <c r="A253" t="s" s="10">
        <f>B253&amp;"_"&amp;SUBSTITUTE(G253,"20","")</f>
        <v>2051</v>
      </c>
      <c r="B253" t="s" s="10">
        <v>1372</v>
      </c>
      <c r="C253" s="16"/>
      <c r="D253" t="s" s="11">
        <v>1236</v>
      </c>
      <c r="E253" t="s" s="12">
        <v>592</v>
      </c>
      <c r="F253" t="s" s="12">
        <v>1428</v>
      </c>
      <c r="G253" s="17">
        <v>20130331</v>
      </c>
      <c r="H253" s="17"/>
      <c r="I253" s="17"/>
      <c r="J253" s="17"/>
      <c r="K253" s="15"/>
      <c r="L253" t="s" s="13">
        <f>VLOOKUP(B253,'FASTQs'!C2:E166,3,0)</f>
        <v>2052</v>
      </c>
      <c r="M253" t="s" s="13">
        <f>VLOOKUP($B253,'FASTQs'!$C2:$F166,4,0)</f>
        <v>2053</v>
      </c>
      <c r="N253" t="s" s="10">
        <f>VLOOKUP(MID($L253,10,10000),'Hashes'!$C2:$D974,2,0)</f>
        <v>2054</v>
      </c>
      <c r="O253" t="s" s="10">
        <f>VLOOKUP(MID(M253,10,10000),'Hashes'!$C2:$D974,2,0)</f>
        <v>2055</v>
      </c>
      <c r="P253" t="s" s="10">
        <f>"mv -i "&amp;SUBSTITUTE(L253,"","")&amp;"          fq/"&amp;$F253&amp;"−"&amp;$D253&amp;"-"&amp;B253&amp;"-"&amp;LEFT(N253,5)&amp;"−1.fq.gz"</f>
        <v>2056</v>
      </c>
      <c r="Q253" t="s" s="10">
        <f>"mv -i "&amp;SUBSTITUTE(M253,"","")&amp;"          fq/"&amp;$F253&amp;"−"&amp;$D253&amp;"-"&amp;B253&amp;"-"&amp;LEFT(O253,5)&amp;"−2.fq.gz"</f>
        <v>2057</v>
      </c>
      <c r="R253" s="14"/>
    </row>
    <row r="254" ht="15" customHeight="1">
      <c r="A254" t="s" s="10">
        <f>B254&amp;"_"&amp;SUBSTITUTE(G254,"20","")</f>
        <v>2058</v>
      </c>
      <c r="B254" t="s" s="10">
        <v>1380</v>
      </c>
      <c r="C254" s="16"/>
      <c r="D254" t="s" s="11">
        <v>1236</v>
      </c>
      <c r="E254" t="s" s="12">
        <v>56</v>
      </c>
      <c r="F254" t="s" s="12">
        <v>1428</v>
      </c>
      <c r="G254" s="17">
        <v>20130331</v>
      </c>
      <c r="H254" s="17"/>
      <c r="I254" s="17"/>
      <c r="J254" s="17"/>
      <c r="K254" s="15"/>
      <c r="L254" t="s" s="13">
        <f>VLOOKUP(B254,'FASTQs'!C2:E166,3,0)</f>
        <v>2059</v>
      </c>
      <c r="M254" t="s" s="13">
        <f>VLOOKUP($B254,'FASTQs'!$C2:$F166,4,0)</f>
        <v>2060</v>
      </c>
      <c r="N254" t="s" s="10">
        <f>VLOOKUP(MID($L254,10,10000),'Hashes'!$C2:$D974,2,0)</f>
        <v>2061</v>
      </c>
      <c r="O254" t="s" s="10">
        <f>VLOOKUP(MID(M254,10,10000),'Hashes'!$C2:$D974,2,0)</f>
        <v>2062</v>
      </c>
      <c r="P254" t="s" s="10">
        <f>"mv -i "&amp;SUBSTITUTE(L254,"","")&amp;"          fq/"&amp;$F254&amp;"−"&amp;$D254&amp;"-"&amp;B254&amp;"-"&amp;LEFT(N254,5)&amp;"−1.fq.gz"</f>
        <v>2063</v>
      </c>
      <c r="Q254" t="s" s="10">
        <f>"mv -i "&amp;SUBSTITUTE(M254,"","")&amp;"          fq/"&amp;$F254&amp;"−"&amp;$D254&amp;"-"&amp;B254&amp;"-"&amp;LEFT(O254,5)&amp;"−2.fq.gz"</f>
        <v>2064</v>
      </c>
      <c r="R254" s="14"/>
    </row>
    <row r="255" ht="15" customHeight="1">
      <c r="A255" t="s" s="10">
        <f>B255&amp;"_"&amp;SUBSTITUTE(G255,"20","")</f>
        <v>2065</v>
      </c>
      <c r="B255" t="s" s="10">
        <v>1388</v>
      </c>
      <c r="C255" s="16"/>
      <c r="D255" t="s" s="11">
        <v>1236</v>
      </c>
      <c r="E255" t="s" s="12">
        <v>440</v>
      </c>
      <c r="F255" t="s" s="12">
        <v>1428</v>
      </c>
      <c r="G255" s="17">
        <v>20130331</v>
      </c>
      <c r="H255" s="17"/>
      <c r="I255" s="17"/>
      <c r="J255" s="17"/>
      <c r="K255" s="15"/>
      <c r="L255" t="s" s="13">
        <f>VLOOKUP(B255,'FASTQs'!C2:E166,3,0)</f>
        <v>2066</v>
      </c>
      <c r="M255" t="s" s="13">
        <f>VLOOKUP($B255,'FASTQs'!$C2:$F166,4,0)</f>
        <v>2067</v>
      </c>
      <c r="N255" t="s" s="10">
        <f>VLOOKUP(MID($L255,10,10000),'Hashes'!$C2:$D974,2,0)</f>
        <v>2068</v>
      </c>
      <c r="O255" t="s" s="10">
        <f>VLOOKUP(MID(M255,10,10000),'Hashes'!$C2:$D974,2,0)</f>
        <v>2069</v>
      </c>
      <c r="P255" t="s" s="10">
        <f>"mv -i "&amp;SUBSTITUTE(L255,"","")&amp;"          fq/"&amp;$F255&amp;"−"&amp;$D255&amp;"-"&amp;B255&amp;"-"&amp;LEFT(N255,5)&amp;"−1.fq.gz"</f>
        <v>2070</v>
      </c>
      <c r="Q255" t="s" s="10">
        <f>"mv -i "&amp;SUBSTITUTE(M255,"","")&amp;"          fq/"&amp;$F255&amp;"−"&amp;$D255&amp;"-"&amp;B255&amp;"-"&amp;LEFT(O255,5)&amp;"−2.fq.gz"</f>
        <v>2071</v>
      </c>
      <c r="R255" s="14"/>
    </row>
    <row r="256" ht="15" customHeight="1">
      <c r="A256" t="s" s="10">
        <f>B256&amp;"_"&amp;SUBSTITUTE(G256,"20","")</f>
        <v>2072</v>
      </c>
      <c r="B256" t="s" s="10">
        <v>1396</v>
      </c>
      <c r="C256" s="16"/>
      <c r="D256" t="s" s="11">
        <v>1236</v>
      </c>
      <c r="E256" t="s" s="12">
        <v>413</v>
      </c>
      <c r="F256" t="s" s="12">
        <v>1428</v>
      </c>
      <c r="G256" s="17">
        <v>20130331</v>
      </c>
      <c r="H256" s="17"/>
      <c r="I256" s="17"/>
      <c r="J256" s="17"/>
      <c r="K256" s="15"/>
      <c r="L256" t="s" s="13">
        <f>VLOOKUP(B256,'FASTQs'!C2:E166,3,0)</f>
        <v>2073</v>
      </c>
      <c r="M256" t="s" s="13">
        <f>VLOOKUP($B256,'FASTQs'!$C2:$F166,4,0)</f>
        <v>2074</v>
      </c>
      <c r="N256" t="s" s="10">
        <f>VLOOKUP(MID($L256,10,10000),'Hashes'!$C2:$D974,2,0)</f>
        <v>2075</v>
      </c>
      <c r="O256" t="s" s="10">
        <f>VLOOKUP(MID(M256,10,10000),'Hashes'!$C2:$D974,2,0)</f>
        <v>2076</v>
      </c>
      <c r="P256" t="s" s="10">
        <f>"mv -i "&amp;SUBSTITUTE(L256,"","")&amp;"          fq/"&amp;$F256&amp;"−"&amp;$D256&amp;"-"&amp;B256&amp;"-"&amp;LEFT(N256,5)&amp;"−1.fq.gz"</f>
        <v>2077</v>
      </c>
      <c r="Q256" t="s" s="10">
        <f>"mv -i "&amp;SUBSTITUTE(M256,"","")&amp;"          fq/"&amp;$F256&amp;"−"&amp;$D256&amp;"-"&amp;B256&amp;"-"&amp;LEFT(O256,5)&amp;"−2.fq.gz"</f>
        <v>2078</v>
      </c>
      <c r="R256" s="14"/>
    </row>
    <row r="257" ht="15" customHeight="1">
      <c r="A257" t="s" s="10">
        <f>B257&amp;"_"&amp;SUBSTITUTE(G257,"20","")</f>
        <v>2079</v>
      </c>
      <c r="B257" t="s" s="10">
        <v>1404</v>
      </c>
      <c r="C257" s="16"/>
      <c r="D257" t="s" s="11">
        <v>1236</v>
      </c>
      <c r="E257" t="s" s="12">
        <v>556</v>
      </c>
      <c r="F257" t="s" s="12">
        <v>1428</v>
      </c>
      <c r="G257" s="17">
        <v>20130331</v>
      </c>
      <c r="H257" s="17"/>
      <c r="I257" s="17"/>
      <c r="J257" s="17"/>
      <c r="K257" s="15"/>
      <c r="L257" t="s" s="13">
        <f>VLOOKUP(B257,'FASTQs'!C2:E166,3,0)</f>
        <v>2080</v>
      </c>
      <c r="M257" t="s" s="13">
        <f>VLOOKUP($B257,'FASTQs'!$C2:$F166,4,0)</f>
        <v>2081</v>
      </c>
      <c r="N257" t="s" s="10">
        <f>VLOOKUP(MID($L257,10,10000),'Hashes'!$C2:$D974,2,0)</f>
        <v>2082</v>
      </c>
      <c r="O257" t="s" s="10">
        <f>VLOOKUP(MID(M257,10,10000),'Hashes'!$C2:$D974,2,0)</f>
        <v>2083</v>
      </c>
      <c r="P257" t="s" s="10">
        <f>"mv -i "&amp;SUBSTITUTE(L257,"","")&amp;"          fq/"&amp;$F257&amp;"−"&amp;$D257&amp;"-"&amp;B257&amp;"-"&amp;LEFT(N257,5)&amp;"−1.fq.gz"</f>
        <v>2084</v>
      </c>
      <c r="Q257" t="s" s="10">
        <f>"mv -i "&amp;SUBSTITUTE(M257,"","")&amp;"          fq/"&amp;$F257&amp;"−"&amp;$D257&amp;"-"&amp;B257&amp;"-"&amp;LEFT(O257,5)&amp;"−2.fq.gz"</f>
        <v>2085</v>
      </c>
      <c r="R257" s="14"/>
    </row>
    <row r="258" ht="15" customHeight="1">
      <c r="A258" t="s" s="10">
        <f>B258&amp;"_"&amp;SUBSTITUTE(G258,"20","")</f>
        <v>2086</v>
      </c>
      <c r="B258" t="s" s="10">
        <v>1412</v>
      </c>
      <c r="C258" s="16"/>
      <c r="D258" t="s" s="11">
        <v>1236</v>
      </c>
      <c r="E258" t="s" s="12">
        <v>431</v>
      </c>
      <c r="F258" t="s" s="12">
        <v>1428</v>
      </c>
      <c r="G258" s="17">
        <v>20130331</v>
      </c>
      <c r="H258" s="17"/>
      <c r="I258" s="17"/>
      <c r="J258" s="17"/>
      <c r="K258" s="15"/>
      <c r="L258" t="s" s="13">
        <f>VLOOKUP(B258,'FASTQs'!C2:E166,3,0)</f>
        <v>2087</v>
      </c>
      <c r="M258" t="s" s="13">
        <f>VLOOKUP($B258,'FASTQs'!$C2:$F166,4,0)</f>
        <v>2088</v>
      </c>
      <c r="N258" t="s" s="10">
        <f>VLOOKUP(MID($L258,10,10000),'Hashes'!$C2:$D974,2,0)</f>
        <v>2089</v>
      </c>
      <c r="O258" t="s" s="10">
        <f>VLOOKUP(MID(M258,10,10000),'Hashes'!$C2:$D974,2,0)</f>
        <v>2090</v>
      </c>
      <c r="P258" t="s" s="10">
        <f>"mv -i "&amp;SUBSTITUTE(L258,"","")&amp;"          fq/"&amp;$F258&amp;"−"&amp;$D258&amp;"-"&amp;B258&amp;"-"&amp;LEFT(N258,5)&amp;"−1.fq.gz"</f>
        <v>2091</v>
      </c>
      <c r="Q258" t="s" s="10">
        <f>"mv -i "&amp;SUBSTITUTE(M258,"","")&amp;"          fq/"&amp;$F258&amp;"−"&amp;$D258&amp;"-"&amp;B258&amp;"-"&amp;LEFT(O258,5)&amp;"−2.fq.gz"</f>
        <v>2092</v>
      </c>
      <c r="R258" s="14"/>
    </row>
    <row r="259" ht="15" customHeight="1">
      <c r="A259" t="s" s="10">
        <f>B259&amp;"_"&amp;SUBSTITUTE(G259,"20","")</f>
        <v>2093</v>
      </c>
      <c r="B259" t="s" s="10">
        <v>1420</v>
      </c>
      <c r="C259" s="16"/>
      <c r="D259" t="s" s="11">
        <v>1236</v>
      </c>
      <c r="E259" t="s" s="12">
        <v>476</v>
      </c>
      <c r="F259" t="s" s="12">
        <v>1428</v>
      </c>
      <c r="G259" s="17">
        <v>20130331</v>
      </c>
      <c r="H259" s="17"/>
      <c r="I259" s="17"/>
      <c r="J259" s="17"/>
      <c r="K259" s="15"/>
      <c r="L259" t="s" s="13">
        <f>VLOOKUP(B259,'FASTQs'!C2:E166,3,0)</f>
        <v>2094</v>
      </c>
      <c r="M259" t="s" s="13">
        <f>VLOOKUP($B259,'FASTQs'!$C2:$F166,4,0)</f>
        <v>2095</v>
      </c>
      <c r="N259" t="s" s="10">
        <f>VLOOKUP(MID($L259,10,10000),'Hashes'!$C2:$D974,2,0)</f>
        <v>2096</v>
      </c>
      <c r="O259" t="s" s="10">
        <f>VLOOKUP(MID(M259,10,10000),'Hashes'!$C2:$D974,2,0)</f>
        <v>2097</v>
      </c>
      <c r="P259" t="s" s="10">
        <f>"mv -i "&amp;SUBSTITUTE(L259,"","")&amp;"          fq/"&amp;$F259&amp;"−"&amp;$D259&amp;"-"&amp;B259&amp;"-"&amp;LEFT(N259,5)&amp;"−1.fq.gz"</f>
        <v>2098</v>
      </c>
      <c r="Q259" t="s" s="10">
        <f>"mv -i "&amp;SUBSTITUTE(M259,"","")&amp;"          fq/"&amp;$F259&amp;"−"&amp;$D259&amp;"-"&amp;B259&amp;"-"&amp;LEFT(O259,5)&amp;"−2.fq.gz"</f>
        <v>2099</v>
      </c>
      <c r="R259" s="14"/>
    </row>
    <row r="260" ht="15" customHeight="1">
      <c r="A260" t="s" s="10">
        <f>B260&amp;"_"&amp;SUBSTITUTE(G260,"20","")</f>
        <v>2100</v>
      </c>
      <c r="B260" t="s" s="18">
        <v>781</v>
      </c>
      <c r="C260" s="19"/>
      <c r="D260" t="s" s="18">
        <v>627</v>
      </c>
      <c r="E260" s="14"/>
      <c r="F260" t="s" s="12">
        <v>1428</v>
      </c>
      <c r="G260" s="20"/>
      <c r="H260" s="20"/>
      <c r="I260" s="20"/>
      <c r="J260" s="20"/>
      <c r="K260" s="20"/>
      <c r="L260" t="s" s="10">
        <v>2101</v>
      </c>
      <c r="M260" t="s" s="10">
        <v>2102</v>
      </c>
      <c r="N260" t="s" s="10">
        <f>VLOOKUP(MID($L260,10,10000),'Hashes'!$C2:$D974,2,0)</f>
        <v>2103</v>
      </c>
      <c r="O260" t="s" s="10">
        <f>VLOOKUP(MID(M260,10,10000),'Hashes'!$C2:$D974,2,0)</f>
        <v>2104</v>
      </c>
      <c r="P260" t="s" s="10">
        <f>"mv -i "&amp;SUBSTITUTE(L260,"","")&amp;"          fq/"&amp;$F260&amp;"−"&amp;$D260&amp;"-"&amp;B260&amp;"-"&amp;LEFT(N260,5)&amp;"−1.fq.gz"</f>
        <v>2105</v>
      </c>
      <c r="Q260" t="s" s="10">
        <f>"mv -i "&amp;SUBSTITUTE(M260,"","")&amp;"          fq/"&amp;$F260&amp;"−"&amp;$D260&amp;"-"&amp;B260&amp;"-"&amp;LEFT(O260,5)&amp;"−2.fq.gz"</f>
        <v>2106</v>
      </c>
      <c r="R260" s="14"/>
    </row>
    <row r="261" ht="15" customHeight="1">
      <c r="A261" t="s" s="10">
        <f>B261&amp;"_"&amp;SUBSTITUTE(G261,"20","")</f>
        <v>2107</v>
      </c>
      <c r="B261" t="s" s="18">
        <v>765</v>
      </c>
      <c r="C261" s="19"/>
      <c r="D261" t="s" s="18">
        <v>627</v>
      </c>
      <c r="E261" s="14"/>
      <c r="F261" t="s" s="12">
        <v>1428</v>
      </c>
      <c r="G261" s="20"/>
      <c r="H261" s="20"/>
      <c r="I261" s="20"/>
      <c r="J261" s="20"/>
      <c r="K261" s="20"/>
      <c r="L261" t="s" s="10">
        <v>2108</v>
      </c>
      <c r="M261" t="s" s="10">
        <v>2109</v>
      </c>
      <c r="N261" t="s" s="10">
        <f>VLOOKUP(MID($L261,10,10000),'Hashes'!$C2:$D974,2,0)</f>
        <v>2110</v>
      </c>
      <c r="O261" t="s" s="10">
        <f>VLOOKUP(MID(M261,10,10000),'Hashes'!$C2:$D974,2,0)</f>
        <v>2111</v>
      </c>
      <c r="P261" t="s" s="10">
        <f>"mv -i "&amp;SUBSTITUTE(L261,"","")&amp;"          fq/"&amp;$F261&amp;"−"&amp;$D261&amp;"-"&amp;B261&amp;"-"&amp;LEFT(N261,5)&amp;"−1.fq.gz"</f>
        <v>2112</v>
      </c>
      <c r="Q261" t="s" s="10">
        <f>"mv -i "&amp;SUBSTITUTE(M261,"","")&amp;"          fq/"&amp;$F261&amp;"−"&amp;$D261&amp;"-"&amp;B261&amp;"-"&amp;LEFT(O261,5)&amp;"−2.fq.gz"</f>
        <v>2113</v>
      </c>
      <c r="R261" s="14"/>
    </row>
    <row r="262" ht="15" customHeight="1">
      <c r="A262" t="s" s="10">
        <f>B262&amp;"_"&amp;SUBSTITUTE(G262,"20","")</f>
        <v>2114</v>
      </c>
      <c r="B262" t="s" s="18">
        <v>773</v>
      </c>
      <c r="C262" s="19"/>
      <c r="D262" t="s" s="18">
        <v>627</v>
      </c>
      <c r="E262" s="14"/>
      <c r="F262" t="s" s="12">
        <v>1428</v>
      </c>
      <c r="G262" s="20"/>
      <c r="H262" s="20"/>
      <c r="I262" s="20"/>
      <c r="J262" s="20"/>
      <c r="K262" s="20"/>
      <c r="L262" t="s" s="10">
        <v>2115</v>
      </c>
      <c r="M262" t="s" s="10">
        <v>2116</v>
      </c>
      <c r="N262" t="s" s="10">
        <f>VLOOKUP(MID($L262,10,10000),'Hashes'!$C2:$D974,2,0)</f>
        <v>2117</v>
      </c>
      <c r="O262" t="s" s="10">
        <f>VLOOKUP(MID(M262,10,10000),'Hashes'!$C2:$D974,2,0)</f>
        <v>2118</v>
      </c>
      <c r="P262" t="s" s="10">
        <f>"mv -i "&amp;SUBSTITUTE(L262,"","")&amp;"          fq/"&amp;$F262&amp;"−"&amp;$D262&amp;"-"&amp;B262&amp;"-"&amp;LEFT(N262,5)&amp;"−1.fq.gz"</f>
        <v>2119</v>
      </c>
      <c r="Q262" t="s" s="10">
        <f>"mv -i "&amp;SUBSTITUTE(M262,"","")&amp;"          fq/"&amp;$F262&amp;"−"&amp;$D262&amp;"-"&amp;B262&amp;"-"&amp;LEFT(O262,5)&amp;"−2.fq.gz"</f>
        <v>2120</v>
      </c>
      <c r="R262" s="14"/>
    </row>
    <row r="263" ht="15" customHeight="1">
      <c r="A263" t="s" s="10">
        <f>B263&amp;"_"&amp;SUBSTITUTE(G263,"20","")</f>
        <v>2121</v>
      </c>
      <c r="B263" t="s" s="18">
        <v>164</v>
      </c>
      <c r="C263" s="19"/>
      <c r="D263" t="s" s="18">
        <v>627</v>
      </c>
      <c r="E263" s="14"/>
      <c r="F263" t="s" s="12">
        <v>1428</v>
      </c>
      <c r="G263" s="20"/>
      <c r="H263" s="20"/>
      <c r="I263" s="20"/>
      <c r="J263" s="20"/>
      <c r="K263" s="20"/>
      <c r="L263" t="s" s="10">
        <v>2122</v>
      </c>
      <c r="M263" t="s" s="10">
        <v>2123</v>
      </c>
      <c r="N263" t="s" s="10">
        <f>VLOOKUP(MID($L263,10,10000),'Hashes'!$C2:$D974,2,0)</f>
        <v>2124</v>
      </c>
      <c r="O263" t="s" s="10">
        <f>VLOOKUP(MID(M263,10,10000),'Hashes'!$C2:$D974,2,0)</f>
        <v>2125</v>
      </c>
      <c r="P263" t="s" s="10">
        <f>"mv -i "&amp;SUBSTITUTE(L263,"","")&amp;"          fq/"&amp;$F263&amp;"−"&amp;$D263&amp;"-"&amp;B263&amp;"-"&amp;LEFT(N263,5)&amp;"−1.fq.gz"</f>
        <v>2126</v>
      </c>
      <c r="Q263" t="s" s="10">
        <f>"mv -i "&amp;SUBSTITUTE(M263,"","")&amp;"          fq/"&amp;$F263&amp;"−"&amp;$D263&amp;"-"&amp;B263&amp;"-"&amp;LEFT(O263,5)&amp;"−2.fq.gz"</f>
        <v>2127</v>
      </c>
      <c r="R263" s="14"/>
    </row>
    <row r="264" ht="15" customHeight="1">
      <c r="A264" t="s" s="10">
        <f>B264&amp;"_"&amp;SUBSTITUTE(G264,"20","")</f>
        <v>2128</v>
      </c>
      <c r="B264" t="s" s="18">
        <v>663</v>
      </c>
      <c r="C264" s="19"/>
      <c r="D264" t="s" s="18">
        <v>627</v>
      </c>
      <c r="E264" s="14"/>
      <c r="F264" t="s" s="12">
        <v>1428</v>
      </c>
      <c r="G264" s="20"/>
      <c r="H264" s="20"/>
      <c r="I264" s="20"/>
      <c r="J264" s="20"/>
      <c r="K264" s="20"/>
      <c r="L264" t="s" s="10">
        <v>2129</v>
      </c>
      <c r="M264" t="s" s="10">
        <v>2130</v>
      </c>
      <c r="N264" t="s" s="10">
        <f>VLOOKUP(MID($L264,10,10000),'Hashes'!$C2:$D974,2,0)</f>
        <v>2131</v>
      </c>
      <c r="O264" t="s" s="10">
        <f>VLOOKUP(MID(M264,10,10000),'Hashes'!$C2:$D974,2,0)</f>
        <v>2132</v>
      </c>
      <c r="P264" t="s" s="10">
        <f>"mv -i "&amp;SUBSTITUTE(L264,"","")&amp;"          fq/"&amp;$F264&amp;"−"&amp;$D264&amp;"-"&amp;B264&amp;"-"&amp;LEFT(N264,5)&amp;"−1.fq.gz"</f>
        <v>2133</v>
      </c>
      <c r="Q264" t="s" s="10">
        <f>"mv -i "&amp;SUBSTITUTE(M264,"","")&amp;"          fq/"&amp;$F264&amp;"−"&amp;$D264&amp;"-"&amp;B264&amp;"-"&amp;LEFT(O264,5)&amp;"−2.fq.gz"</f>
        <v>2134</v>
      </c>
      <c r="R264" s="14"/>
    </row>
    <row r="265" ht="15" customHeight="1">
      <c r="A265" t="s" s="10">
        <f>B265&amp;"_"&amp;SUBSTITUTE(G265,"20","")</f>
        <v>2135</v>
      </c>
      <c r="B265" t="s" s="18">
        <v>722</v>
      </c>
      <c r="C265" s="19"/>
      <c r="D265" t="s" s="18">
        <v>627</v>
      </c>
      <c r="E265" s="14"/>
      <c r="F265" t="s" s="12">
        <v>1428</v>
      </c>
      <c r="G265" s="20"/>
      <c r="H265" s="20"/>
      <c r="I265" s="20"/>
      <c r="J265" s="20"/>
      <c r="K265" s="20"/>
      <c r="L265" t="s" s="10">
        <v>2136</v>
      </c>
      <c r="M265" t="s" s="10">
        <v>2137</v>
      </c>
      <c r="N265" t="s" s="10">
        <f>VLOOKUP(MID($L265,10,10000),'Hashes'!$C2:$D974,2,0)</f>
        <v>2138</v>
      </c>
      <c r="O265" t="s" s="10">
        <f>VLOOKUP(MID(M265,10,10000),'Hashes'!$C2:$D974,2,0)</f>
        <v>2139</v>
      </c>
      <c r="P265" t="s" s="10">
        <f>"mv -i "&amp;SUBSTITUTE(L265,"","")&amp;"          fq/"&amp;$F265&amp;"−"&amp;$D265&amp;"-"&amp;B265&amp;"-"&amp;LEFT(N265,5)&amp;"−1.fq.gz"</f>
        <v>2140</v>
      </c>
      <c r="Q265" t="s" s="10">
        <f>"mv -i "&amp;SUBSTITUTE(M265,"","")&amp;"          fq/"&amp;$F265&amp;"−"&amp;$D265&amp;"-"&amp;B265&amp;"-"&amp;LEFT(O265,5)&amp;"−2.fq.gz"</f>
        <v>2141</v>
      </c>
      <c r="R265" s="14"/>
    </row>
    <row r="266" ht="15" customHeight="1">
      <c r="A266" t="s" s="10">
        <f>B266&amp;"_"&amp;SUBSTITUTE(G266,"20","")</f>
        <v>2142</v>
      </c>
      <c r="B266" t="s" s="18">
        <v>757</v>
      </c>
      <c r="C266" s="19"/>
      <c r="D266" t="s" s="18">
        <v>627</v>
      </c>
      <c r="E266" s="14"/>
      <c r="F266" t="s" s="12">
        <v>1428</v>
      </c>
      <c r="G266" s="20"/>
      <c r="H266" s="20"/>
      <c r="I266" s="20"/>
      <c r="J266" s="20"/>
      <c r="K266" s="20"/>
      <c r="L266" t="s" s="10">
        <v>2143</v>
      </c>
      <c r="M266" t="s" s="10">
        <v>2144</v>
      </c>
      <c r="N266" t="s" s="10">
        <f>VLOOKUP(MID($L266,10,10000),'Hashes'!$C2:$D974,2,0)</f>
        <v>2145</v>
      </c>
      <c r="O266" t="s" s="10">
        <f>VLOOKUP(MID(M266,10,10000),'Hashes'!$C2:$D974,2,0)</f>
        <v>2146</v>
      </c>
      <c r="P266" t="s" s="10">
        <f>"mv -i "&amp;SUBSTITUTE(L266,"","")&amp;"          fq/"&amp;$F266&amp;"−"&amp;$D266&amp;"-"&amp;B266&amp;"-"&amp;LEFT(N266,5)&amp;"−1.fq.gz"</f>
        <v>2147</v>
      </c>
      <c r="Q266" t="s" s="10">
        <f>"mv -i "&amp;SUBSTITUTE(M266,"","")&amp;"          fq/"&amp;$F266&amp;"−"&amp;$D266&amp;"-"&amp;B266&amp;"-"&amp;LEFT(O266,5)&amp;"−2.fq.gz"</f>
        <v>2148</v>
      </c>
      <c r="R266" s="14"/>
    </row>
    <row r="267" ht="15" customHeight="1">
      <c r="A267" t="s" s="10">
        <f>B267&amp;"_"&amp;SUBSTITUTE(G267,"20","")</f>
        <v>2149</v>
      </c>
      <c r="B267" t="s" s="18">
        <v>679</v>
      </c>
      <c r="C267" s="19"/>
      <c r="D267" t="s" s="18">
        <v>627</v>
      </c>
      <c r="E267" s="14"/>
      <c r="F267" t="s" s="12">
        <v>1428</v>
      </c>
      <c r="G267" s="20"/>
      <c r="H267" s="20"/>
      <c r="I267" s="20"/>
      <c r="J267" s="20"/>
      <c r="K267" s="20"/>
      <c r="L267" t="s" s="10">
        <v>2150</v>
      </c>
      <c r="M267" t="s" s="10">
        <v>2151</v>
      </c>
      <c r="N267" t="s" s="10">
        <f>VLOOKUP(MID($L267,10,10000),'Hashes'!$C2:$D974,2,0)</f>
        <v>2152</v>
      </c>
      <c r="O267" t="s" s="10">
        <f>VLOOKUP(MID(M267,10,10000),'Hashes'!$C2:$D974,2,0)</f>
        <v>2153</v>
      </c>
      <c r="P267" t="s" s="10">
        <f>"mv -i "&amp;SUBSTITUTE(L267,"","")&amp;"          fq/"&amp;$F267&amp;"−"&amp;$D267&amp;"-"&amp;B267&amp;"-"&amp;LEFT(N267,5)&amp;"−1.fq.gz"</f>
        <v>2154</v>
      </c>
      <c r="Q267" t="s" s="10">
        <f>"mv -i "&amp;SUBSTITUTE(M267,"","")&amp;"          fq/"&amp;$F267&amp;"−"&amp;$D267&amp;"-"&amp;B267&amp;"-"&amp;LEFT(O267,5)&amp;"−2.fq.gz"</f>
        <v>2155</v>
      </c>
      <c r="R267" s="14"/>
    </row>
    <row r="268" ht="15" customHeight="1">
      <c r="A268" t="s" s="10">
        <f>B268&amp;"_"&amp;SUBSTITUTE(G268,"20","")</f>
        <v>2156</v>
      </c>
      <c r="B268" t="s" s="18">
        <v>705</v>
      </c>
      <c r="C268" s="19"/>
      <c r="D268" t="s" s="18">
        <v>627</v>
      </c>
      <c r="E268" s="14"/>
      <c r="F268" t="s" s="12">
        <v>1428</v>
      </c>
      <c r="G268" s="20"/>
      <c r="H268" s="20"/>
      <c r="I268" s="20"/>
      <c r="J268" s="20"/>
      <c r="K268" s="20"/>
      <c r="L268" t="s" s="10">
        <v>2157</v>
      </c>
      <c r="M268" t="s" s="10">
        <v>2158</v>
      </c>
      <c r="N268" t="s" s="10">
        <f>VLOOKUP(MID($L268,10,10000),'Hashes'!$C2:$D974,2,0)</f>
        <v>2159</v>
      </c>
      <c r="O268" t="s" s="10">
        <f>VLOOKUP(MID(M268,10,10000),'Hashes'!$C2:$D974,2,0)</f>
        <v>2160</v>
      </c>
      <c r="P268" t="s" s="10">
        <f>"mv -i "&amp;SUBSTITUTE(L268,"","")&amp;"          fq/"&amp;$F268&amp;"−"&amp;$D268&amp;"-"&amp;B268&amp;"-"&amp;LEFT(N268,5)&amp;"−1.fq.gz"</f>
        <v>2161</v>
      </c>
      <c r="Q268" t="s" s="10">
        <f>"mv -i "&amp;SUBSTITUTE(M268,"","")&amp;"          fq/"&amp;$F268&amp;"−"&amp;$D268&amp;"-"&amp;B268&amp;"-"&amp;LEFT(O268,5)&amp;"−2.fq.gz"</f>
        <v>2162</v>
      </c>
      <c r="R268" s="14"/>
    </row>
    <row r="269" ht="15" customHeight="1">
      <c r="A269" t="s" s="10">
        <f>B269&amp;"_"&amp;SUBSTITUTE(G269,"20","")</f>
        <v>2163</v>
      </c>
      <c r="B269" t="s" s="18">
        <v>797</v>
      </c>
      <c r="C269" s="19"/>
      <c r="D269" t="s" s="18">
        <v>627</v>
      </c>
      <c r="E269" s="14"/>
      <c r="F269" t="s" s="12">
        <v>1428</v>
      </c>
      <c r="G269" s="20"/>
      <c r="H269" s="20"/>
      <c r="I269" s="20"/>
      <c r="J269" s="20"/>
      <c r="K269" s="20"/>
      <c r="L269" t="s" s="10">
        <v>2164</v>
      </c>
      <c r="M269" t="s" s="10">
        <v>2165</v>
      </c>
      <c r="N269" t="s" s="10">
        <f>VLOOKUP(MID($L269,10,10000),'Hashes'!$C2:$D974,2,0)</f>
        <v>2166</v>
      </c>
      <c r="O269" t="s" s="10">
        <f>VLOOKUP(MID(M269,10,10000),'Hashes'!$C2:$D974,2,0)</f>
        <v>2167</v>
      </c>
      <c r="P269" t="s" s="10">
        <f>"mv -i "&amp;SUBSTITUTE(L269,"","")&amp;"          fq/"&amp;$F269&amp;"−"&amp;$D269&amp;"-"&amp;B269&amp;"-"&amp;LEFT(N269,5)&amp;"−1.fq.gz"</f>
        <v>2168</v>
      </c>
      <c r="Q269" t="s" s="10">
        <f>"mv -i "&amp;SUBSTITUTE(M269,"","")&amp;"          fq/"&amp;$F269&amp;"−"&amp;$D269&amp;"-"&amp;B269&amp;"-"&amp;LEFT(O269,5)&amp;"−2.fq.gz"</f>
        <v>2169</v>
      </c>
      <c r="R269" s="14"/>
    </row>
    <row r="270" ht="15" customHeight="1">
      <c r="A270" t="s" s="10">
        <f>B270&amp;"_"&amp;SUBSTITUTE(G270,"20","")</f>
        <v>2170</v>
      </c>
      <c r="B270" t="s" s="18">
        <v>931</v>
      </c>
      <c r="C270" s="19"/>
      <c r="D270" t="s" s="18">
        <v>834</v>
      </c>
      <c r="E270" s="14"/>
      <c r="F270" t="s" s="12">
        <v>1428</v>
      </c>
      <c r="G270" s="20"/>
      <c r="H270" s="20"/>
      <c r="I270" s="20"/>
      <c r="J270" s="20"/>
      <c r="K270" s="20"/>
      <c r="L270" t="s" s="10">
        <v>2171</v>
      </c>
      <c r="M270" t="s" s="10">
        <v>2172</v>
      </c>
      <c r="N270" t="s" s="10">
        <f>VLOOKUP(MID($L270,10,10000),'Hashes'!$C2:$D974,2,0)</f>
        <v>2173</v>
      </c>
      <c r="O270" t="s" s="10">
        <f>VLOOKUP(MID(M270,10,10000),'Hashes'!$C2:$D974,2,0)</f>
        <v>2174</v>
      </c>
      <c r="P270" t="s" s="10">
        <f>"mv -i "&amp;SUBSTITUTE(L270,"","")&amp;"          fq/"&amp;$F270&amp;"−"&amp;$D270&amp;"-"&amp;B270&amp;"-"&amp;LEFT(N270,5)&amp;"−1.fq.gz"</f>
        <v>2175</v>
      </c>
      <c r="Q270" t="s" s="10">
        <f>"mv -i "&amp;SUBSTITUTE(M270,"","")&amp;"          fq/"&amp;$F270&amp;"−"&amp;$D270&amp;"-"&amp;B270&amp;"-"&amp;LEFT(O270,5)&amp;"−2.fq.gz"</f>
        <v>2176</v>
      </c>
      <c r="R270" s="14"/>
    </row>
    <row r="271" ht="15" customHeight="1">
      <c r="A271" t="s" s="10">
        <f>B271&amp;"_"&amp;SUBSTITUTE(G271,"20","")</f>
        <v>2177</v>
      </c>
      <c r="B271" t="s" s="18">
        <v>1000</v>
      </c>
      <c r="C271" s="19"/>
      <c r="D271" t="s" s="18">
        <v>834</v>
      </c>
      <c r="E271" s="14"/>
      <c r="F271" t="s" s="12">
        <v>1428</v>
      </c>
      <c r="G271" s="20"/>
      <c r="H271" s="20"/>
      <c r="I271" s="20"/>
      <c r="J271" s="20"/>
      <c r="K271" s="20"/>
      <c r="L271" t="s" s="10">
        <v>2178</v>
      </c>
      <c r="M271" t="s" s="10">
        <v>2179</v>
      </c>
      <c r="N271" t="s" s="10">
        <f>VLOOKUP(MID($L271,10,10000),'Hashes'!$C2:$D974,2,0)</f>
        <v>2180</v>
      </c>
      <c r="O271" t="s" s="10">
        <f>VLOOKUP(MID(M271,10,10000),'Hashes'!$C2:$D974,2,0)</f>
        <v>2181</v>
      </c>
      <c r="P271" t="s" s="10">
        <f>"mv -i "&amp;SUBSTITUTE(L271,"","")&amp;"          fq/"&amp;$F271&amp;"−"&amp;$D271&amp;"-"&amp;B271&amp;"-"&amp;LEFT(N271,5)&amp;"−1.fq.gz"</f>
        <v>2182</v>
      </c>
      <c r="Q271" t="s" s="10">
        <f>"mv -i "&amp;SUBSTITUTE(M271,"","")&amp;"          fq/"&amp;$F271&amp;"−"&amp;$D271&amp;"-"&amp;B271&amp;"-"&amp;LEFT(O271,5)&amp;"−2.fq.gz"</f>
        <v>2183</v>
      </c>
      <c r="R271" s="14"/>
    </row>
    <row r="272" ht="15" customHeight="1">
      <c r="A272" t="s" s="10">
        <f>B272&amp;"_"&amp;SUBSTITUTE(G272,"20","")</f>
        <v>2184</v>
      </c>
      <c r="B272" t="s" s="18">
        <v>878</v>
      </c>
      <c r="C272" s="19"/>
      <c r="D272" t="s" s="18">
        <v>834</v>
      </c>
      <c r="E272" s="14"/>
      <c r="F272" t="s" s="12">
        <v>1428</v>
      </c>
      <c r="G272" s="20"/>
      <c r="H272" s="20"/>
      <c r="I272" s="20"/>
      <c r="J272" s="20"/>
      <c r="K272" s="20"/>
      <c r="L272" t="s" s="10">
        <v>2185</v>
      </c>
      <c r="M272" t="s" s="10">
        <v>2186</v>
      </c>
      <c r="N272" t="s" s="10">
        <f>VLOOKUP(MID($L272,10,10000),'Hashes'!$C2:$D974,2,0)</f>
        <v>2187</v>
      </c>
      <c r="O272" t="s" s="10">
        <f>VLOOKUP(MID(M272,10,10000),'Hashes'!$C2:$D974,2,0)</f>
        <v>2188</v>
      </c>
      <c r="P272" t="s" s="10">
        <f>"mv -i "&amp;SUBSTITUTE(L272,"","")&amp;"          fq/"&amp;$F272&amp;"−"&amp;$D272&amp;"-"&amp;B272&amp;"-"&amp;LEFT(N272,5)&amp;"−1.fq.gz"</f>
        <v>2189</v>
      </c>
      <c r="Q272" t="s" s="10">
        <f>"mv -i "&amp;SUBSTITUTE(M272,"","")&amp;"          fq/"&amp;$F272&amp;"−"&amp;$D272&amp;"-"&amp;B272&amp;"-"&amp;LEFT(O272,5)&amp;"−2.fq.gz"</f>
        <v>2190</v>
      </c>
      <c r="R272" s="14"/>
    </row>
    <row r="273" ht="15" customHeight="1">
      <c r="A273" t="s" s="10">
        <f>B273&amp;"_"&amp;SUBSTITUTE(G273,"20","")</f>
        <v>2191</v>
      </c>
      <c r="B273" t="s" s="18">
        <v>1034</v>
      </c>
      <c r="C273" s="19"/>
      <c r="D273" t="s" s="18">
        <v>834</v>
      </c>
      <c r="E273" s="14"/>
      <c r="F273" t="s" s="12">
        <v>1428</v>
      </c>
      <c r="G273" s="20"/>
      <c r="H273" s="20"/>
      <c r="I273" s="20"/>
      <c r="J273" s="20"/>
      <c r="K273" s="20"/>
      <c r="L273" t="s" s="10">
        <v>2192</v>
      </c>
      <c r="M273" t="s" s="10">
        <v>2193</v>
      </c>
      <c r="N273" t="s" s="10">
        <f>VLOOKUP(MID($L273,10,10000),'Hashes'!$C2:$D974,2,0)</f>
        <v>2194</v>
      </c>
      <c r="O273" t="s" s="10">
        <f>VLOOKUP(MID(M273,10,10000),'Hashes'!$C2:$D974,2,0)</f>
        <v>2195</v>
      </c>
      <c r="P273" t="s" s="10">
        <f>"mv -i "&amp;SUBSTITUTE(L273,"","")&amp;"          fq/"&amp;$F273&amp;"−"&amp;$D273&amp;"-"&amp;B273&amp;"-"&amp;LEFT(N273,5)&amp;"−1.fq.gz"</f>
        <v>2196</v>
      </c>
      <c r="Q273" t="s" s="10">
        <f>"mv -i "&amp;SUBSTITUTE(M273,"","")&amp;"          fq/"&amp;$F273&amp;"−"&amp;$D273&amp;"-"&amp;B273&amp;"-"&amp;LEFT(O273,5)&amp;"−2.fq.gz"</f>
        <v>2197</v>
      </c>
      <c r="R273" s="14"/>
    </row>
    <row r="274" ht="15" customHeight="1">
      <c r="A274" t="s" s="10">
        <f>B274&amp;"_"&amp;SUBSTITUTE(G274,"20","")</f>
        <v>2198</v>
      </c>
      <c r="B274" t="s" s="18">
        <v>948</v>
      </c>
      <c r="C274" s="19"/>
      <c r="D274" t="s" s="18">
        <v>834</v>
      </c>
      <c r="E274" s="14"/>
      <c r="F274" t="s" s="12">
        <v>1428</v>
      </c>
      <c r="G274" s="20"/>
      <c r="H274" s="20"/>
      <c r="I274" s="20"/>
      <c r="J274" s="20"/>
      <c r="K274" s="20"/>
      <c r="L274" t="s" s="10">
        <v>2199</v>
      </c>
      <c r="M274" t="s" s="10">
        <v>2200</v>
      </c>
      <c r="N274" t="s" s="10">
        <f>VLOOKUP(MID($L274,10,10000),'Hashes'!$C2:$D974,2,0)</f>
        <v>2201</v>
      </c>
      <c r="O274" t="s" s="10">
        <f>VLOOKUP(MID(M274,10,10000),'Hashes'!$C2:$D974,2,0)</f>
        <v>2202</v>
      </c>
      <c r="P274" t="s" s="10">
        <f>"mv -i "&amp;SUBSTITUTE(L274,"","")&amp;"          fq/"&amp;$F274&amp;"−"&amp;$D274&amp;"-"&amp;B274&amp;"-"&amp;LEFT(N274,5)&amp;"−1.fq.gz"</f>
        <v>2203</v>
      </c>
      <c r="Q274" t="s" s="10">
        <f>"mv -i "&amp;SUBSTITUTE(M274,"","")&amp;"          fq/"&amp;$F274&amp;"−"&amp;$D274&amp;"-"&amp;B274&amp;"-"&amp;LEFT(O274,5)&amp;"−2.fq.gz"</f>
        <v>2204</v>
      </c>
      <c r="R274" s="14"/>
    </row>
    <row r="275" ht="15" customHeight="1">
      <c r="A275" t="s" s="10">
        <f>B275&amp;"_"&amp;SUBSTITUTE(G275,"20","")</f>
        <v>2205</v>
      </c>
      <c r="B275" t="s" s="18">
        <v>1026</v>
      </c>
      <c r="C275" s="19"/>
      <c r="D275" t="s" s="18">
        <v>834</v>
      </c>
      <c r="E275" s="14"/>
      <c r="F275" t="s" s="12">
        <v>1428</v>
      </c>
      <c r="G275" s="20"/>
      <c r="H275" s="20"/>
      <c r="I275" s="20"/>
      <c r="J275" s="20"/>
      <c r="K275" s="20"/>
      <c r="L275" t="s" s="10">
        <v>2206</v>
      </c>
      <c r="M275" t="s" s="10">
        <v>2207</v>
      </c>
      <c r="N275" t="s" s="10">
        <f>VLOOKUP(MID($L275,10,10000),'Hashes'!$C2:$D974,2,0)</f>
        <v>2208</v>
      </c>
      <c r="O275" t="s" s="10">
        <f>VLOOKUP(MID(M275,10,10000),'Hashes'!$C2:$D974,2,0)</f>
        <v>2209</v>
      </c>
      <c r="P275" t="s" s="10">
        <f>"mv -i "&amp;SUBSTITUTE(L275,"","")&amp;"          fq/"&amp;$F275&amp;"−"&amp;$D275&amp;"-"&amp;B275&amp;"-"&amp;LEFT(N275,5)&amp;"−1.fq.gz"</f>
        <v>2210</v>
      </c>
      <c r="Q275" t="s" s="10">
        <f>"mv -i "&amp;SUBSTITUTE(M275,"","")&amp;"          fq/"&amp;$F275&amp;"−"&amp;$D275&amp;"-"&amp;B275&amp;"-"&amp;LEFT(O275,5)&amp;"−2.fq.gz"</f>
        <v>2211</v>
      </c>
      <c r="R275" s="14"/>
    </row>
    <row r="276" ht="15" customHeight="1">
      <c r="A276" t="s" s="10">
        <f>B276&amp;"_"&amp;SUBSTITUTE(G276,"20","")</f>
        <v>2212</v>
      </c>
      <c r="B276" t="s" s="18">
        <v>983</v>
      </c>
      <c r="C276" s="19"/>
      <c r="D276" t="s" s="18">
        <v>834</v>
      </c>
      <c r="E276" s="14"/>
      <c r="F276" t="s" s="12">
        <v>1428</v>
      </c>
      <c r="G276" s="20"/>
      <c r="H276" s="20"/>
      <c r="I276" s="20"/>
      <c r="J276" s="20"/>
      <c r="K276" s="20"/>
      <c r="L276" t="s" s="10">
        <v>2213</v>
      </c>
      <c r="M276" t="s" s="10">
        <v>2214</v>
      </c>
      <c r="N276" t="s" s="10">
        <f>VLOOKUP(MID($L276,10,10000),'Hashes'!$C2:$D974,2,0)</f>
        <v>2215</v>
      </c>
      <c r="O276" t="s" s="10">
        <f>VLOOKUP(MID(M276,10,10000),'Hashes'!$C2:$D974,2,0)</f>
        <v>2216</v>
      </c>
      <c r="P276" t="s" s="10">
        <f>"mv -i "&amp;SUBSTITUTE(L276,"","")&amp;"          fq/"&amp;$F276&amp;"−"&amp;$D276&amp;"-"&amp;B276&amp;"-"&amp;LEFT(N276,5)&amp;"−1.fq.gz"</f>
        <v>2217</v>
      </c>
      <c r="Q276" t="s" s="10">
        <f>"mv -i "&amp;SUBSTITUTE(M276,"","")&amp;"          fq/"&amp;$F276&amp;"−"&amp;$D276&amp;"-"&amp;B276&amp;"-"&amp;LEFT(O276,5)&amp;"−2.fq.gz"</f>
        <v>2218</v>
      </c>
      <c r="R276" s="14"/>
    </row>
    <row r="277" ht="15" customHeight="1">
      <c r="A277" t="s" s="10">
        <f>B277&amp;"_"&amp;SUBSTITUTE(G277,"20","")</f>
        <v>2219</v>
      </c>
      <c r="B277" t="s" s="18">
        <v>843</v>
      </c>
      <c r="C277" s="19"/>
      <c r="D277" t="s" s="18">
        <v>834</v>
      </c>
      <c r="E277" s="14"/>
      <c r="F277" t="s" s="12">
        <v>1428</v>
      </c>
      <c r="G277" s="20"/>
      <c r="H277" s="20"/>
      <c r="I277" s="20"/>
      <c r="J277" s="20"/>
      <c r="K277" s="20"/>
      <c r="L277" t="s" s="10">
        <v>2220</v>
      </c>
      <c r="M277" t="s" s="10">
        <v>2221</v>
      </c>
      <c r="N277" t="s" s="10">
        <f>VLOOKUP(MID($L277,10,10000),'Hashes'!$C2:$D974,2,0)</f>
        <v>2222</v>
      </c>
      <c r="O277" t="s" s="10">
        <f>VLOOKUP(MID(M277,10,10000),'Hashes'!$C2:$D974,2,0)</f>
        <v>2223</v>
      </c>
      <c r="P277" t="s" s="10">
        <f>"mv -i "&amp;SUBSTITUTE(L277,"","")&amp;"          fq/"&amp;$F277&amp;"−"&amp;$D277&amp;"-"&amp;B277&amp;"-"&amp;LEFT(N277,5)&amp;"−1.fq.gz"</f>
        <v>2224</v>
      </c>
      <c r="Q277" t="s" s="10">
        <f>"mv -i "&amp;SUBSTITUTE(M277,"","")&amp;"          fq/"&amp;$F277&amp;"−"&amp;$D277&amp;"-"&amp;B277&amp;"-"&amp;LEFT(O277,5)&amp;"−2.fq.gz"</f>
        <v>2225</v>
      </c>
      <c r="R277" s="14"/>
    </row>
    <row r="278" ht="15" customHeight="1">
      <c r="A278" t="s" s="10">
        <f>B278&amp;"_"&amp;SUBSTITUTE(G278,"20","")</f>
        <v>2226</v>
      </c>
      <c r="B278" t="s" s="18">
        <v>1163</v>
      </c>
      <c r="C278" s="19"/>
      <c r="D278" t="s" s="18">
        <v>1043</v>
      </c>
      <c r="E278" s="14"/>
      <c r="F278" t="s" s="12">
        <v>1428</v>
      </c>
      <c r="G278" s="20"/>
      <c r="H278" s="20"/>
      <c r="I278" s="20"/>
      <c r="J278" s="20"/>
      <c r="K278" s="20"/>
      <c r="L278" t="s" s="10">
        <v>2227</v>
      </c>
      <c r="M278" t="s" s="10">
        <v>2228</v>
      </c>
      <c r="N278" t="s" s="10">
        <f>VLOOKUP(MID($L278,10,10000),'Hashes'!$C2:$D974,2,0)</f>
        <v>2229</v>
      </c>
      <c r="O278" t="s" s="10">
        <f>VLOOKUP(MID(M278,10,10000),'Hashes'!$C2:$D974,2,0)</f>
        <v>2230</v>
      </c>
      <c r="P278" t="s" s="10">
        <f>"mv -i "&amp;SUBSTITUTE(L278,"","")&amp;"          fq/"&amp;$F278&amp;"−"&amp;$D278&amp;"-"&amp;B278&amp;"-"&amp;LEFT(N278,5)&amp;"−1.fq.gz"</f>
        <v>2231</v>
      </c>
      <c r="Q278" t="s" s="10">
        <f>"mv -i "&amp;SUBSTITUTE(M278,"","")&amp;"          fq/"&amp;$F278&amp;"−"&amp;$D278&amp;"-"&amp;B278&amp;"-"&amp;LEFT(O278,5)&amp;"−2.fq.gz"</f>
        <v>2232</v>
      </c>
      <c r="R278" s="14"/>
    </row>
    <row r="279" ht="15" customHeight="1">
      <c r="A279" t="s" s="10">
        <f>B279&amp;"_"&amp;SUBSTITUTE(G279,"20","")</f>
        <v>2233</v>
      </c>
      <c r="B279" t="s" s="18">
        <v>1171</v>
      </c>
      <c r="C279" s="19"/>
      <c r="D279" t="s" s="18">
        <v>1043</v>
      </c>
      <c r="E279" s="14"/>
      <c r="F279" t="s" s="12">
        <v>1428</v>
      </c>
      <c r="G279" s="20"/>
      <c r="H279" s="20"/>
      <c r="I279" s="20"/>
      <c r="J279" s="20"/>
      <c r="K279" s="20"/>
      <c r="L279" t="s" s="10">
        <v>2234</v>
      </c>
      <c r="M279" t="s" s="10">
        <v>2235</v>
      </c>
      <c r="N279" t="s" s="10">
        <f>VLOOKUP(MID($L279,10,10000),'Hashes'!$C2:$D974,2,0)</f>
        <v>2236</v>
      </c>
      <c r="O279" t="s" s="10">
        <f>VLOOKUP(MID(M279,10,10000),'Hashes'!$C2:$D974,2,0)</f>
        <v>2237</v>
      </c>
      <c r="P279" t="s" s="10">
        <f>"mv -i "&amp;SUBSTITUTE(L279,"","")&amp;"          fq/"&amp;$F279&amp;"−"&amp;$D279&amp;"-"&amp;B279&amp;"-"&amp;LEFT(N279,5)&amp;"−1.fq.gz"</f>
        <v>2238</v>
      </c>
      <c r="Q279" t="s" s="10">
        <f>"mv -i "&amp;SUBSTITUTE(M279,"","")&amp;"          fq/"&amp;$F279&amp;"−"&amp;$D279&amp;"-"&amp;B279&amp;"-"&amp;LEFT(O279,5)&amp;"−2.fq.gz"</f>
        <v>2239</v>
      </c>
      <c r="R279" s="14"/>
    </row>
    <row r="280" ht="15" customHeight="1">
      <c r="A280" t="s" s="10">
        <f>B280&amp;"_"&amp;SUBSTITUTE(G280,"20","")</f>
        <v>2240</v>
      </c>
      <c r="B280" t="s" s="18">
        <v>1091</v>
      </c>
      <c r="C280" s="19"/>
      <c r="D280" t="s" s="18">
        <v>1043</v>
      </c>
      <c r="E280" s="14"/>
      <c r="F280" t="s" s="12">
        <v>1428</v>
      </c>
      <c r="G280" s="20"/>
      <c r="H280" s="20"/>
      <c r="I280" s="20"/>
      <c r="J280" s="20"/>
      <c r="K280" s="20"/>
      <c r="L280" t="s" s="10">
        <v>2241</v>
      </c>
      <c r="M280" t="s" s="10">
        <v>2242</v>
      </c>
      <c r="N280" t="s" s="10">
        <f>VLOOKUP(MID($L280,10,10000),'Hashes'!$C2:$D974,2,0)</f>
        <v>2243</v>
      </c>
      <c r="O280" t="s" s="10">
        <f>VLOOKUP(MID(M280,10,10000),'Hashes'!$C2:$D974,2,0)</f>
        <v>2244</v>
      </c>
      <c r="P280" t="s" s="10">
        <f>"mv -i "&amp;SUBSTITUTE(L280,"","")&amp;"          fq/"&amp;$F280&amp;"−"&amp;$D280&amp;"-"&amp;B280&amp;"-"&amp;LEFT(N280,5)&amp;"−1.fq.gz"</f>
        <v>2245</v>
      </c>
      <c r="Q280" t="s" s="10">
        <f>"mv -i "&amp;SUBSTITUTE(M280,"","")&amp;"          fq/"&amp;$F280&amp;"−"&amp;$D280&amp;"-"&amp;B280&amp;"-"&amp;LEFT(O280,5)&amp;"−2.fq.gz"</f>
        <v>2246</v>
      </c>
      <c r="R280" s="14"/>
    </row>
    <row r="281" ht="15" customHeight="1">
      <c r="A281" t="s" s="10">
        <f>B281&amp;"_"&amp;SUBSTITUTE(G281,"20","")</f>
        <v>2247</v>
      </c>
      <c r="B281" t="s" s="18">
        <v>1099</v>
      </c>
      <c r="C281" s="19"/>
      <c r="D281" t="s" s="18">
        <v>1043</v>
      </c>
      <c r="E281" s="14"/>
      <c r="F281" t="s" s="12">
        <v>1428</v>
      </c>
      <c r="G281" s="20"/>
      <c r="H281" s="20"/>
      <c r="I281" s="20"/>
      <c r="J281" s="20"/>
      <c r="K281" s="20"/>
      <c r="L281" t="s" s="10">
        <v>2248</v>
      </c>
      <c r="M281" t="s" s="10">
        <v>2249</v>
      </c>
      <c r="N281" t="s" s="10">
        <f>VLOOKUP(MID($L281,10,10000),'Hashes'!$C2:$D974,2,0)</f>
        <v>2250</v>
      </c>
      <c r="O281" t="s" s="10">
        <f>VLOOKUP(MID(M281,10,10000),'Hashes'!$C2:$D974,2,0)</f>
        <v>2251</v>
      </c>
      <c r="P281" t="s" s="10">
        <f>"mv -i "&amp;SUBSTITUTE(L281,"","")&amp;"          fq/"&amp;$F281&amp;"−"&amp;$D281&amp;"-"&amp;B281&amp;"-"&amp;LEFT(N281,5)&amp;"−1.fq.gz"</f>
        <v>2252</v>
      </c>
      <c r="Q281" t="s" s="10">
        <f>"mv -i "&amp;SUBSTITUTE(M281,"","")&amp;"          fq/"&amp;$F281&amp;"−"&amp;$D281&amp;"-"&amp;B281&amp;"-"&amp;LEFT(O281,5)&amp;"−2.fq.gz"</f>
        <v>2253</v>
      </c>
      <c r="R281" s="14"/>
    </row>
    <row r="282" ht="15" customHeight="1">
      <c r="A282" t="s" s="10">
        <f>B282&amp;"_"&amp;SUBSTITUTE(G282,"20","")</f>
        <v>2254</v>
      </c>
      <c r="B282" t="s" s="18">
        <v>1107</v>
      </c>
      <c r="C282" s="19"/>
      <c r="D282" t="s" s="18">
        <v>1043</v>
      </c>
      <c r="E282" s="14"/>
      <c r="F282" t="s" s="12">
        <v>1428</v>
      </c>
      <c r="G282" s="20"/>
      <c r="H282" s="20"/>
      <c r="I282" s="20"/>
      <c r="J282" s="20"/>
      <c r="K282" s="20"/>
      <c r="L282" t="s" s="10">
        <v>2255</v>
      </c>
      <c r="M282" t="s" s="10">
        <v>2256</v>
      </c>
      <c r="N282" t="s" s="10">
        <f>VLOOKUP(MID($L282,10,10000),'Hashes'!$C2:$D974,2,0)</f>
        <v>2257</v>
      </c>
      <c r="O282" t="s" s="10">
        <f>VLOOKUP(MID(M282,10,10000),'Hashes'!$C2:$D974,2,0)</f>
        <v>2258</v>
      </c>
      <c r="P282" t="s" s="10">
        <f>"mv -i "&amp;SUBSTITUTE(L282,"","")&amp;"          fq/"&amp;$F282&amp;"−"&amp;$D282&amp;"-"&amp;B282&amp;"-"&amp;LEFT(N282,5)&amp;"−1.fq.gz"</f>
        <v>2259</v>
      </c>
      <c r="Q282" t="s" s="10">
        <f>"mv -i "&amp;SUBSTITUTE(M282,"","")&amp;"          fq/"&amp;$F282&amp;"−"&amp;$D282&amp;"-"&amp;B282&amp;"-"&amp;LEFT(O282,5)&amp;"−2.fq.gz"</f>
        <v>2260</v>
      </c>
      <c r="R282" s="14"/>
    </row>
    <row r="283" ht="15" customHeight="1">
      <c r="A283" t="s" s="10">
        <f>B283&amp;"_"&amp;SUBSTITUTE(G283,"20","")</f>
        <v>2261</v>
      </c>
      <c r="B283" t="s" s="18">
        <v>1147</v>
      </c>
      <c r="C283" s="19"/>
      <c r="D283" t="s" s="18">
        <v>1043</v>
      </c>
      <c r="E283" s="14"/>
      <c r="F283" t="s" s="12">
        <v>1428</v>
      </c>
      <c r="G283" s="20"/>
      <c r="H283" s="20"/>
      <c r="I283" s="20"/>
      <c r="J283" s="20"/>
      <c r="K283" s="20"/>
      <c r="L283" t="s" s="10">
        <v>2262</v>
      </c>
      <c r="M283" t="s" s="10">
        <v>2263</v>
      </c>
      <c r="N283" t="s" s="10">
        <f>VLOOKUP(MID($L283,10,10000),'Hashes'!$C2:$D974,2,0)</f>
        <v>2264</v>
      </c>
      <c r="O283" t="s" s="10">
        <f>VLOOKUP(MID(M283,10,10000),'Hashes'!$C2:$D974,2,0)</f>
        <v>2265</v>
      </c>
      <c r="P283" t="s" s="10">
        <f>"mv -i "&amp;SUBSTITUTE(L283,"","")&amp;"          fq/"&amp;$F283&amp;"−"&amp;$D283&amp;"-"&amp;B283&amp;"-"&amp;LEFT(N283,5)&amp;"−1.fq.gz"</f>
        <v>2266</v>
      </c>
      <c r="Q283" t="s" s="10">
        <f>"mv -i "&amp;SUBSTITUTE(M283,"","")&amp;"          fq/"&amp;$F283&amp;"−"&amp;$D283&amp;"-"&amp;B283&amp;"-"&amp;LEFT(O283,5)&amp;"−2.fq.gz"</f>
        <v>2267</v>
      </c>
      <c r="R283" s="14"/>
    </row>
    <row r="284" ht="15" customHeight="1">
      <c r="A284" t="s" s="10">
        <f>B284&amp;"_"&amp;SUBSTITUTE(G284,"20","")</f>
        <v>2268</v>
      </c>
      <c r="B284" t="s" s="18">
        <v>1067</v>
      </c>
      <c r="C284" s="19"/>
      <c r="D284" t="s" s="18">
        <v>1043</v>
      </c>
      <c r="E284" s="14"/>
      <c r="F284" t="s" s="12">
        <v>1428</v>
      </c>
      <c r="G284" s="20"/>
      <c r="H284" s="20"/>
      <c r="I284" s="20"/>
      <c r="J284" s="20"/>
      <c r="K284" s="20"/>
      <c r="L284" t="s" s="10">
        <v>2269</v>
      </c>
      <c r="M284" t="s" s="10">
        <v>2270</v>
      </c>
      <c r="N284" t="s" s="10">
        <f>VLOOKUP(MID($L284,10,10000),'Hashes'!$C2:$D974,2,0)</f>
        <v>2271</v>
      </c>
      <c r="O284" t="s" s="10">
        <f>VLOOKUP(MID(M284,10,10000),'Hashes'!$C2:$D974,2,0)</f>
        <v>2272</v>
      </c>
      <c r="P284" t="s" s="10">
        <f>"mv -i "&amp;SUBSTITUTE(L284,"","")&amp;"          fq/"&amp;$F284&amp;"−"&amp;$D284&amp;"-"&amp;B284&amp;"-"&amp;LEFT(N284,5)&amp;"−1.fq.gz"</f>
        <v>2273</v>
      </c>
      <c r="Q284" t="s" s="10">
        <f>"mv -i "&amp;SUBSTITUTE(M284,"","")&amp;"          fq/"&amp;$F284&amp;"−"&amp;$D284&amp;"-"&amp;B284&amp;"-"&amp;LEFT(O284,5)&amp;"−2.fq.gz"</f>
        <v>2274</v>
      </c>
      <c r="R284" s="14"/>
    </row>
    <row r="285" ht="15" customHeight="1">
      <c r="A285" t="s" s="10">
        <f>B285&amp;"_"&amp;SUBSTITUTE(G285,"20","")</f>
        <v>2275</v>
      </c>
      <c r="B285" t="s" s="18">
        <v>1042</v>
      </c>
      <c r="C285" s="19"/>
      <c r="D285" t="s" s="18">
        <v>1043</v>
      </c>
      <c r="E285" s="14"/>
      <c r="F285" t="s" s="12">
        <v>1428</v>
      </c>
      <c r="G285" s="20"/>
      <c r="H285" s="20"/>
      <c r="I285" s="20"/>
      <c r="J285" s="20"/>
      <c r="K285" s="20"/>
      <c r="L285" t="s" s="10">
        <v>2276</v>
      </c>
      <c r="M285" t="s" s="10">
        <v>2277</v>
      </c>
      <c r="N285" t="s" s="10">
        <f>VLOOKUP(MID($L285,10,10000),'Hashes'!$C2:$D974,2,0)</f>
        <v>2278</v>
      </c>
      <c r="O285" t="s" s="10">
        <f>VLOOKUP(MID(M285,10,10000),'Hashes'!$C2:$D974,2,0)</f>
        <v>2279</v>
      </c>
      <c r="P285" t="s" s="10">
        <f>"mv -i "&amp;SUBSTITUTE(L285,"","")&amp;"          fq/"&amp;$F285&amp;"−"&amp;$D285&amp;"-"&amp;B285&amp;"-"&amp;LEFT(N285,5)&amp;"−1.fq.gz"</f>
        <v>2280</v>
      </c>
      <c r="Q285" t="s" s="10">
        <f>"mv -i "&amp;SUBSTITUTE(M285,"","")&amp;"          fq/"&amp;$F285&amp;"−"&amp;$D285&amp;"-"&amp;B285&amp;"-"&amp;LEFT(O285,5)&amp;"−2.fq.gz"</f>
        <v>2281</v>
      </c>
      <c r="R285" s="14"/>
    </row>
    <row r="286" ht="15" customHeight="1">
      <c r="A286" t="s" s="10">
        <f>B286&amp;"_"&amp;SUBSTITUTE(G286,"20","")</f>
        <v>2282</v>
      </c>
      <c r="B286" t="s" s="18">
        <v>1059</v>
      </c>
      <c r="C286" s="19"/>
      <c r="D286" t="s" s="18">
        <v>1043</v>
      </c>
      <c r="E286" s="14"/>
      <c r="F286" t="s" s="12">
        <v>1428</v>
      </c>
      <c r="G286" s="20"/>
      <c r="H286" s="20"/>
      <c r="I286" s="20"/>
      <c r="J286" s="20"/>
      <c r="K286" s="20"/>
      <c r="L286" t="s" s="10">
        <v>2283</v>
      </c>
      <c r="M286" t="s" s="10">
        <v>2284</v>
      </c>
      <c r="N286" t="s" s="10">
        <f>VLOOKUP(MID($L286,10,10000),'Hashes'!$C2:$D974,2,0)</f>
        <v>2285</v>
      </c>
      <c r="O286" t="s" s="10">
        <f>VLOOKUP(MID(M286,10,10000),'Hashes'!$C2:$D974,2,0)</f>
        <v>2286</v>
      </c>
      <c r="P286" t="s" s="10">
        <f>"mv -i "&amp;SUBSTITUTE(L286,"","")&amp;"          fq/"&amp;$F286&amp;"−"&amp;$D286&amp;"-"&amp;B286&amp;"-"&amp;LEFT(N286,5)&amp;"−1.fq.gz"</f>
        <v>2287</v>
      </c>
      <c r="Q286" t="s" s="10">
        <f>"mv -i "&amp;SUBSTITUTE(M286,"","")&amp;"          fq/"&amp;$F286&amp;"−"&amp;$D286&amp;"-"&amp;B286&amp;"-"&amp;LEFT(O286,5)&amp;"−2.fq.gz"</f>
        <v>2288</v>
      </c>
      <c r="R286" s="14"/>
    </row>
    <row r="287" ht="15" customHeight="1">
      <c r="A287" t="s" s="10">
        <f>B287&amp;"_"&amp;SUBSTITUTE(G287,"20","")</f>
        <v>2289</v>
      </c>
      <c r="B287" t="s" s="18">
        <v>1187</v>
      </c>
      <c r="C287" s="19"/>
      <c r="D287" t="s" s="18">
        <v>1043</v>
      </c>
      <c r="E287" s="14"/>
      <c r="F287" t="s" s="12">
        <v>1428</v>
      </c>
      <c r="G287" s="20"/>
      <c r="H287" s="20"/>
      <c r="I287" s="20"/>
      <c r="J287" s="20"/>
      <c r="K287" s="20"/>
      <c r="L287" t="s" s="10">
        <v>2290</v>
      </c>
      <c r="M287" t="s" s="10">
        <v>2291</v>
      </c>
      <c r="N287" t="s" s="10">
        <f>VLOOKUP(MID($L287,10,10000),'Hashes'!$C2:$D974,2,0)</f>
        <v>2292</v>
      </c>
      <c r="O287" t="s" s="10">
        <f>VLOOKUP(MID(M287,10,10000),'Hashes'!$C2:$D974,2,0)</f>
        <v>2293</v>
      </c>
      <c r="P287" t="s" s="10">
        <f>"mv -i "&amp;SUBSTITUTE(L287,"","")&amp;"          fq/"&amp;$F287&amp;"−"&amp;$D287&amp;"-"&amp;B287&amp;"-"&amp;LEFT(N287,5)&amp;"−1.fq.gz"</f>
        <v>2294</v>
      </c>
      <c r="Q287" t="s" s="10">
        <f>"mv -i "&amp;SUBSTITUTE(M287,"","")&amp;"          fq/"&amp;$F287&amp;"−"&amp;$D287&amp;"-"&amp;B287&amp;"-"&amp;LEFT(O287,5)&amp;"−2.fq.gz"</f>
        <v>2295</v>
      </c>
      <c r="R287" s="14"/>
    </row>
    <row r="288" ht="15" customHeight="1">
      <c r="A288" t="s" s="10">
        <f>B288&amp;"_"&amp;SUBSTITUTE(G288,"20","")</f>
        <v>2296</v>
      </c>
      <c r="B288" t="s" s="18">
        <v>1203</v>
      </c>
      <c r="C288" s="19"/>
      <c r="D288" t="s" s="18">
        <v>1043</v>
      </c>
      <c r="E288" s="14"/>
      <c r="F288" t="s" s="12">
        <v>1428</v>
      </c>
      <c r="G288" s="20"/>
      <c r="H288" s="20"/>
      <c r="I288" s="20"/>
      <c r="J288" s="20"/>
      <c r="K288" s="20"/>
      <c r="L288" t="s" s="10">
        <v>2297</v>
      </c>
      <c r="M288" t="s" s="10">
        <v>2298</v>
      </c>
      <c r="N288" t="s" s="10">
        <f>VLOOKUP(MID($L288,10,10000),'Hashes'!$C2:$D974,2,0)</f>
        <v>2299</v>
      </c>
      <c r="O288" t="s" s="10">
        <f>VLOOKUP(MID(M288,10,10000),'Hashes'!$C2:$D974,2,0)</f>
        <v>2300</v>
      </c>
      <c r="P288" t="s" s="10">
        <f>"mv -i "&amp;SUBSTITUTE(L288,"","")&amp;"          fq/"&amp;$F288&amp;"−"&amp;$D288&amp;"-"&amp;B288&amp;"-"&amp;LEFT(N288,5)&amp;"−1.fq.gz"</f>
        <v>2301</v>
      </c>
      <c r="Q288" t="s" s="10">
        <f>"mv -i "&amp;SUBSTITUTE(M288,"","")&amp;"          fq/"&amp;$F288&amp;"−"&amp;$D288&amp;"-"&amp;B288&amp;"-"&amp;LEFT(O288,5)&amp;"−2.fq.gz"</f>
        <v>2302</v>
      </c>
      <c r="R288" s="14"/>
    </row>
    <row r="289" ht="15" customHeight="1">
      <c r="A289" t="s" s="10">
        <f>B289&amp;"_"&amp;SUBSTITUTE(G289,"20","")</f>
        <v>2303</v>
      </c>
      <c r="B289" t="s" s="18">
        <v>1075</v>
      </c>
      <c r="C289" s="19"/>
      <c r="D289" t="s" s="18">
        <v>1043</v>
      </c>
      <c r="E289" s="14"/>
      <c r="F289" t="s" s="12">
        <v>1428</v>
      </c>
      <c r="G289" s="20"/>
      <c r="H289" s="20"/>
      <c r="I289" s="20"/>
      <c r="J289" s="20"/>
      <c r="K289" s="20"/>
      <c r="L289" t="s" s="10">
        <v>2304</v>
      </c>
      <c r="M289" t="s" s="10">
        <v>2305</v>
      </c>
      <c r="N289" t="s" s="10">
        <f>VLOOKUP(MID($L289,10,10000),'Hashes'!$C2:$D974,2,0)</f>
        <v>2306</v>
      </c>
      <c r="O289" t="s" s="10">
        <f>VLOOKUP(MID(M289,10,10000),'Hashes'!$C2:$D974,2,0)</f>
        <v>2307</v>
      </c>
      <c r="P289" t="s" s="10">
        <f>"mv -i "&amp;SUBSTITUTE(L289,"","")&amp;"          fq/"&amp;$F289&amp;"−"&amp;$D289&amp;"-"&amp;B289&amp;"-"&amp;LEFT(N289,5)&amp;"−1.fq.gz"</f>
        <v>2308</v>
      </c>
      <c r="Q289" t="s" s="10">
        <f>"mv -i "&amp;SUBSTITUTE(M289,"","")&amp;"          fq/"&amp;$F289&amp;"−"&amp;$D289&amp;"-"&amp;B289&amp;"-"&amp;LEFT(O289,5)&amp;"−2.fq.gz"</f>
        <v>2309</v>
      </c>
      <c r="R289" s="14"/>
    </row>
    <row r="290" ht="15" customHeight="1">
      <c r="A290" t="s" s="10">
        <f>B290&amp;"_"&amp;SUBSTITUTE(G290,"20","")</f>
        <v>2310</v>
      </c>
      <c r="B290" t="s" s="18">
        <v>1219</v>
      </c>
      <c r="C290" s="19"/>
      <c r="D290" t="s" s="18">
        <v>1043</v>
      </c>
      <c r="E290" s="14"/>
      <c r="F290" t="s" s="12">
        <v>1428</v>
      </c>
      <c r="G290" s="20"/>
      <c r="H290" s="20"/>
      <c r="I290" s="20"/>
      <c r="J290" s="20"/>
      <c r="K290" s="20"/>
      <c r="L290" t="s" s="10">
        <v>2311</v>
      </c>
      <c r="M290" t="s" s="10">
        <v>2312</v>
      </c>
      <c r="N290" t="s" s="10">
        <f>VLOOKUP(MID($L290,10,10000),'Hashes'!$C2:$D974,2,0)</f>
        <v>2313</v>
      </c>
      <c r="O290" t="s" s="10">
        <f>VLOOKUP(MID(M290,10,10000),'Hashes'!$C2:$D974,2,0)</f>
        <v>2314</v>
      </c>
      <c r="P290" t="s" s="10">
        <f>"mv -i "&amp;SUBSTITUTE(L290,"","")&amp;"          fq/"&amp;$F290&amp;"−"&amp;$D290&amp;"-"&amp;B290&amp;"-"&amp;LEFT(N290,5)&amp;"−1.fq.gz"</f>
        <v>2315</v>
      </c>
      <c r="Q290" t="s" s="10">
        <f>"mv -i "&amp;SUBSTITUTE(M290,"","")&amp;"          fq/"&amp;$F290&amp;"−"&amp;$D290&amp;"-"&amp;B290&amp;"-"&amp;LEFT(O290,5)&amp;"−2.fq.gz"</f>
        <v>2316</v>
      </c>
      <c r="R290" s="14"/>
    </row>
    <row r="291" ht="15" customHeight="1">
      <c r="A291" t="s" s="10">
        <f>B291&amp;"_"&amp;SUBSTITUTE(G291,"20","")</f>
        <v>2317</v>
      </c>
      <c r="B291" t="s" s="18">
        <v>1083</v>
      </c>
      <c r="C291" s="19"/>
      <c r="D291" t="s" s="18">
        <v>1043</v>
      </c>
      <c r="E291" s="14"/>
      <c r="F291" t="s" s="12">
        <v>1428</v>
      </c>
      <c r="G291" s="20"/>
      <c r="H291" s="20"/>
      <c r="I291" s="20"/>
      <c r="J291" s="20"/>
      <c r="K291" s="20"/>
      <c r="L291" t="s" s="10">
        <v>2318</v>
      </c>
      <c r="M291" t="s" s="10">
        <v>2319</v>
      </c>
      <c r="N291" t="s" s="10">
        <f>VLOOKUP(MID($L291,10,10000),'Hashes'!$C2:$D974,2,0)</f>
        <v>2320</v>
      </c>
      <c r="O291" t="s" s="10">
        <f>VLOOKUP(MID(M291,10,10000),'Hashes'!$C2:$D974,2,0)</f>
        <v>2321</v>
      </c>
      <c r="P291" t="s" s="10">
        <f>"mv -i "&amp;SUBSTITUTE(L291,"","")&amp;"          fq/"&amp;$F291&amp;"−"&amp;$D291&amp;"-"&amp;B291&amp;"-"&amp;LEFT(N291,5)&amp;"−1.fq.gz"</f>
        <v>2322</v>
      </c>
      <c r="Q291" t="s" s="10">
        <f>"mv -i "&amp;SUBSTITUTE(M291,"","")&amp;"          fq/"&amp;$F291&amp;"−"&amp;$D291&amp;"-"&amp;B291&amp;"-"&amp;LEFT(O291,5)&amp;"−2.fq.gz"</f>
        <v>2323</v>
      </c>
      <c r="R291" s="14"/>
    </row>
    <row r="292" ht="15" customHeight="1">
      <c r="A292" t="s" s="10">
        <f>B292&amp;"_"&amp;SUBSTITUTE(G292,"20","")</f>
        <v>2324</v>
      </c>
      <c r="B292" t="s" s="18">
        <v>1139</v>
      </c>
      <c r="C292" s="19"/>
      <c r="D292" t="s" s="18">
        <v>1043</v>
      </c>
      <c r="E292" s="14"/>
      <c r="F292" t="s" s="12">
        <v>1428</v>
      </c>
      <c r="G292" s="20"/>
      <c r="H292" s="20"/>
      <c r="I292" s="20"/>
      <c r="J292" s="20"/>
      <c r="K292" s="20"/>
      <c r="L292" t="s" s="10">
        <v>2325</v>
      </c>
      <c r="M292" t="s" s="10">
        <v>2326</v>
      </c>
      <c r="N292" t="s" s="10">
        <f>VLOOKUP(MID($L292,10,10000),'Hashes'!$C2:$D974,2,0)</f>
        <v>2327</v>
      </c>
      <c r="O292" t="s" s="10">
        <f>VLOOKUP(MID(M292,10,10000),'Hashes'!$C2:$D974,2,0)</f>
        <v>2328</v>
      </c>
      <c r="P292" t="s" s="10">
        <f>"mv -i "&amp;SUBSTITUTE(L292,"","")&amp;"          fq/"&amp;$F292&amp;"−"&amp;$D292&amp;"-"&amp;B292&amp;"-"&amp;LEFT(N292,5)&amp;"−1.fq.gz"</f>
        <v>2329</v>
      </c>
      <c r="Q292" t="s" s="10">
        <f>"mv -i "&amp;SUBSTITUTE(M292,"","")&amp;"          fq/"&amp;$F292&amp;"−"&amp;$D292&amp;"-"&amp;B292&amp;"-"&amp;LEFT(O292,5)&amp;"−2.fq.gz"</f>
        <v>2330</v>
      </c>
      <c r="R292" s="14"/>
    </row>
    <row r="293" ht="15" customHeight="1">
      <c r="A293" t="s" s="10">
        <f>B293&amp;"_"&amp;SUBSTITUTE(G293,"20","")</f>
        <v>2331</v>
      </c>
      <c r="B293" t="s" s="18">
        <v>1211</v>
      </c>
      <c r="C293" s="19"/>
      <c r="D293" t="s" s="18">
        <v>1043</v>
      </c>
      <c r="E293" s="14"/>
      <c r="F293" t="s" s="12">
        <v>1428</v>
      </c>
      <c r="G293" s="20"/>
      <c r="H293" s="20"/>
      <c r="I293" s="20"/>
      <c r="J293" s="20"/>
      <c r="K293" s="20"/>
      <c r="L293" t="s" s="10">
        <v>2332</v>
      </c>
      <c r="M293" t="s" s="10">
        <v>2333</v>
      </c>
      <c r="N293" t="s" s="10">
        <f>VLOOKUP(MID($L293,10,10000),'Hashes'!$C2:$D974,2,0)</f>
        <v>2334</v>
      </c>
      <c r="O293" t="s" s="10">
        <f>VLOOKUP(MID(M293,10,10000),'Hashes'!$C2:$D974,2,0)</f>
        <v>2335</v>
      </c>
      <c r="P293" t="s" s="10">
        <f>"mv -i "&amp;SUBSTITUTE(L293,"","")&amp;"          fq/"&amp;$F293&amp;"−"&amp;$D293&amp;"-"&amp;B293&amp;"-"&amp;LEFT(N293,5)&amp;"−1.fq.gz"</f>
        <v>2336</v>
      </c>
      <c r="Q293" t="s" s="10">
        <f>"mv -i "&amp;SUBSTITUTE(M293,"","")&amp;"          fq/"&amp;$F293&amp;"−"&amp;$D293&amp;"-"&amp;B293&amp;"-"&amp;LEFT(O293,5)&amp;"−2.fq.gz"</f>
        <v>2337</v>
      </c>
      <c r="R293" s="14"/>
    </row>
    <row r="294" ht="15" customHeight="1">
      <c r="A294" t="s" s="10">
        <f>B294&amp;"_"&amp;SUBSTITUTE(G294,"20","")</f>
        <v>2338</v>
      </c>
      <c r="B294" t="s" s="18">
        <v>1179</v>
      </c>
      <c r="C294" s="19"/>
      <c r="D294" t="s" s="18">
        <v>1043</v>
      </c>
      <c r="E294" s="14"/>
      <c r="F294" t="s" s="12">
        <v>1428</v>
      </c>
      <c r="G294" s="20"/>
      <c r="H294" s="20"/>
      <c r="I294" s="20"/>
      <c r="J294" s="20"/>
      <c r="K294" s="20"/>
      <c r="L294" t="s" s="10">
        <v>2339</v>
      </c>
      <c r="M294" t="s" s="10">
        <v>2340</v>
      </c>
      <c r="N294" t="s" s="10">
        <f>VLOOKUP(MID($L294,10,10000),'Hashes'!$C2:$D974,2,0)</f>
        <v>2341</v>
      </c>
      <c r="O294" t="s" s="10">
        <f>VLOOKUP(MID(M294,10,10000),'Hashes'!$C2:$D974,2,0)</f>
        <v>2342</v>
      </c>
      <c r="P294" t="s" s="10">
        <f>"mv -i "&amp;SUBSTITUTE(L294,"","")&amp;"          fq/"&amp;$F294&amp;"−"&amp;$D294&amp;"-"&amp;B294&amp;"-"&amp;LEFT(N294,5)&amp;"−1.fq.gz"</f>
        <v>2343</v>
      </c>
      <c r="Q294" t="s" s="10">
        <f>"mv -i "&amp;SUBSTITUTE(M294,"","")&amp;"          fq/"&amp;$F294&amp;"−"&amp;$D294&amp;"-"&amp;B294&amp;"-"&amp;LEFT(O294,5)&amp;"−2.fq.gz"</f>
        <v>2344</v>
      </c>
      <c r="R294" s="14"/>
    </row>
    <row r="295" ht="15" customHeight="1">
      <c r="A295" t="s" s="10">
        <f>B295&amp;"_"&amp;SUBSTITUTE(G295,"20","")</f>
        <v>2345</v>
      </c>
      <c r="B295" t="s" s="18">
        <v>1123</v>
      </c>
      <c r="C295" s="19"/>
      <c r="D295" t="s" s="18">
        <v>1043</v>
      </c>
      <c r="E295" s="14"/>
      <c r="F295" t="s" s="12">
        <v>1428</v>
      </c>
      <c r="G295" s="20"/>
      <c r="H295" s="20"/>
      <c r="I295" s="20"/>
      <c r="J295" s="20"/>
      <c r="K295" s="20"/>
      <c r="L295" t="s" s="10">
        <v>2346</v>
      </c>
      <c r="M295" t="s" s="10">
        <v>2347</v>
      </c>
      <c r="N295" t="s" s="10">
        <f>VLOOKUP(MID($L295,10,10000),'Hashes'!$C2:$D974,2,0)</f>
        <v>2348</v>
      </c>
      <c r="O295" t="s" s="10">
        <f>VLOOKUP(MID(M295,10,10000),'Hashes'!$C2:$D974,2,0)</f>
        <v>2349</v>
      </c>
      <c r="P295" t="s" s="10">
        <f>"mv -i "&amp;SUBSTITUTE(L295,"","")&amp;"          fq/"&amp;$F295&amp;"−"&amp;$D295&amp;"-"&amp;B295&amp;"-"&amp;LEFT(N295,5)&amp;"−1.fq.gz"</f>
        <v>2350</v>
      </c>
      <c r="Q295" t="s" s="10">
        <f>"mv -i "&amp;SUBSTITUTE(M295,"","")&amp;"          fq/"&amp;$F295&amp;"−"&amp;$D295&amp;"-"&amp;B295&amp;"-"&amp;LEFT(O295,5)&amp;"−2.fq.gz"</f>
        <v>2351</v>
      </c>
      <c r="R295" s="14"/>
    </row>
    <row r="296" ht="15" customHeight="1">
      <c r="A296" t="s" s="10">
        <f>B296&amp;"_"&amp;SUBSTITUTE(G296,"20","")</f>
        <v>2352</v>
      </c>
      <c r="B296" t="s" s="18">
        <v>1195</v>
      </c>
      <c r="C296" s="19"/>
      <c r="D296" t="s" s="18">
        <v>1043</v>
      </c>
      <c r="E296" s="14"/>
      <c r="F296" t="s" s="12">
        <v>1428</v>
      </c>
      <c r="G296" s="20"/>
      <c r="H296" s="20"/>
      <c r="I296" s="20"/>
      <c r="J296" s="20"/>
      <c r="K296" s="20"/>
      <c r="L296" t="s" s="10">
        <v>2353</v>
      </c>
      <c r="M296" t="s" s="10">
        <v>2354</v>
      </c>
      <c r="N296" t="s" s="10">
        <f>VLOOKUP(MID($L296,10,10000),'Hashes'!$C2:$D974,2,0)</f>
        <v>2355</v>
      </c>
      <c r="O296" t="s" s="10">
        <f>VLOOKUP(MID(M296,10,10000),'Hashes'!$C2:$D974,2,0)</f>
        <v>2356</v>
      </c>
      <c r="P296" t="s" s="10">
        <f>"mv -i "&amp;SUBSTITUTE(L296,"","")&amp;"          fq/"&amp;$F296&amp;"−"&amp;$D296&amp;"-"&amp;B296&amp;"-"&amp;LEFT(N296,5)&amp;"−1.fq.gz"</f>
        <v>2357</v>
      </c>
      <c r="Q296" t="s" s="10">
        <f>"mv -i "&amp;SUBSTITUTE(M296,"","")&amp;"          fq/"&amp;$F296&amp;"−"&amp;$D296&amp;"-"&amp;B296&amp;"-"&amp;LEFT(O296,5)&amp;"−2.fq.gz"</f>
        <v>2358</v>
      </c>
      <c r="R296" s="14"/>
    </row>
    <row r="297" ht="15" customHeight="1">
      <c r="A297" t="s" s="10">
        <f>B297&amp;"_"&amp;SUBSTITUTE(G297,"20","")</f>
        <v>2359</v>
      </c>
      <c r="B297" t="s" s="18">
        <v>1155</v>
      </c>
      <c r="C297" s="19"/>
      <c r="D297" t="s" s="18">
        <v>1043</v>
      </c>
      <c r="E297" s="14"/>
      <c r="F297" t="s" s="12">
        <v>1428</v>
      </c>
      <c r="G297" s="20"/>
      <c r="H297" s="20"/>
      <c r="I297" s="20"/>
      <c r="J297" s="20"/>
      <c r="K297" s="20"/>
      <c r="L297" t="s" s="10">
        <v>2360</v>
      </c>
      <c r="M297" t="s" s="10">
        <v>2361</v>
      </c>
      <c r="N297" t="s" s="10">
        <f>VLOOKUP(MID($L297,10,10000),'Hashes'!$C2:$D974,2,0)</f>
        <v>2362</v>
      </c>
      <c r="O297" t="s" s="10">
        <f>VLOOKUP(MID(M297,10,10000),'Hashes'!$C2:$D974,2,0)</f>
        <v>2363</v>
      </c>
      <c r="P297" t="s" s="10">
        <f>"mv -i "&amp;SUBSTITUTE(L297,"","")&amp;"          fq/"&amp;$F297&amp;"−"&amp;$D297&amp;"-"&amp;B297&amp;"-"&amp;LEFT(N297,5)&amp;"−1.fq.gz"</f>
        <v>2364</v>
      </c>
      <c r="Q297" t="s" s="10">
        <f>"mv -i "&amp;SUBSTITUTE(M297,"","")&amp;"          fq/"&amp;$F297&amp;"−"&amp;$D297&amp;"-"&amp;B297&amp;"-"&amp;LEFT(O297,5)&amp;"−2.fq.gz"</f>
        <v>2365</v>
      </c>
      <c r="R297" s="14"/>
    </row>
    <row r="298" ht="15" customHeight="1">
      <c r="A298" t="s" s="10">
        <f>B298&amp;"_"&amp;SUBSTITUTE(G298,"20","")</f>
        <v>2366</v>
      </c>
      <c r="B298" t="s" s="18">
        <v>1115</v>
      </c>
      <c r="C298" s="19"/>
      <c r="D298" t="s" s="18">
        <v>1043</v>
      </c>
      <c r="E298" s="14"/>
      <c r="F298" t="s" s="12">
        <v>1428</v>
      </c>
      <c r="G298" s="20"/>
      <c r="H298" s="20"/>
      <c r="I298" s="20"/>
      <c r="J298" s="20"/>
      <c r="K298" s="20"/>
      <c r="L298" t="s" s="10">
        <v>2367</v>
      </c>
      <c r="M298" t="s" s="10">
        <v>2368</v>
      </c>
      <c r="N298" t="s" s="10">
        <f>VLOOKUP(MID($L298,10,10000),'Hashes'!$C2:$D974,2,0)</f>
        <v>2369</v>
      </c>
      <c r="O298" t="s" s="10">
        <f>VLOOKUP(MID(M298,10,10000),'Hashes'!$C2:$D974,2,0)</f>
        <v>2370</v>
      </c>
      <c r="P298" t="s" s="10">
        <f>"mv -i "&amp;SUBSTITUTE(L298,"","")&amp;"          fq/"&amp;$F298&amp;"−"&amp;$D298&amp;"-"&amp;B298&amp;"-"&amp;LEFT(N298,5)&amp;"−1.fq.gz"</f>
        <v>2371</v>
      </c>
      <c r="Q298" t="s" s="10">
        <f>"mv -i "&amp;SUBSTITUTE(M298,"","")&amp;"          fq/"&amp;$F298&amp;"−"&amp;$D298&amp;"-"&amp;B298&amp;"-"&amp;LEFT(O298,5)&amp;"−2.fq.gz"</f>
        <v>2372</v>
      </c>
      <c r="R298" s="14"/>
    </row>
    <row r="299" ht="15" customHeight="1">
      <c r="A299" t="s" s="10">
        <f>B299&amp;"_"&amp;SUBSTITUTE(G299,"20","")</f>
        <v>2373</v>
      </c>
      <c r="B299" t="s" s="18">
        <v>1131</v>
      </c>
      <c r="C299" s="19"/>
      <c r="D299" t="s" s="18">
        <v>1043</v>
      </c>
      <c r="E299" s="14"/>
      <c r="F299" t="s" s="12">
        <v>1428</v>
      </c>
      <c r="G299" s="20"/>
      <c r="H299" s="20"/>
      <c r="I299" s="20"/>
      <c r="J299" s="20"/>
      <c r="K299" s="20"/>
      <c r="L299" t="s" s="10">
        <v>2374</v>
      </c>
      <c r="M299" t="s" s="10">
        <v>2375</v>
      </c>
      <c r="N299" t="s" s="10">
        <f>VLOOKUP(MID($L299,10,10000),'Hashes'!$C2:$D974,2,0)</f>
        <v>2376</v>
      </c>
      <c r="O299" t="s" s="10">
        <f>VLOOKUP(MID(M299,10,10000),'Hashes'!$C2:$D974,2,0)</f>
        <v>2377</v>
      </c>
      <c r="P299" t="s" s="10">
        <f>"mv -i "&amp;SUBSTITUTE(L299,"","")&amp;"          fq/"&amp;$F299&amp;"−"&amp;$D299&amp;"-"&amp;B299&amp;"-"&amp;LEFT(N299,5)&amp;"−1.fq.gz"</f>
        <v>2378</v>
      </c>
      <c r="Q299" t="s" s="10">
        <f>"mv -i "&amp;SUBSTITUTE(M299,"","")&amp;"          fq/"&amp;$F299&amp;"−"&amp;$D299&amp;"-"&amp;B299&amp;"-"&amp;LEFT(O299,5)&amp;"−2.fq.gz"</f>
        <v>2379</v>
      </c>
      <c r="R299" s="14"/>
    </row>
    <row r="300" ht="15" customHeight="1">
      <c r="A300" t="s" s="10">
        <f>B300&amp;"_"&amp;SUBSTITUTE(G300,"20","")</f>
        <v>2380</v>
      </c>
      <c r="B300" t="s" s="18">
        <v>1051</v>
      </c>
      <c r="C300" s="19"/>
      <c r="D300" t="s" s="18">
        <v>1043</v>
      </c>
      <c r="E300" s="14"/>
      <c r="F300" t="s" s="12">
        <v>1428</v>
      </c>
      <c r="G300" s="20"/>
      <c r="H300" s="20"/>
      <c r="I300" s="20"/>
      <c r="J300" s="20"/>
      <c r="K300" s="20"/>
      <c r="L300" t="s" s="10">
        <v>2381</v>
      </c>
      <c r="M300" t="s" s="10">
        <v>2382</v>
      </c>
      <c r="N300" t="s" s="10">
        <f>VLOOKUP(MID($L300,10,10000),'Hashes'!$C2:$D974,2,0)</f>
        <v>2383</v>
      </c>
      <c r="O300" t="s" s="10">
        <f>VLOOKUP(MID(M300,10,10000),'Hashes'!$C2:$D974,2,0)</f>
        <v>2384</v>
      </c>
      <c r="P300" t="s" s="10">
        <f>"mv -i "&amp;SUBSTITUTE(L300,"","")&amp;"          fq/"&amp;$F300&amp;"−"&amp;$D300&amp;"-"&amp;B300&amp;"-"&amp;LEFT(N300,5)&amp;"−1.fq.gz"</f>
        <v>2385</v>
      </c>
      <c r="Q300" t="s" s="10">
        <f>"mv -i "&amp;SUBSTITUTE(M300,"","")&amp;"          fq/"&amp;$F300&amp;"−"&amp;$D300&amp;"-"&amp;B300&amp;"-"&amp;LEFT(O300,5)&amp;"−2.fq.gz"</f>
        <v>2386</v>
      </c>
      <c r="R300" s="14"/>
    </row>
    <row r="301" ht="15" customHeight="1">
      <c r="A301" t="s" s="10">
        <f>B301&amp;"_"&amp;SUBSTITUTE(G301,"20","")</f>
        <v>2387</v>
      </c>
      <c r="B301" t="s" s="18">
        <v>1227</v>
      </c>
      <c r="C301" s="19"/>
      <c r="D301" t="s" s="18">
        <v>1043</v>
      </c>
      <c r="E301" s="14"/>
      <c r="F301" t="s" s="12">
        <v>1428</v>
      </c>
      <c r="G301" s="20"/>
      <c r="H301" s="20"/>
      <c r="I301" s="20"/>
      <c r="J301" s="20"/>
      <c r="K301" s="20"/>
      <c r="L301" t="s" s="10">
        <v>2388</v>
      </c>
      <c r="M301" t="s" s="10">
        <v>2389</v>
      </c>
      <c r="N301" t="s" s="10">
        <f>VLOOKUP(MID($L301,10,10000),'Hashes'!$C2:$D974,2,0)</f>
        <v>2390</v>
      </c>
      <c r="O301" t="s" s="10">
        <f>VLOOKUP(MID(M301,10,10000),'Hashes'!$C2:$D974,2,0)</f>
        <v>2391</v>
      </c>
      <c r="P301" t="s" s="10">
        <f>"mv -i "&amp;SUBSTITUTE(L301,"","")&amp;"          fq/"&amp;$F301&amp;"−"&amp;$D301&amp;"-"&amp;B301&amp;"-"&amp;LEFT(N301,5)&amp;"−1.fq.gz"</f>
        <v>2392</v>
      </c>
      <c r="Q301" t="s" s="10">
        <f>"mv -i "&amp;SUBSTITUTE(M301,"","")&amp;"          fq/"&amp;$F301&amp;"−"&amp;$D301&amp;"-"&amp;B301&amp;"-"&amp;LEFT(O301,5)&amp;"−2.fq.gz"</f>
        <v>2393</v>
      </c>
      <c r="R301" s="14"/>
    </row>
    <row r="302" ht="15" customHeight="1">
      <c r="A302" t="s" s="10">
        <f>B302&amp;"_"&amp;SUBSTITUTE(G302,"20","")</f>
        <v>2394</v>
      </c>
      <c r="B302" t="s" s="18">
        <v>1348</v>
      </c>
      <c r="C302" s="19"/>
      <c r="D302" t="s" s="18">
        <v>1236</v>
      </c>
      <c r="E302" s="14"/>
      <c r="F302" t="s" s="12">
        <v>1428</v>
      </c>
      <c r="G302" s="20"/>
      <c r="H302" s="20"/>
      <c r="I302" s="20"/>
      <c r="J302" s="20"/>
      <c r="K302" s="20"/>
      <c r="L302" t="s" s="10">
        <v>2395</v>
      </c>
      <c r="M302" t="s" s="10">
        <v>2396</v>
      </c>
      <c r="N302" t="s" s="10">
        <f>VLOOKUP(MID($L302,10,10000),'Hashes'!$C2:$D974,2,0)</f>
        <v>2397</v>
      </c>
      <c r="O302" t="s" s="10">
        <f>VLOOKUP(MID(M302,10,10000),'Hashes'!$C2:$D974,2,0)</f>
        <v>2398</v>
      </c>
      <c r="P302" t="s" s="10">
        <f>"mv -i "&amp;SUBSTITUTE(L302,"","")&amp;"          fq/"&amp;$F302&amp;"−"&amp;$D302&amp;"-"&amp;B302&amp;"-"&amp;LEFT(N302,5)&amp;"−1.fq.gz"</f>
        <v>2399</v>
      </c>
      <c r="Q302" t="s" s="10">
        <f>"mv -i "&amp;SUBSTITUTE(M302,"","")&amp;"          fq/"&amp;$F302&amp;"−"&amp;$D302&amp;"-"&amp;B302&amp;"-"&amp;LEFT(O302,5)&amp;"−2.fq.gz"</f>
        <v>2400</v>
      </c>
      <c r="R302" s="14"/>
    </row>
    <row r="303" ht="15" customHeight="1">
      <c r="A303" t="s" s="10">
        <f>B303&amp;"_"&amp;SUBSTITUTE(G303,"20","")</f>
        <v>2401</v>
      </c>
      <c r="B303" t="s" s="18">
        <v>1372</v>
      </c>
      <c r="C303" s="19"/>
      <c r="D303" t="s" s="18">
        <v>1236</v>
      </c>
      <c r="E303" s="14"/>
      <c r="F303" t="s" s="12">
        <v>1428</v>
      </c>
      <c r="G303" s="20"/>
      <c r="H303" s="20"/>
      <c r="I303" s="20"/>
      <c r="J303" s="20"/>
      <c r="K303" s="20"/>
      <c r="L303" t="s" s="10">
        <v>2402</v>
      </c>
      <c r="M303" t="s" s="10">
        <v>2403</v>
      </c>
      <c r="N303" t="s" s="10">
        <f>VLOOKUP(MID($L303,10,10000),'Hashes'!$C2:$D974,2,0)</f>
        <v>2404</v>
      </c>
      <c r="O303" t="s" s="10">
        <f>VLOOKUP(MID(M303,10,10000),'Hashes'!$C2:$D974,2,0)</f>
        <v>2405</v>
      </c>
      <c r="P303" t="s" s="10">
        <f>"mv -i "&amp;SUBSTITUTE(L303,"","")&amp;"          fq/"&amp;$F303&amp;"−"&amp;$D303&amp;"-"&amp;B303&amp;"-"&amp;LEFT(N303,5)&amp;"−1.fq.gz"</f>
        <v>2406</v>
      </c>
      <c r="Q303" t="s" s="10">
        <f>"mv -i "&amp;SUBSTITUTE(M303,"","")&amp;"          fq/"&amp;$F303&amp;"−"&amp;$D303&amp;"-"&amp;B303&amp;"-"&amp;LEFT(O303,5)&amp;"−2.fq.gz"</f>
        <v>2407</v>
      </c>
      <c r="R303" s="14"/>
    </row>
    <row r="304" ht="15" customHeight="1">
      <c r="A304" t="s" s="10">
        <f>B304&amp;"_"&amp;SUBSTITUTE(G304,"20","")</f>
        <v>2408</v>
      </c>
      <c r="B304" t="s" s="18">
        <v>1252</v>
      </c>
      <c r="C304" s="19"/>
      <c r="D304" t="s" s="18">
        <v>1236</v>
      </c>
      <c r="E304" s="14"/>
      <c r="F304" t="s" s="12">
        <v>1428</v>
      </c>
      <c r="G304" s="20"/>
      <c r="H304" s="20"/>
      <c r="I304" s="20"/>
      <c r="J304" s="20"/>
      <c r="K304" s="20"/>
      <c r="L304" t="s" s="10">
        <v>2409</v>
      </c>
      <c r="M304" t="s" s="10">
        <v>2410</v>
      </c>
      <c r="N304" t="s" s="10">
        <f>VLOOKUP(MID($L304,10,10000),'Hashes'!$C2:$D974,2,0)</f>
        <v>2411</v>
      </c>
      <c r="O304" t="s" s="10">
        <f>VLOOKUP(MID(M304,10,10000),'Hashes'!$C2:$D974,2,0)</f>
        <v>2412</v>
      </c>
      <c r="P304" t="s" s="10">
        <f>"mv -i "&amp;SUBSTITUTE(L304,"","")&amp;"          fq/"&amp;$F304&amp;"−"&amp;$D304&amp;"-"&amp;B304&amp;"-"&amp;LEFT(N304,5)&amp;"−1.fq.gz"</f>
        <v>2413</v>
      </c>
      <c r="Q304" t="s" s="10">
        <f>"mv -i "&amp;SUBSTITUTE(M304,"","")&amp;"          fq/"&amp;$F304&amp;"−"&amp;$D304&amp;"-"&amp;B304&amp;"-"&amp;LEFT(O304,5)&amp;"−2.fq.gz"</f>
        <v>2414</v>
      </c>
      <c r="R304" s="14"/>
    </row>
    <row r="305" ht="15" customHeight="1">
      <c r="A305" t="s" s="10">
        <f>B305&amp;"_"&amp;SUBSTITUTE(G305,"20","")</f>
        <v>2415</v>
      </c>
      <c r="B305" t="s" s="18">
        <v>1276</v>
      </c>
      <c r="C305" s="19"/>
      <c r="D305" t="s" s="18">
        <v>1236</v>
      </c>
      <c r="E305" s="14"/>
      <c r="F305" t="s" s="12">
        <v>1428</v>
      </c>
      <c r="G305" s="20"/>
      <c r="H305" s="20"/>
      <c r="I305" s="20"/>
      <c r="J305" s="20"/>
      <c r="K305" s="20"/>
      <c r="L305" t="s" s="10">
        <v>2416</v>
      </c>
      <c r="M305" t="s" s="10">
        <v>2417</v>
      </c>
      <c r="N305" t="s" s="10">
        <f>VLOOKUP(MID($L305,10,10000),'Hashes'!$C2:$D974,2,0)</f>
        <v>2418</v>
      </c>
      <c r="O305" t="s" s="10">
        <f>VLOOKUP(MID(M305,10,10000),'Hashes'!$C2:$D974,2,0)</f>
        <v>2419</v>
      </c>
      <c r="P305" t="s" s="10">
        <f>"mv -i "&amp;SUBSTITUTE(L305,"","")&amp;"          fq/"&amp;$F305&amp;"−"&amp;$D305&amp;"-"&amp;B305&amp;"-"&amp;LEFT(N305,5)&amp;"−1.fq.gz"</f>
        <v>2420</v>
      </c>
      <c r="Q305" t="s" s="10">
        <f>"mv -i "&amp;SUBSTITUTE(M305,"","")&amp;"          fq/"&amp;$F305&amp;"−"&amp;$D305&amp;"-"&amp;B305&amp;"-"&amp;LEFT(O305,5)&amp;"−2.fq.gz"</f>
        <v>2421</v>
      </c>
      <c r="R305" s="14"/>
    </row>
    <row r="306" ht="15" customHeight="1">
      <c r="A306" t="s" s="10">
        <f>B306&amp;"_"&amp;SUBSTITUTE(G306,"20","")</f>
        <v>2422</v>
      </c>
      <c r="B306" t="s" s="18">
        <v>1332</v>
      </c>
      <c r="C306" s="19"/>
      <c r="D306" t="s" s="18">
        <v>1236</v>
      </c>
      <c r="E306" s="14"/>
      <c r="F306" t="s" s="12">
        <v>1428</v>
      </c>
      <c r="G306" s="20"/>
      <c r="H306" s="20"/>
      <c r="I306" s="20"/>
      <c r="J306" s="20"/>
      <c r="K306" s="20"/>
      <c r="L306" t="s" s="10">
        <v>2423</v>
      </c>
      <c r="M306" t="s" s="10">
        <v>2424</v>
      </c>
      <c r="N306" t="s" s="10">
        <f>VLOOKUP(MID($L306,10,10000),'Hashes'!$C2:$D974,2,0)</f>
        <v>2425</v>
      </c>
      <c r="O306" t="s" s="10">
        <f>VLOOKUP(MID(M306,10,10000),'Hashes'!$C2:$D974,2,0)</f>
        <v>2426</v>
      </c>
      <c r="P306" t="s" s="10">
        <f>"mv -i "&amp;SUBSTITUTE(L306,"","")&amp;"          fq/"&amp;$F306&amp;"−"&amp;$D306&amp;"-"&amp;B306&amp;"-"&amp;LEFT(N306,5)&amp;"−1.fq.gz"</f>
        <v>2427</v>
      </c>
      <c r="Q306" t="s" s="10">
        <f>"mv -i "&amp;SUBSTITUTE(M306,"","")&amp;"          fq/"&amp;$F306&amp;"−"&amp;$D306&amp;"-"&amp;B306&amp;"-"&amp;LEFT(O306,5)&amp;"−2.fq.gz"</f>
        <v>2428</v>
      </c>
      <c r="R306" s="14"/>
    </row>
    <row r="307" ht="15" customHeight="1">
      <c r="A307" t="s" s="10">
        <f>B307&amp;"_"&amp;SUBSTITUTE(G307,"20","")</f>
        <v>2429</v>
      </c>
      <c r="B307" t="s" s="18">
        <v>1235</v>
      </c>
      <c r="C307" s="19"/>
      <c r="D307" t="s" s="18">
        <v>1236</v>
      </c>
      <c r="E307" s="14"/>
      <c r="F307" t="s" s="12">
        <v>1428</v>
      </c>
      <c r="G307" s="20"/>
      <c r="H307" s="20"/>
      <c r="I307" s="20"/>
      <c r="J307" s="20"/>
      <c r="K307" s="20"/>
      <c r="L307" t="s" s="10">
        <v>2430</v>
      </c>
      <c r="M307" t="s" s="10">
        <v>2431</v>
      </c>
      <c r="N307" t="s" s="10">
        <f>VLOOKUP(MID($L307,10,10000),'Hashes'!$C2:$D974,2,0)</f>
        <v>2432</v>
      </c>
      <c r="O307" t="s" s="10">
        <f>VLOOKUP(MID(M307,10,10000),'Hashes'!$C2:$D974,2,0)</f>
        <v>2433</v>
      </c>
      <c r="P307" t="s" s="10">
        <f>"mv -i "&amp;SUBSTITUTE(L307,"","")&amp;"          fq/"&amp;$F307&amp;"−"&amp;$D307&amp;"-"&amp;B307&amp;"-"&amp;LEFT(N307,5)&amp;"−1.fq.gz"</f>
        <v>2434</v>
      </c>
      <c r="Q307" t="s" s="10">
        <f>"mv -i "&amp;SUBSTITUTE(M307,"","")&amp;"          fq/"&amp;$F307&amp;"−"&amp;$D307&amp;"-"&amp;B307&amp;"-"&amp;LEFT(O307,5)&amp;"−2.fq.gz"</f>
        <v>2435</v>
      </c>
      <c r="R307" s="14"/>
    </row>
    <row r="308" ht="15" customHeight="1">
      <c r="A308" t="s" s="10">
        <f>B308&amp;"_"&amp;SUBSTITUTE(G308,"20","")</f>
        <v>2436</v>
      </c>
      <c r="B308" t="s" s="18">
        <v>1260</v>
      </c>
      <c r="C308" s="19"/>
      <c r="D308" t="s" s="18">
        <v>1236</v>
      </c>
      <c r="E308" s="14"/>
      <c r="F308" t="s" s="12">
        <v>1428</v>
      </c>
      <c r="G308" s="20"/>
      <c r="H308" s="20"/>
      <c r="I308" s="20"/>
      <c r="J308" s="20"/>
      <c r="K308" s="20"/>
      <c r="L308" t="s" s="10">
        <v>2437</v>
      </c>
      <c r="M308" t="s" s="10">
        <v>2438</v>
      </c>
      <c r="N308" t="s" s="10">
        <f>VLOOKUP(MID($L308,10,10000),'Hashes'!$C2:$D974,2,0)</f>
        <v>2439</v>
      </c>
      <c r="O308" t="s" s="10">
        <f>VLOOKUP(MID(M308,10,10000),'Hashes'!$C2:$D974,2,0)</f>
        <v>2440</v>
      </c>
      <c r="P308" t="s" s="10">
        <f>"mv -i "&amp;SUBSTITUTE(L308,"","")&amp;"          fq/"&amp;$F308&amp;"−"&amp;$D308&amp;"-"&amp;B308&amp;"-"&amp;LEFT(N308,5)&amp;"−1.fq.gz"</f>
        <v>2441</v>
      </c>
      <c r="Q308" t="s" s="10">
        <f>"mv -i "&amp;SUBSTITUTE(M308,"","")&amp;"          fq/"&amp;$F308&amp;"−"&amp;$D308&amp;"-"&amp;B308&amp;"-"&amp;LEFT(O308,5)&amp;"−2.fq.gz"</f>
        <v>2442</v>
      </c>
      <c r="R308" s="14"/>
    </row>
    <row r="309" ht="15" customHeight="1">
      <c r="A309" t="s" s="10">
        <f>B309&amp;"_"&amp;SUBSTITUTE(G309,"20","")</f>
        <v>2443</v>
      </c>
      <c r="B309" t="s" s="18">
        <v>1324</v>
      </c>
      <c r="C309" s="19"/>
      <c r="D309" t="s" s="18">
        <v>1236</v>
      </c>
      <c r="E309" s="14"/>
      <c r="F309" t="s" s="12">
        <v>1428</v>
      </c>
      <c r="G309" s="20"/>
      <c r="H309" s="20"/>
      <c r="I309" s="20"/>
      <c r="J309" s="20"/>
      <c r="K309" s="20"/>
      <c r="L309" t="s" s="10">
        <v>2444</v>
      </c>
      <c r="M309" t="s" s="10">
        <v>2445</v>
      </c>
      <c r="N309" t="s" s="10">
        <f>VLOOKUP(MID($L309,10,10000),'Hashes'!$C2:$D974,2,0)</f>
        <v>2446</v>
      </c>
      <c r="O309" t="s" s="10">
        <f>VLOOKUP(MID(M309,10,10000),'Hashes'!$C2:$D974,2,0)</f>
        <v>2447</v>
      </c>
      <c r="P309" t="s" s="10">
        <f>"mv -i "&amp;SUBSTITUTE(L309,"","")&amp;"          fq/"&amp;$F309&amp;"−"&amp;$D309&amp;"-"&amp;B309&amp;"-"&amp;LEFT(N309,5)&amp;"−1.fq.gz"</f>
        <v>2448</v>
      </c>
      <c r="Q309" t="s" s="10">
        <f>"mv -i "&amp;SUBSTITUTE(M309,"","")&amp;"          fq/"&amp;$F309&amp;"−"&amp;$D309&amp;"-"&amp;B309&amp;"-"&amp;LEFT(O309,5)&amp;"−2.fq.gz"</f>
        <v>2449</v>
      </c>
      <c r="R309" s="14"/>
    </row>
    <row r="310" ht="15" customHeight="1">
      <c r="A310" t="s" s="10">
        <f>B310&amp;"_"&amp;SUBSTITUTE(G310,"20","")</f>
        <v>2450</v>
      </c>
      <c r="B310" t="s" s="18">
        <v>1300</v>
      </c>
      <c r="C310" s="19"/>
      <c r="D310" t="s" s="18">
        <v>1236</v>
      </c>
      <c r="E310" s="14"/>
      <c r="F310" t="s" s="12">
        <v>1428</v>
      </c>
      <c r="G310" s="20"/>
      <c r="H310" s="20"/>
      <c r="I310" s="20"/>
      <c r="J310" s="20"/>
      <c r="K310" s="20"/>
      <c r="L310" t="s" s="10">
        <v>2451</v>
      </c>
      <c r="M310" t="s" s="10">
        <v>2452</v>
      </c>
      <c r="N310" t="s" s="10">
        <f>VLOOKUP(MID($L310,10,10000),'Hashes'!$C2:$D974,2,0)</f>
        <v>2453</v>
      </c>
      <c r="O310" t="s" s="10">
        <f>VLOOKUP(MID(M310,10,10000),'Hashes'!$C2:$D974,2,0)</f>
        <v>2454</v>
      </c>
      <c r="P310" t="s" s="10">
        <f>"mv -i "&amp;SUBSTITUTE(L310,"","")&amp;"          fq/"&amp;$F310&amp;"−"&amp;$D310&amp;"-"&amp;B310&amp;"-"&amp;LEFT(N310,5)&amp;"−1.fq.gz"</f>
        <v>2455</v>
      </c>
      <c r="Q310" t="s" s="10">
        <f>"mv -i "&amp;SUBSTITUTE(M310,"","")&amp;"          fq/"&amp;$F310&amp;"−"&amp;$D310&amp;"-"&amp;B310&amp;"-"&amp;LEFT(O310,5)&amp;"−2.fq.gz"</f>
        <v>2456</v>
      </c>
      <c r="R310" s="14"/>
    </row>
    <row r="311" ht="15" customHeight="1">
      <c r="A311" t="s" s="10">
        <f>B311&amp;"_"&amp;SUBSTITUTE(G311,"20","")</f>
        <v>2457</v>
      </c>
      <c r="B311" t="s" s="18">
        <v>1268</v>
      </c>
      <c r="C311" s="19"/>
      <c r="D311" t="s" s="18">
        <v>1236</v>
      </c>
      <c r="E311" s="14"/>
      <c r="F311" t="s" s="12">
        <v>1428</v>
      </c>
      <c r="G311" s="20"/>
      <c r="H311" s="20"/>
      <c r="I311" s="20"/>
      <c r="J311" s="20"/>
      <c r="K311" s="20"/>
      <c r="L311" t="s" s="10">
        <v>2458</v>
      </c>
      <c r="M311" t="s" s="10">
        <v>2459</v>
      </c>
      <c r="N311" t="s" s="10">
        <f>VLOOKUP(MID($L311,10,10000),'Hashes'!$C2:$D974,2,0)</f>
        <v>2460</v>
      </c>
      <c r="O311" t="s" s="10">
        <f>VLOOKUP(MID(M311,10,10000),'Hashes'!$C2:$D974,2,0)</f>
        <v>2461</v>
      </c>
      <c r="P311" t="s" s="10">
        <f>"mv -i "&amp;SUBSTITUTE(L311,"","")&amp;"          fq/"&amp;$F311&amp;"−"&amp;$D311&amp;"-"&amp;B311&amp;"-"&amp;LEFT(N311,5)&amp;"−1.fq.gz"</f>
        <v>2462</v>
      </c>
      <c r="Q311" t="s" s="10">
        <f>"mv -i "&amp;SUBSTITUTE(M311,"","")&amp;"          fq/"&amp;$F311&amp;"−"&amp;$D311&amp;"-"&amp;B311&amp;"-"&amp;LEFT(O311,5)&amp;"−2.fq.gz"</f>
        <v>2463</v>
      </c>
      <c r="R311" s="14"/>
    </row>
    <row r="312" ht="15" customHeight="1">
      <c r="A312" t="s" s="10">
        <f>B312&amp;"_"&amp;SUBSTITUTE(G312,"20","")</f>
        <v>2464</v>
      </c>
      <c r="B312" t="s" s="18">
        <v>1356</v>
      </c>
      <c r="C312" s="19"/>
      <c r="D312" t="s" s="18">
        <v>1236</v>
      </c>
      <c r="E312" s="14"/>
      <c r="F312" t="s" s="12">
        <v>1428</v>
      </c>
      <c r="G312" s="20"/>
      <c r="H312" s="20"/>
      <c r="I312" s="20"/>
      <c r="J312" s="20"/>
      <c r="K312" s="20"/>
      <c r="L312" t="s" s="10">
        <v>2465</v>
      </c>
      <c r="M312" t="s" s="10">
        <v>2466</v>
      </c>
      <c r="N312" t="s" s="10">
        <f>VLOOKUP(MID($L312,10,10000),'Hashes'!$C2:$D974,2,0)</f>
        <v>2467</v>
      </c>
      <c r="O312" t="s" s="10">
        <f>VLOOKUP(MID(M312,10,10000),'Hashes'!$C2:$D974,2,0)</f>
        <v>2468</v>
      </c>
      <c r="P312" t="s" s="10">
        <f>"mv -i "&amp;SUBSTITUTE(L312,"","")&amp;"          fq/"&amp;$F312&amp;"−"&amp;$D312&amp;"-"&amp;B312&amp;"-"&amp;LEFT(N312,5)&amp;"−1.fq.gz"</f>
        <v>2469</v>
      </c>
      <c r="Q312" t="s" s="10">
        <f>"mv -i "&amp;SUBSTITUTE(M312,"","")&amp;"          fq/"&amp;$F312&amp;"−"&amp;$D312&amp;"-"&amp;B312&amp;"-"&amp;LEFT(O312,5)&amp;"−2.fq.gz"</f>
        <v>2470</v>
      </c>
      <c r="R312" s="14"/>
    </row>
    <row r="313" ht="15" customHeight="1">
      <c r="A313" t="s" s="10">
        <f>B313&amp;"_"&amp;SUBSTITUTE(G313,"20","")</f>
        <v>2471</v>
      </c>
      <c r="B313" t="s" s="18">
        <v>1340</v>
      </c>
      <c r="C313" s="19"/>
      <c r="D313" t="s" s="18">
        <v>1236</v>
      </c>
      <c r="E313" s="14"/>
      <c r="F313" t="s" s="12">
        <v>1428</v>
      </c>
      <c r="G313" s="20"/>
      <c r="H313" s="20"/>
      <c r="I313" s="20"/>
      <c r="J313" s="20"/>
      <c r="K313" s="20"/>
      <c r="L313" t="s" s="10">
        <v>2472</v>
      </c>
      <c r="M313" t="s" s="10">
        <v>2473</v>
      </c>
      <c r="N313" t="s" s="10">
        <f>VLOOKUP(MID($L313,10,10000),'Hashes'!$C2:$D974,2,0)</f>
        <v>2474</v>
      </c>
      <c r="O313" t="s" s="10">
        <f>VLOOKUP(MID(M313,10,10000),'Hashes'!$C2:$D974,2,0)</f>
        <v>2475</v>
      </c>
      <c r="P313" t="s" s="10">
        <f>"mv -i "&amp;SUBSTITUTE(L313,"","")&amp;"          fq/"&amp;$F313&amp;"−"&amp;$D313&amp;"-"&amp;B313&amp;"-"&amp;LEFT(N313,5)&amp;"−1.fq.gz"</f>
        <v>2476</v>
      </c>
      <c r="Q313" t="s" s="10">
        <f>"mv -i "&amp;SUBSTITUTE(M313,"","")&amp;"          fq/"&amp;$F313&amp;"−"&amp;$D313&amp;"-"&amp;B313&amp;"-"&amp;LEFT(O313,5)&amp;"−2.fq.gz"</f>
        <v>2477</v>
      </c>
      <c r="R313" s="14"/>
    </row>
    <row r="314" ht="15" customHeight="1">
      <c r="A314" t="s" s="10">
        <f>B314&amp;"_"&amp;SUBSTITUTE(G314,"20","")</f>
        <v>2478</v>
      </c>
      <c r="B314" t="s" s="18">
        <v>1308</v>
      </c>
      <c r="C314" s="19"/>
      <c r="D314" t="s" s="18">
        <v>1236</v>
      </c>
      <c r="E314" s="14"/>
      <c r="F314" t="s" s="12">
        <v>1428</v>
      </c>
      <c r="G314" s="20"/>
      <c r="H314" s="20"/>
      <c r="I314" s="20"/>
      <c r="J314" s="20"/>
      <c r="K314" s="20"/>
      <c r="L314" t="s" s="10">
        <v>2479</v>
      </c>
      <c r="M314" t="s" s="10">
        <v>2480</v>
      </c>
      <c r="N314" t="s" s="10">
        <f>VLOOKUP(MID($L314,10,10000),'Hashes'!$C2:$D974,2,0)</f>
        <v>2481</v>
      </c>
      <c r="O314" t="s" s="10">
        <f>VLOOKUP(MID(M314,10,10000),'Hashes'!$C2:$D974,2,0)</f>
        <v>2482</v>
      </c>
      <c r="P314" t="s" s="10">
        <f>"mv -i "&amp;SUBSTITUTE(L314,"","")&amp;"          fq/"&amp;$F314&amp;"−"&amp;$D314&amp;"-"&amp;B314&amp;"-"&amp;LEFT(N314,5)&amp;"−1.fq.gz"</f>
        <v>2483</v>
      </c>
      <c r="Q314" t="s" s="10">
        <f>"mv -i "&amp;SUBSTITUTE(M314,"","")&amp;"          fq/"&amp;$F314&amp;"−"&amp;$D314&amp;"-"&amp;B314&amp;"-"&amp;LEFT(O314,5)&amp;"−2.fq.gz"</f>
        <v>2484</v>
      </c>
      <c r="R314" s="14"/>
    </row>
    <row r="315" ht="15" customHeight="1">
      <c r="A315" t="s" s="10">
        <f>B315&amp;"_"&amp;SUBSTITUTE(G315,"20","")</f>
        <v>2485</v>
      </c>
      <c r="B315" t="s" s="18">
        <v>1244</v>
      </c>
      <c r="C315" s="19"/>
      <c r="D315" t="s" s="18">
        <v>1236</v>
      </c>
      <c r="E315" s="14"/>
      <c r="F315" t="s" s="12">
        <v>1428</v>
      </c>
      <c r="G315" s="20"/>
      <c r="H315" s="20"/>
      <c r="I315" s="20"/>
      <c r="J315" s="20"/>
      <c r="K315" s="20"/>
      <c r="L315" t="s" s="10">
        <v>2486</v>
      </c>
      <c r="M315" t="s" s="10">
        <v>2487</v>
      </c>
      <c r="N315" t="s" s="10">
        <f>VLOOKUP(MID($L315,10,10000),'Hashes'!$C2:$D974,2,0)</f>
        <v>2488</v>
      </c>
      <c r="O315" t="s" s="10">
        <f>VLOOKUP(MID(M315,10,10000),'Hashes'!$C2:$D974,2,0)</f>
        <v>2489</v>
      </c>
      <c r="P315" t="s" s="10">
        <f>"mv -i "&amp;SUBSTITUTE(L315,"","")&amp;"          fq/"&amp;$F315&amp;"−"&amp;$D315&amp;"-"&amp;B315&amp;"-"&amp;LEFT(N315,5)&amp;"−1.fq.gz"</f>
        <v>2490</v>
      </c>
      <c r="Q315" t="s" s="10">
        <f>"mv -i "&amp;SUBSTITUTE(M315,"","")&amp;"          fq/"&amp;$F315&amp;"−"&amp;$D315&amp;"-"&amp;B315&amp;"-"&amp;LEFT(O315,5)&amp;"−2.fq.gz"</f>
        <v>2491</v>
      </c>
      <c r="R315" s="14"/>
    </row>
    <row r="316" ht="15" customHeight="1">
      <c r="A316" t="s" s="10">
        <f>B316&amp;"_"&amp;SUBSTITUTE(G316,"20","")</f>
        <v>2492</v>
      </c>
      <c r="B316" t="s" s="18">
        <v>1284</v>
      </c>
      <c r="C316" s="19"/>
      <c r="D316" t="s" s="18">
        <v>1236</v>
      </c>
      <c r="E316" s="14"/>
      <c r="F316" t="s" s="12">
        <v>1428</v>
      </c>
      <c r="G316" s="20"/>
      <c r="H316" s="20"/>
      <c r="I316" s="20"/>
      <c r="J316" s="20"/>
      <c r="K316" s="20"/>
      <c r="L316" t="s" s="10">
        <v>2493</v>
      </c>
      <c r="M316" t="s" s="10">
        <v>2494</v>
      </c>
      <c r="N316" t="s" s="10">
        <f>VLOOKUP(MID($L316,10,10000),'Hashes'!$C2:$D974,2,0)</f>
        <v>2495</v>
      </c>
      <c r="O316" t="s" s="10">
        <f>VLOOKUP(MID(M316,10,10000),'Hashes'!$C2:$D974,2,0)</f>
        <v>2496</v>
      </c>
      <c r="P316" t="s" s="10">
        <f>"mv -i "&amp;SUBSTITUTE(L316,"","")&amp;"          fq/"&amp;$F316&amp;"−"&amp;$D316&amp;"-"&amp;B316&amp;"-"&amp;LEFT(N316,5)&amp;"−1.fq.gz"</f>
        <v>2497</v>
      </c>
      <c r="Q316" t="s" s="10">
        <f>"mv -i "&amp;SUBSTITUTE(M316,"","")&amp;"          fq/"&amp;$F316&amp;"−"&amp;$D316&amp;"-"&amp;B316&amp;"-"&amp;LEFT(O316,5)&amp;"−2.fq.gz"</f>
        <v>2498</v>
      </c>
      <c r="R316" s="14"/>
    </row>
    <row r="317" ht="15" customHeight="1">
      <c r="A317" t="s" s="10">
        <f>B317&amp;"_"&amp;SUBSTITUTE(G317,"20","")</f>
        <v>2499</v>
      </c>
      <c r="B317" t="s" s="18">
        <v>1380</v>
      </c>
      <c r="C317" s="19"/>
      <c r="D317" t="s" s="18">
        <v>1236</v>
      </c>
      <c r="E317" s="14"/>
      <c r="F317" t="s" s="12">
        <v>1428</v>
      </c>
      <c r="G317" s="20"/>
      <c r="H317" s="20"/>
      <c r="I317" s="20"/>
      <c r="J317" s="20"/>
      <c r="K317" s="20"/>
      <c r="L317" t="s" s="10">
        <v>2500</v>
      </c>
      <c r="M317" t="s" s="10">
        <v>2501</v>
      </c>
      <c r="N317" t="s" s="10">
        <f>VLOOKUP(MID($L317,10,10000),'Hashes'!$C2:$D974,2,0)</f>
        <v>2502</v>
      </c>
      <c r="O317" t="s" s="10">
        <f>VLOOKUP(MID(M317,10,10000),'Hashes'!$C2:$D974,2,0)</f>
        <v>2503</v>
      </c>
      <c r="P317" t="s" s="10">
        <f>"mv -i "&amp;SUBSTITUTE(L317,"","")&amp;"          fq/"&amp;$F317&amp;"−"&amp;$D317&amp;"-"&amp;B317&amp;"-"&amp;LEFT(N317,5)&amp;"−1.fq.gz"</f>
        <v>2504</v>
      </c>
      <c r="Q317" t="s" s="10">
        <f>"mv -i "&amp;SUBSTITUTE(M317,"","")&amp;"          fq/"&amp;$F317&amp;"−"&amp;$D317&amp;"-"&amp;B317&amp;"-"&amp;LEFT(O317,5)&amp;"−2.fq.gz"</f>
        <v>2505</v>
      </c>
      <c r="R317" s="14"/>
    </row>
    <row r="318" ht="15" customHeight="1">
      <c r="A318" t="s" s="10">
        <f>B318&amp;"_"&amp;SUBSTITUTE(G318,"20","")</f>
        <v>2506</v>
      </c>
      <c r="B318" t="s" s="18">
        <v>1316</v>
      </c>
      <c r="C318" s="19"/>
      <c r="D318" t="s" s="18">
        <v>1236</v>
      </c>
      <c r="E318" s="14"/>
      <c r="F318" t="s" s="12">
        <v>1428</v>
      </c>
      <c r="G318" s="20"/>
      <c r="H318" s="20"/>
      <c r="I318" s="20"/>
      <c r="J318" s="20"/>
      <c r="K318" s="20"/>
      <c r="L318" t="s" s="10">
        <v>2507</v>
      </c>
      <c r="M318" t="s" s="10">
        <v>2508</v>
      </c>
      <c r="N318" t="s" s="10">
        <f>VLOOKUP(MID($L318,10,10000),'Hashes'!$C2:$D974,2,0)</f>
        <v>2509</v>
      </c>
      <c r="O318" t="s" s="10">
        <f>VLOOKUP(MID(M318,10,10000),'Hashes'!$C2:$D974,2,0)</f>
        <v>2510</v>
      </c>
      <c r="P318" t="s" s="10">
        <f>"mv -i "&amp;SUBSTITUTE(L318,"","")&amp;"          fq/"&amp;$F318&amp;"−"&amp;$D318&amp;"-"&amp;B318&amp;"-"&amp;LEFT(N318,5)&amp;"−1.fq.gz"</f>
        <v>2511</v>
      </c>
      <c r="Q318" t="s" s="10">
        <f>"mv -i "&amp;SUBSTITUTE(M318,"","")&amp;"          fq/"&amp;$F318&amp;"−"&amp;$D318&amp;"-"&amp;B318&amp;"-"&amp;LEFT(O318,5)&amp;"−2.fq.gz"</f>
        <v>2512</v>
      </c>
      <c r="R318" s="14"/>
    </row>
    <row r="319" ht="15" customHeight="1">
      <c r="A319" t="s" s="10">
        <f>B319&amp;"_"&amp;SUBSTITUTE(G319,"20","")</f>
        <v>2513</v>
      </c>
      <c r="B319" t="s" s="18">
        <v>1364</v>
      </c>
      <c r="C319" s="19"/>
      <c r="D319" t="s" s="18">
        <v>1236</v>
      </c>
      <c r="E319" s="14"/>
      <c r="F319" t="s" s="12">
        <v>1428</v>
      </c>
      <c r="G319" s="20"/>
      <c r="H319" s="20"/>
      <c r="I319" s="20"/>
      <c r="J319" s="20"/>
      <c r="K319" s="20"/>
      <c r="L319" t="s" s="10">
        <v>2514</v>
      </c>
      <c r="M319" t="s" s="10">
        <v>2515</v>
      </c>
      <c r="N319" t="s" s="10">
        <f>VLOOKUP(MID($L319,10,10000),'Hashes'!$C2:$D974,2,0)</f>
        <v>2516</v>
      </c>
      <c r="O319" t="s" s="10">
        <f>VLOOKUP(MID(M319,10,10000),'Hashes'!$C2:$D974,2,0)</f>
        <v>2517</v>
      </c>
      <c r="P319" t="s" s="10">
        <f>"mv -i "&amp;SUBSTITUTE(L319,"","")&amp;"          fq/"&amp;$F319&amp;"−"&amp;$D319&amp;"-"&amp;B319&amp;"-"&amp;LEFT(N319,5)&amp;"−1.fq.gz"</f>
        <v>2518</v>
      </c>
      <c r="Q319" t="s" s="10">
        <f>"mv -i "&amp;SUBSTITUTE(M319,"","")&amp;"          fq/"&amp;$F319&amp;"−"&amp;$D319&amp;"-"&amp;B319&amp;"-"&amp;LEFT(O319,5)&amp;"−2.fq.gz"</f>
        <v>2519</v>
      </c>
      <c r="R319" s="14"/>
    </row>
    <row r="320" ht="15" customHeight="1">
      <c r="A320" t="s" s="10">
        <f>B320&amp;"_"&amp;SUBSTITUTE(G320,"20","")</f>
        <v>2520</v>
      </c>
      <c r="B320" t="s" s="18">
        <v>1292</v>
      </c>
      <c r="C320" s="19"/>
      <c r="D320" t="s" s="18">
        <v>1236</v>
      </c>
      <c r="E320" s="14"/>
      <c r="F320" t="s" s="12">
        <v>1428</v>
      </c>
      <c r="G320" s="20"/>
      <c r="H320" s="20"/>
      <c r="I320" s="20"/>
      <c r="J320" s="20"/>
      <c r="K320" s="20"/>
      <c r="L320" t="s" s="10">
        <v>2521</v>
      </c>
      <c r="M320" t="s" s="10">
        <v>2522</v>
      </c>
      <c r="N320" t="s" s="10">
        <f>VLOOKUP(MID($L320,10,10000),'Hashes'!$C2:$D974,2,0)</f>
        <v>2523</v>
      </c>
      <c r="O320" t="s" s="10">
        <f>VLOOKUP(MID(M320,10,10000),'Hashes'!$C2:$D974,2,0)</f>
        <v>2524</v>
      </c>
      <c r="P320" t="s" s="10">
        <f>"mv -i "&amp;SUBSTITUTE(L320,"","")&amp;"          fq/"&amp;$F320&amp;"−"&amp;$D320&amp;"-"&amp;B320&amp;"-"&amp;LEFT(N320,5)&amp;"−1.fq.gz"</f>
        <v>2525</v>
      </c>
      <c r="Q320" t="s" s="10">
        <f>"mv -i "&amp;SUBSTITUTE(M320,"","")&amp;"          fq/"&amp;$F320&amp;"−"&amp;$D320&amp;"-"&amp;B320&amp;"-"&amp;LEFT(O320,5)&amp;"−2.fq.gz"</f>
        <v>2526</v>
      </c>
      <c r="R320" s="14"/>
    </row>
    <row r="321" ht="15" customHeight="1">
      <c r="A321" t="s" s="10">
        <f>B321&amp;"_"&amp;SUBSTITUTE(G321,"20","")</f>
        <v>2527</v>
      </c>
      <c r="B321" t="s" s="18">
        <v>1420</v>
      </c>
      <c r="C321" s="19"/>
      <c r="D321" t="s" s="18">
        <v>1236</v>
      </c>
      <c r="E321" s="14"/>
      <c r="F321" t="s" s="12">
        <v>1428</v>
      </c>
      <c r="G321" s="20"/>
      <c r="H321" s="20"/>
      <c r="I321" s="20"/>
      <c r="J321" s="20"/>
      <c r="K321" s="20"/>
      <c r="L321" t="s" s="10">
        <v>2528</v>
      </c>
      <c r="M321" t="s" s="10">
        <v>2529</v>
      </c>
      <c r="N321" t="s" s="10">
        <f>VLOOKUP(MID($L321,10,10000),'Hashes'!$C2:$D974,2,0)</f>
        <v>2530</v>
      </c>
      <c r="O321" t="s" s="10">
        <f>VLOOKUP(MID(M321,10,10000),'Hashes'!$C2:$D974,2,0)</f>
        <v>2531</v>
      </c>
      <c r="P321" t="s" s="10">
        <f>"mv -i "&amp;SUBSTITUTE(L321,"","")&amp;"          fq/"&amp;$F321&amp;"−"&amp;$D321&amp;"-"&amp;B321&amp;"-"&amp;LEFT(N321,5)&amp;"−1.fq.gz"</f>
        <v>2532</v>
      </c>
      <c r="Q321" t="s" s="10">
        <f>"mv -i "&amp;SUBSTITUTE(M321,"","")&amp;"          fq/"&amp;$F321&amp;"−"&amp;$D321&amp;"-"&amp;B321&amp;"-"&amp;LEFT(O321,5)&amp;"−2.fq.gz"</f>
        <v>2533</v>
      </c>
      <c r="R321" s="14"/>
    </row>
    <row r="322" ht="15" customHeight="1">
      <c r="A322" t="s" s="10">
        <f>B322&amp;"_"&amp;SUBSTITUTE(G322,"20","")</f>
        <v>2534</v>
      </c>
      <c r="B322" t="s" s="18">
        <v>1388</v>
      </c>
      <c r="C322" s="19"/>
      <c r="D322" t="s" s="18">
        <v>1236</v>
      </c>
      <c r="E322" s="14"/>
      <c r="F322" t="s" s="12">
        <v>1428</v>
      </c>
      <c r="G322" s="20"/>
      <c r="H322" s="20"/>
      <c r="I322" s="20"/>
      <c r="J322" s="20"/>
      <c r="K322" s="20"/>
      <c r="L322" t="s" s="10">
        <v>2535</v>
      </c>
      <c r="M322" t="s" s="10">
        <v>2536</v>
      </c>
      <c r="N322" t="s" s="10">
        <f>VLOOKUP(MID($L322,10,10000),'Hashes'!$C2:$D974,2,0)</f>
        <v>2537</v>
      </c>
      <c r="O322" t="s" s="10">
        <f>VLOOKUP(MID(M322,10,10000),'Hashes'!$C2:$D974,2,0)</f>
        <v>2538</v>
      </c>
      <c r="P322" t="s" s="10">
        <f>"mv -i "&amp;SUBSTITUTE(L322,"","")&amp;"          fq/"&amp;$F322&amp;"−"&amp;$D322&amp;"-"&amp;B322&amp;"-"&amp;LEFT(N322,5)&amp;"−1.fq.gz"</f>
        <v>2539</v>
      </c>
      <c r="Q322" t="s" s="10">
        <f>"mv -i "&amp;SUBSTITUTE(M322,"","")&amp;"          fq/"&amp;$F322&amp;"−"&amp;$D322&amp;"-"&amp;B322&amp;"-"&amp;LEFT(O322,5)&amp;"−2.fq.gz"</f>
        <v>2540</v>
      </c>
      <c r="R322" s="14"/>
    </row>
    <row r="323" ht="15" customHeight="1">
      <c r="A323" t="s" s="10">
        <f>B323&amp;"_"&amp;SUBSTITUTE(G323,"20","")</f>
        <v>2541</v>
      </c>
      <c r="B323" t="s" s="18">
        <v>1396</v>
      </c>
      <c r="C323" s="19"/>
      <c r="D323" t="s" s="18">
        <v>1236</v>
      </c>
      <c r="E323" s="14"/>
      <c r="F323" t="s" s="12">
        <v>1428</v>
      </c>
      <c r="G323" s="20"/>
      <c r="H323" s="20"/>
      <c r="I323" s="20"/>
      <c r="J323" s="20"/>
      <c r="K323" s="20"/>
      <c r="L323" t="s" s="10">
        <v>2542</v>
      </c>
      <c r="M323" t="s" s="10">
        <v>2543</v>
      </c>
      <c r="N323" t="s" s="10">
        <f>VLOOKUP(MID($L323,10,10000),'Hashes'!$C2:$D974,2,0)</f>
        <v>2544</v>
      </c>
      <c r="O323" t="s" s="10">
        <f>VLOOKUP(MID(M323,10,10000),'Hashes'!$C2:$D974,2,0)</f>
        <v>2545</v>
      </c>
      <c r="P323" t="s" s="10">
        <f>"mv -i "&amp;SUBSTITUTE(L323,"","")&amp;"          fq/"&amp;$F323&amp;"−"&amp;$D323&amp;"-"&amp;B323&amp;"-"&amp;LEFT(N323,5)&amp;"−1.fq.gz"</f>
        <v>2546</v>
      </c>
      <c r="Q323" t="s" s="10">
        <f>"mv -i "&amp;SUBSTITUTE(M323,"","")&amp;"          fq/"&amp;$F323&amp;"−"&amp;$D323&amp;"-"&amp;B323&amp;"-"&amp;LEFT(O323,5)&amp;"−2.fq.gz"</f>
        <v>2547</v>
      </c>
      <c r="R323" s="14"/>
    </row>
    <row r="324" ht="15" customHeight="1">
      <c r="A324" t="s" s="10">
        <f>B324&amp;"_"&amp;SUBSTITUTE(G324,"20","")</f>
        <v>2548</v>
      </c>
      <c r="B324" t="s" s="18">
        <v>1412</v>
      </c>
      <c r="C324" s="19"/>
      <c r="D324" t="s" s="18">
        <v>1236</v>
      </c>
      <c r="E324" s="14"/>
      <c r="F324" t="s" s="12">
        <v>1428</v>
      </c>
      <c r="G324" s="20"/>
      <c r="H324" s="20"/>
      <c r="I324" s="20"/>
      <c r="J324" s="20"/>
      <c r="K324" s="20"/>
      <c r="L324" t="s" s="10">
        <v>2549</v>
      </c>
      <c r="M324" t="s" s="10">
        <v>2550</v>
      </c>
      <c r="N324" t="s" s="10">
        <f>VLOOKUP(MID($L324,10,10000),'Hashes'!$C2:$D974,2,0)</f>
        <v>2551</v>
      </c>
      <c r="O324" t="s" s="10">
        <f>VLOOKUP(MID(M324,10,10000),'Hashes'!$C2:$D974,2,0)</f>
        <v>2552</v>
      </c>
      <c r="P324" t="s" s="10">
        <f>"mv -i "&amp;SUBSTITUTE(L324,"","")&amp;"          fq/"&amp;$F324&amp;"−"&amp;$D324&amp;"-"&amp;B324&amp;"-"&amp;LEFT(N324,5)&amp;"−1.fq.gz"</f>
        <v>2553</v>
      </c>
      <c r="Q324" t="s" s="10">
        <f>"mv -i "&amp;SUBSTITUTE(M324,"","")&amp;"          fq/"&amp;$F324&amp;"−"&amp;$D324&amp;"-"&amp;B324&amp;"-"&amp;LEFT(O324,5)&amp;"−2.fq.gz"</f>
        <v>2554</v>
      </c>
      <c r="R324" s="14"/>
    </row>
    <row r="325" ht="15" customHeight="1">
      <c r="A325" t="s" s="10">
        <f>B325&amp;"_"&amp;SUBSTITUTE(G325,"20","")</f>
        <v>2555</v>
      </c>
      <c r="B325" t="s" s="18">
        <v>1404</v>
      </c>
      <c r="C325" s="19"/>
      <c r="D325" t="s" s="18">
        <v>1236</v>
      </c>
      <c r="E325" s="14"/>
      <c r="F325" t="s" s="12">
        <v>1428</v>
      </c>
      <c r="G325" s="20"/>
      <c r="H325" s="20"/>
      <c r="I325" s="20"/>
      <c r="J325" s="20"/>
      <c r="K325" s="20"/>
      <c r="L325" t="s" s="10">
        <v>2556</v>
      </c>
      <c r="M325" t="s" s="10">
        <v>2557</v>
      </c>
      <c r="N325" t="s" s="10">
        <f>VLOOKUP(MID($L325,10,10000),'Hashes'!$C2:$D974,2,0)</f>
        <v>2558</v>
      </c>
      <c r="O325" t="s" s="10">
        <f>VLOOKUP(MID(M325,10,10000),'Hashes'!$C2:$D974,2,0)</f>
        <v>2559</v>
      </c>
      <c r="P325" t="s" s="10">
        <f>"mv -i "&amp;SUBSTITUTE(L325,"","")&amp;"          fq/"&amp;$F325&amp;"−"&amp;$D325&amp;"-"&amp;B325&amp;"-"&amp;LEFT(N325,5)&amp;"−1.fq.gz"</f>
        <v>2560</v>
      </c>
      <c r="Q325" t="s" s="10">
        <f>"mv -i "&amp;SUBSTITUTE(M325,"","")&amp;"          fq/"&amp;$F325&amp;"−"&amp;$D325&amp;"-"&amp;B325&amp;"-"&amp;LEFT(O325,5)&amp;"−2.fq.gz"</f>
        <v>2561</v>
      </c>
      <c r="R325" s="14"/>
    </row>
    <row r="326" ht="15" customHeight="1">
      <c r="A326" t="s" s="10">
        <f>B326&amp;"_"&amp;SUBSTITUTE(G326,"20","")</f>
        <v>2562</v>
      </c>
      <c r="B326" t="s" s="10">
        <v>24</v>
      </c>
      <c r="C326" s="16"/>
      <c r="D326" t="s" s="11">
        <v>2563</v>
      </c>
      <c r="E326" t="s" s="12">
        <v>26</v>
      </c>
      <c r="F326" t="s" s="12">
        <v>2564</v>
      </c>
      <c r="G326" s="12">
        <v>20130812</v>
      </c>
      <c r="H326" s="12"/>
      <c r="I326" s="12"/>
      <c r="J326" s="12"/>
      <c r="K326" s="12"/>
      <c r="L326" t="s" s="21">
        <f>"BGI/BGI3/"&amp;SUBSTITUTE(VLOOKUP(B326,'BGI3_Files'!B2:C162,2,0),".bam","")&amp;"_1.fq.gz"</f>
        <v>2565</v>
      </c>
      <c r="M326" t="s" s="21">
        <f>"BGI/BGI3/"&amp;SUBSTITUTE(VLOOKUP($B326,'BGI3_Files'!$B2:$C162,2,0),".bam","")&amp;"_2.fq.gz"</f>
        <v>2566</v>
      </c>
      <c r="N326" t="s" s="10">
        <f>VLOOKUP(MID($L326,10,10000),'Hashes'!$C2:$D974,2,0)</f>
        <v>2567</v>
      </c>
      <c r="O326" t="s" s="10">
        <f>VLOOKUP(MID(M326,10,10000),'Hashes'!$C2:$D974,2,0)</f>
        <v>2568</v>
      </c>
      <c r="P326" t="s" s="10">
        <f>"mv -i "&amp;SUBSTITUTE(L326,"","")&amp;"          fq/"&amp;$F326&amp;"−"&amp;$D326&amp;"-"&amp;B326&amp;"-"&amp;LEFT(N326,5)&amp;"−1.fq.gz"</f>
        <v>2569</v>
      </c>
      <c r="Q326" t="s" s="10">
        <f>"mv -i "&amp;SUBSTITUTE(M326,"","")&amp;"          fq/"&amp;$F326&amp;"−"&amp;$D326&amp;"-"&amp;B326&amp;"-"&amp;LEFT(O326,5)&amp;"−2.fq.gz"</f>
        <v>2570</v>
      </c>
      <c r="R326" s="14"/>
    </row>
    <row r="327" ht="15" customHeight="1">
      <c r="A327" t="s" s="10">
        <f>B327&amp;"_"&amp;SUBSTITUTE(G327,"20","")</f>
        <v>2571</v>
      </c>
      <c r="B327" t="s" s="10">
        <v>46</v>
      </c>
      <c r="C327" s="16"/>
      <c r="D327" t="s" s="11">
        <v>2563</v>
      </c>
      <c r="E327" t="s" s="12">
        <v>47</v>
      </c>
      <c r="F327" t="s" s="12">
        <v>2564</v>
      </c>
      <c r="G327" s="12">
        <v>20130812</v>
      </c>
      <c r="H327" s="12"/>
      <c r="I327" s="12"/>
      <c r="J327" s="12"/>
      <c r="K327" s="12"/>
      <c r="L327" t="s" s="21">
        <f>"BGI/BGI3/"&amp;SUBSTITUTE(VLOOKUP(B327,'BGI3_Files'!B2:C162,2,0),".bam","")&amp;"_1.fq.gz"</f>
        <v>2572</v>
      </c>
      <c r="M327" t="s" s="21">
        <f>"BGI/BGI3/"&amp;SUBSTITUTE(VLOOKUP($B327,'BGI3_Files'!$B2:$C162,2,0),".bam","")&amp;"_2.fq.gz"</f>
        <v>2573</v>
      </c>
      <c r="N327" t="s" s="10">
        <f>VLOOKUP(MID($L327,10,10000),'Hashes'!$C2:$D974,2,0)</f>
        <v>2574</v>
      </c>
      <c r="O327" t="s" s="10">
        <f>VLOOKUP(MID(M327,10,10000),'Hashes'!$C2:$D974,2,0)</f>
        <v>2575</v>
      </c>
      <c r="P327" t="s" s="10">
        <f>"mv -i "&amp;SUBSTITUTE(L327,"","")&amp;"          fq/"&amp;$F327&amp;"−"&amp;$D327&amp;"-"&amp;B327&amp;"-"&amp;LEFT(N327,5)&amp;"−1.fq.gz"</f>
        <v>2576</v>
      </c>
      <c r="Q327" t="s" s="10">
        <f>"mv -i "&amp;SUBSTITUTE(M327,"","")&amp;"          fq/"&amp;$F327&amp;"−"&amp;$D327&amp;"-"&amp;B327&amp;"-"&amp;LEFT(O327,5)&amp;"−2.fq.gz"</f>
        <v>2577</v>
      </c>
      <c r="R327" s="14"/>
    </row>
    <row r="328" ht="15" customHeight="1">
      <c r="A328" t="s" s="10">
        <f>B328&amp;"_"&amp;SUBSTITUTE(G328,"20","")</f>
        <v>2578</v>
      </c>
      <c r="B328" t="s" s="10">
        <v>74</v>
      </c>
      <c r="C328" s="16"/>
      <c r="D328" t="s" s="11">
        <v>2563</v>
      </c>
      <c r="E328" t="s" s="12">
        <v>75</v>
      </c>
      <c r="F328" t="s" s="12">
        <v>2564</v>
      </c>
      <c r="G328" s="12">
        <v>20130812</v>
      </c>
      <c r="H328" s="12"/>
      <c r="I328" s="12"/>
      <c r="J328" s="12"/>
      <c r="K328" s="12"/>
      <c r="L328" t="s" s="21">
        <f>"BGI/BGI3/"&amp;SUBSTITUTE(VLOOKUP(B328,'BGI3_Files'!B2:C162,2,0),".bam","")&amp;"_1.fq.gz"</f>
        <v>2579</v>
      </c>
      <c r="M328" t="s" s="21">
        <f>"BGI/BGI3/"&amp;SUBSTITUTE(VLOOKUP($B328,'BGI3_Files'!$B2:$C162,2,0),".bam","")&amp;"_2.fq.gz"</f>
        <v>2580</v>
      </c>
      <c r="N328" t="s" s="10">
        <f>VLOOKUP(MID($L328,10,10000),'Hashes'!$C2:$D974,2,0)</f>
        <v>2581</v>
      </c>
      <c r="O328" t="s" s="10">
        <f>VLOOKUP(MID(M328,10,10000),'Hashes'!$C2:$D974,2,0)</f>
        <v>2582</v>
      </c>
      <c r="P328" t="s" s="10">
        <f>"mv -i "&amp;SUBSTITUTE(L328,"","")&amp;"          fq/"&amp;$F328&amp;"−"&amp;$D328&amp;"-"&amp;B328&amp;"-"&amp;LEFT(N328,5)&amp;"−1.fq.gz"</f>
        <v>2583</v>
      </c>
      <c r="Q328" t="s" s="10">
        <f>"mv -i "&amp;SUBSTITUTE(M328,"","")&amp;"          fq/"&amp;$F328&amp;"−"&amp;$D328&amp;"-"&amp;B328&amp;"-"&amp;LEFT(O328,5)&amp;"−2.fq.gz"</f>
        <v>2584</v>
      </c>
      <c r="R328" s="14"/>
    </row>
    <row r="329" ht="15" customHeight="1">
      <c r="A329" t="s" s="10">
        <f>B329&amp;"_"&amp;SUBSTITUTE(G329,"20","")</f>
        <v>2585</v>
      </c>
      <c r="B329" t="s" s="10">
        <v>92</v>
      </c>
      <c r="C329" s="16"/>
      <c r="D329" t="s" s="11">
        <v>2563</v>
      </c>
      <c r="E329" t="s" s="12">
        <v>93</v>
      </c>
      <c r="F329" t="s" s="12">
        <v>2564</v>
      </c>
      <c r="G329" s="12">
        <v>20130812</v>
      </c>
      <c r="H329" s="12"/>
      <c r="I329" s="12"/>
      <c r="J329" s="12"/>
      <c r="K329" s="12"/>
      <c r="L329" t="s" s="21">
        <f>"BGI/BGI3/"&amp;SUBSTITUTE(VLOOKUP(B329,'BGI3_Files'!B2:C162,2,0),".bam","")&amp;"_1.fq.gz"</f>
        <v>2586</v>
      </c>
      <c r="M329" t="s" s="21">
        <f>"BGI/BGI3/"&amp;SUBSTITUTE(VLOOKUP($B329,'BGI3_Files'!$B2:$C162,2,0),".bam","")&amp;"_2.fq.gz"</f>
        <v>2587</v>
      </c>
      <c r="N329" t="s" s="10">
        <f>VLOOKUP(MID($L329,10,10000),'Hashes'!$C2:$D974,2,0)</f>
        <v>2588</v>
      </c>
      <c r="O329" t="s" s="10">
        <f>VLOOKUP(MID(M329,10,10000),'Hashes'!$C2:$D974,2,0)</f>
        <v>2589</v>
      </c>
      <c r="P329" t="s" s="10">
        <f>"mv -i "&amp;SUBSTITUTE(L329,"","")&amp;"          fq/"&amp;$F329&amp;"−"&amp;$D329&amp;"-"&amp;B329&amp;"-"&amp;LEFT(N329,5)&amp;"−1.fq.gz"</f>
        <v>2590</v>
      </c>
      <c r="Q329" t="s" s="10">
        <f>"mv -i "&amp;SUBSTITUTE(M329,"","")&amp;"          fq/"&amp;$F329&amp;"−"&amp;$D329&amp;"-"&amp;B329&amp;"-"&amp;LEFT(O329,5)&amp;"−2.fq.gz"</f>
        <v>2591</v>
      </c>
      <c r="R329" s="14"/>
    </row>
    <row r="330" ht="15" customHeight="1">
      <c r="A330" t="s" s="10">
        <f>B330&amp;"_"&amp;SUBSTITUTE(G330,"20","")</f>
        <v>2592</v>
      </c>
      <c r="B330" t="s" s="10">
        <v>110</v>
      </c>
      <c r="C330" s="16"/>
      <c r="D330" t="s" s="11">
        <v>2563</v>
      </c>
      <c r="E330" t="s" s="12">
        <v>111</v>
      </c>
      <c r="F330" t="s" s="12">
        <v>2564</v>
      </c>
      <c r="G330" s="12">
        <v>20130812</v>
      </c>
      <c r="H330" s="12"/>
      <c r="I330" s="12"/>
      <c r="J330" s="12"/>
      <c r="K330" s="12"/>
      <c r="L330" t="s" s="21">
        <f>"BGI/BGI3/"&amp;SUBSTITUTE(VLOOKUP(B330,'BGI3_Files'!B2:C162,2,0),".bam","")&amp;"_1.fq.gz"</f>
        <v>2593</v>
      </c>
      <c r="M330" t="s" s="21">
        <f>"BGI/BGI3/"&amp;SUBSTITUTE(VLOOKUP($B330,'BGI3_Files'!$B2:$C162,2,0),".bam","")&amp;"_2.fq.gz"</f>
        <v>2594</v>
      </c>
      <c r="N330" t="s" s="10">
        <f>VLOOKUP(MID($L330,10,10000),'Hashes'!$C2:$D974,2,0)</f>
        <v>2595</v>
      </c>
      <c r="O330" t="s" s="10">
        <f>VLOOKUP(MID(M330,10,10000),'Hashes'!$C2:$D974,2,0)</f>
        <v>2596</v>
      </c>
      <c r="P330" t="s" s="10">
        <f>"mv -i "&amp;SUBSTITUTE(L330,"","")&amp;"          fq/"&amp;$F330&amp;"−"&amp;$D330&amp;"-"&amp;B330&amp;"-"&amp;LEFT(N330,5)&amp;"−1.fq.gz"</f>
        <v>2597</v>
      </c>
      <c r="Q330" t="s" s="10">
        <f>"mv -i "&amp;SUBSTITUTE(M330,"","")&amp;"          fq/"&amp;$F330&amp;"−"&amp;$D330&amp;"-"&amp;B330&amp;"-"&amp;LEFT(O330,5)&amp;"−2.fq.gz"</f>
        <v>2598</v>
      </c>
      <c r="R330" s="14"/>
    </row>
    <row r="331" ht="15" customHeight="1">
      <c r="A331" t="s" s="10">
        <f>B331&amp;"_"&amp;SUBSTITUTE(G331,"20","")</f>
        <v>2599</v>
      </c>
      <c r="B331" t="s" s="10">
        <v>137</v>
      </c>
      <c r="C331" s="16"/>
      <c r="D331" t="s" s="11">
        <v>2563</v>
      </c>
      <c r="E331" t="s" s="12">
        <v>138</v>
      </c>
      <c r="F331" t="s" s="12">
        <v>2564</v>
      </c>
      <c r="G331" s="12">
        <v>20130812</v>
      </c>
      <c r="H331" s="12"/>
      <c r="I331" s="12"/>
      <c r="J331" s="12"/>
      <c r="K331" s="15"/>
      <c r="L331" t="s" s="21">
        <f>"BGI/BGI3/"&amp;SUBSTITUTE(VLOOKUP(B331,'BGI3_Files'!B2:C162,2,0),".bam","")&amp;"_1.fq.gz"</f>
        <v>2600</v>
      </c>
      <c r="M331" t="s" s="21">
        <f>"BGI/BGI3/"&amp;SUBSTITUTE(VLOOKUP($B331,'BGI3_Files'!$B2:$C162,2,0),".bam","")&amp;"_2.fq.gz"</f>
        <v>2601</v>
      </c>
      <c r="N331" t="s" s="10">
        <f>VLOOKUP(MID($L331,10,10000),'Hashes'!$C2:$D974,2,0)</f>
        <v>2602</v>
      </c>
      <c r="O331" t="s" s="10">
        <f>VLOOKUP(MID(M331,10,10000),'Hashes'!$C2:$D974,2,0)</f>
        <v>2603</v>
      </c>
      <c r="P331" t="s" s="10">
        <f>"mv -i "&amp;SUBSTITUTE(L331,"","")&amp;"          fq/"&amp;$F331&amp;"−"&amp;$D331&amp;"-"&amp;B331&amp;"-"&amp;LEFT(N331,5)&amp;"−1.fq.gz"</f>
        <v>2604</v>
      </c>
      <c r="Q331" t="s" s="10">
        <f>"mv -i "&amp;SUBSTITUTE(M331,"","")&amp;"          fq/"&amp;$F331&amp;"−"&amp;$D331&amp;"-"&amp;B331&amp;"-"&amp;LEFT(O331,5)&amp;"−2.fq.gz"</f>
        <v>2605</v>
      </c>
      <c r="R331" s="14"/>
    </row>
    <row r="332" ht="15" customHeight="1">
      <c r="A332" t="s" s="10">
        <f>B332&amp;"_"&amp;SUBSTITUTE(G332,"20","")</f>
        <v>2606</v>
      </c>
      <c r="B332" t="s" s="10">
        <v>146</v>
      </c>
      <c r="C332" s="16"/>
      <c r="D332" t="s" s="11">
        <v>2563</v>
      </c>
      <c r="E332" t="s" s="12">
        <v>147</v>
      </c>
      <c r="F332" t="s" s="12">
        <v>2564</v>
      </c>
      <c r="G332" s="12">
        <v>20130812</v>
      </c>
      <c r="H332" s="12"/>
      <c r="I332" s="12"/>
      <c r="J332" s="12"/>
      <c r="K332" s="12"/>
      <c r="L332" t="s" s="21">
        <f>"BGI/BGI3/"&amp;SUBSTITUTE(VLOOKUP(B332,'BGI3_Files'!B2:C162,2,0),".bam","")&amp;"_1.fq.gz"</f>
        <v>2607</v>
      </c>
      <c r="M332" t="s" s="21">
        <f>"BGI/BGI3/"&amp;SUBSTITUTE(VLOOKUP($B332,'BGI3_Files'!$B2:$C162,2,0),".bam","")&amp;"_2.fq.gz"</f>
        <v>2608</v>
      </c>
      <c r="N332" t="s" s="10">
        <f>VLOOKUP(MID($L332,10,10000),'Hashes'!$C2:$D974,2,0)</f>
        <v>2609</v>
      </c>
      <c r="O332" t="s" s="10">
        <f>VLOOKUP(MID(M332,10,10000),'Hashes'!$C2:$D974,2,0)</f>
        <v>2610</v>
      </c>
      <c r="P332" t="s" s="10">
        <f>"mv -i "&amp;SUBSTITUTE(L332,"","")&amp;"          fq/"&amp;$F332&amp;"−"&amp;$D332&amp;"-"&amp;B332&amp;"-"&amp;LEFT(N332,5)&amp;"−1.fq.gz"</f>
        <v>2611</v>
      </c>
      <c r="Q332" t="s" s="10">
        <f>"mv -i "&amp;SUBSTITUTE(M332,"","")&amp;"          fq/"&amp;$F332&amp;"−"&amp;$D332&amp;"-"&amp;B332&amp;"-"&amp;LEFT(O332,5)&amp;"−2.fq.gz"</f>
        <v>2612</v>
      </c>
      <c r="R332" s="14"/>
    </row>
    <row r="333" ht="15" customHeight="1">
      <c r="A333" t="s" s="10">
        <f>B333&amp;"_"&amp;SUBSTITUTE(G333,"20","")</f>
        <v>2613</v>
      </c>
      <c r="B333" t="s" s="10">
        <v>173</v>
      </c>
      <c r="C333" s="16"/>
      <c r="D333" t="s" s="11">
        <v>2563</v>
      </c>
      <c r="E333" t="s" s="12">
        <v>174</v>
      </c>
      <c r="F333" t="s" s="12">
        <v>2564</v>
      </c>
      <c r="G333" s="12">
        <v>20130812</v>
      </c>
      <c r="H333" s="12"/>
      <c r="I333" s="12"/>
      <c r="J333" s="12"/>
      <c r="K333" s="12"/>
      <c r="L333" t="s" s="21">
        <f>"BGI/BGI3/"&amp;SUBSTITUTE(VLOOKUP(B333,'BGI3_Files'!B2:C162,2,0),".bam","")&amp;"_1.fq.gz"</f>
        <v>2614</v>
      </c>
      <c r="M333" t="s" s="21">
        <f>"BGI/BGI3/"&amp;SUBSTITUTE(VLOOKUP($B333,'BGI3_Files'!$B2:$C162,2,0),".bam","")&amp;"_2.fq.gz"</f>
        <v>2615</v>
      </c>
      <c r="N333" t="s" s="10">
        <f>VLOOKUP(MID($L333,10,10000),'Hashes'!$C2:$D974,2,0)</f>
        <v>2616</v>
      </c>
      <c r="O333" t="s" s="10">
        <f>VLOOKUP(MID(M333,10,10000),'Hashes'!$C2:$D974,2,0)</f>
        <v>2617</v>
      </c>
      <c r="P333" t="s" s="10">
        <f>"mv -i "&amp;SUBSTITUTE(L333,"","")&amp;"          fq/"&amp;$F333&amp;"−"&amp;$D333&amp;"-"&amp;B333&amp;"-"&amp;LEFT(N333,5)&amp;"−1.fq.gz"</f>
        <v>2618</v>
      </c>
      <c r="Q333" t="s" s="10">
        <f>"mv -i "&amp;SUBSTITUTE(M333,"","")&amp;"          fq/"&amp;$F333&amp;"−"&amp;$D333&amp;"-"&amp;B333&amp;"-"&amp;LEFT(O333,5)&amp;"−2.fq.gz"</f>
        <v>2619</v>
      </c>
      <c r="R333" s="14"/>
    </row>
    <row r="334" ht="15" customHeight="1">
      <c r="A334" t="s" s="10">
        <f>B334&amp;"_"&amp;SUBSTITUTE(G334,"20","")</f>
        <v>2620</v>
      </c>
      <c r="B334" t="s" s="13">
        <v>37</v>
      </c>
      <c r="C334" s="16"/>
      <c r="D334" t="s" s="11">
        <v>2621</v>
      </c>
      <c r="E334" t="s" s="12">
        <v>38</v>
      </c>
      <c r="F334" t="s" s="12">
        <v>2564</v>
      </c>
      <c r="G334" s="12">
        <v>20130812</v>
      </c>
      <c r="H334" s="12"/>
      <c r="I334" s="12"/>
      <c r="J334" s="12"/>
      <c r="K334" s="12"/>
      <c r="L334" t="s" s="22">
        <f>"BGI/BGI3/1b-IndexCB4852_1.fq.gz"</f>
        <v>2622</v>
      </c>
      <c r="M334" t="s" s="22">
        <f>"BGI/BGI3/1b-IndexCB4852_2.fq.gz"</f>
        <v>2623</v>
      </c>
      <c r="N334" t="s" s="10">
        <f>VLOOKUP(MID($L334,10,10000),'Hashes'!$C2:$D974,2,0)</f>
        <v>2624</v>
      </c>
      <c r="O334" t="s" s="10">
        <f>VLOOKUP(MID(M334,10,10000),'Hashes'!$C2:$D974,2,0)</f>
        <v>2625</v>
      </c>
      <c r="P334" t="s" s="10">
        <f>"mv -i "&amp;SUBSTITUTE(L334,"","")&amp;"          fq/"&amp;$F334&amp;"−"&amp;$D334&amp;"-"&amp;B334&amp;"-"&amp;LEFT(N334,5)&amp;"−1.fq.gz"</f>
        <v>2626</v>
      </c>
      <c r="Q334" t="s" s="10">
        <f>"mv -i "&amp;SUBSTITUTE(M334,"","")&amp;"          fq/"&amp;$F334&amp;"−"&amp;$D334&amp;"-"&amp;B334&amp;"-"&amp;LEFT(O334,5)&amp;"−2.fq.gz"</f>
        <v>2627</v>
      </c>
      <c r="R334" s="14"/>
    </row>
    <row r="335" ht="15" customHeight="1">
      <c r="A335" t="s" s="10">
        <f>B335&amp;"_"&amp;SUBSTITUTE(G335,"20","")</f>
        <v>2628</v>
      </c>
      <c r="B335" t="s" s="10">
        <v>55</v>
      </c>
      <c r="C335" s="16"/>
      <c r="D335" t="s" s="11">
        <v>2621</v>
      </c>
      <c r="E335" t="s" s="12">
        <v>56</v>
      </c>
      <c r="F335" t="s" s="12">
        <v>2564</v>
      </c>
      <c r="G335" s="12">
        <v>20130812</v>
      </c>
      <c r="H335" s="12"/>
      <c r="I335" s="12"/>
      <c r="J335" s="12"/>
      <c r="K335" s="12"/>
      <c r="L335" t="s" s="21">
        <f>"BGI/BGI3/"&amp;SUBSTITUTE(VLOOKUP(B335,'BGI3_Files'!B2:C162,2,0),".bam","")&amp;"_1.fq.gz"</f>
        <v>2629</v>
      </c>
      <c r="M335" t="s" s="21">
        <f>"BGI/BGI3/"&amp;SUBSTITUTE(VLOOKUP($B335,'BGI3_Files'!$B2:$C162,2,0),".bam","")&amp;"_2.fq.gz"</f>
        <v>2630</v>
      </c>
      <c r="N335" t="s" s="10">
        <f>VLOOKUP(MID($L335,10,10000),'Hashes'!$C2:$D974,2,0)</f>
        <v>2631</v>
      </c>
      <c r="O335" t="s" s="10">
        <f>VLOOKUP(MID(M335,10,10000),'Hashes'!$C2:$D974,2,0)</f>
        <v>2632</v>
      </c>
      <c r="P335" t="s" s="10">
        <f>"mv -i "&amp;SUBSTITUTE(L335,"","")&amp;"          fq/"&amp;$F335&amp;"−"&amp;$D335&amp;"-"&amp;B335&amp;"-"&amp;LEFT(N335,5)&amp;"−1.fq.gz"</f>
        <v>2633</v>
      </c>
      <c r="Q335" t="s" s="10">
        <f>"mv -i "&amp;SUBSTITUTE(M335,"","")&amp;"          fq/"&amp;$F335&amp;"−"&amp;$D335&amp;"-"&amp;B335&amp;"-"&amp;LEFT(O335,5)&amp;"−2.fq.gz"</f>
        <v>2634</v>
      </c>
      <c r="R335" s="14"/>
    </row>
    <row r="336" ht="15" customHeight="1">
      <c r="A336" t="s" s="10">
        <f>B336&amp;"_"&amp;SUBSTITUTE(G336,"20","")</f>
        <v>2635</v>
      </c>
      <c r="B336" t="s" s="10">
        <v>65</v>
      </c>
      <c r="C336" s="16"/>
      <c r="D336" t="s" s="11">
        <v>2621</v>
      </c>
      <c r="E336" t="s" s="12">
        <v>66</v>
      </c>
      <c r="F336" t="s" s="12">
        <v>2564</v>
      </c>
      <c r="G336" s="12">
        <v>20130812</v>
      </c>
      <c r="H336" s="12"/>
      <c r="I336" s="12"/>
      <c r="J336" s="12"/>
      <c r="K336" s="12"/>
      <c r="L336" t="s" s="21">
        <f>"BGI/BGI3/"&amp;SUBSTITUTE(VLOOKUP(B336,'BGI3_Files'!B2:C162,2,0),".bam","")&amp;"_1.fq.gz"</f>
        <v>2636</v>
      </c>
      <c r="M336" t="s" s="21">
        <f>"BGI/BGI3/"&amp;SUBSTITUTE(VLOOKUP($B336,'BGI3_Files'!$B2:$C162,2,0),".bam","")&amp;"_2.fq.gz"</f>
        <v>2637</v>
      </c>
      <c r="N336" t="s" s="10">
        <f>VLOOKUP(MID($L336,10,10000),'Hashes'!$C2:$D974,2,0)</f>
        <v>2638</v>
      </c>
      <c r="O336" t="s" s="10">
        <f>VLOOKUP(MID(M336,10,10000),'Hashes'!$C2:$D974,2,0)</f>
        <v>2639</v>
      </c>
      <c r="P336" t="s" s="10">
        <f>"mv -i "&amp;SUBSTITUTE(L336,"","")&amp;"          fq/"&amp;$F336&amp;"−"&amp;$D336&amp;"-"&amp;B336&amp;"-"&amp;LEFT(N336,5)&amp;"−1.fq.gz"</f>
        <v>2640</v>
      </c>
      <c r="Q336" t="s" s="10">
        <f>"mv -i "&amp;SUBSTITUTE(M336,"","")&amp;"          fq/"&amp;$F336&amp;"−"&amp;$D336&amp;"-"&amp;B336&amp;"-"&amp;LEFT(O336,5)&amp;"−2.fq.gz"</f>
        <v>2641</v>
      </c>
      <c r="R336" s="14"/>
    </row>
    <row r="337" ht="15" customHeight="1">
      <c r="A337" t="s" s="10">
        <f>B337&amp;"_"&amp;SUBSTITUTE(G337,"20","")</f>
        <v>2642</v>
      </c>
      <c r="B337" t="s" s="10">
        <v>83</v>
      </c>
      <c r="C337" s="16"/>
      <c r="D337" t="s" s="11">
        <v>2621</v>
      </c>
      <c r="E337" t="s" s="12">
        <v>84</v>
      </c>
      <c r="F337" t="s" s="12">
        <v>2564</v>
      </c>
      <c r="G337" s="12">
        <v>20130812</v>
      </c>
      <c r="H337" s="12"/>
      <c r="I337" s="12"/>
      <c r="J337" s="12"/>
      <c r="K337" s="12"/>
      <c r="L337" t="s" s="21">
        <f>"BGI/BGI3/"&amp;SUBSTITUTE(VLOOKUP(B337,'BGI3_Files'!B2:C162,2,0),".bam","")&amp;"_1.fq.gz"</f>
        <v>2643</v>
      </c>
      <c r="M337" t="s" s="21">
        <f>"BGI/BGI3/"&amp;SUBSTITUTE(VLOOKUP($B337,'BGI3_Files'!$B2:$C162,2,0),".bam","")&amp;"_2.fq.gz"</f>
        <v>2644</v>
      </c>
      <c r="N337" t="s" s="10">
        <f>VLOOKUP(MID($L337,10,10000),'Hashes'!$C2:$D974,2,0)</f>
        <v>2645</v>
      </c>
      <c r="O337" t="s" s="10">
        <f>VLOOKUP(MID(M337,10,10000),'Hashes'!$C2:$D974,2,0)</f>
        <v>2646</v>
      </c>
      <c r="P337" t="s" s="10">
        <f>"mv -i "&amp;SUBSTITUTE(L337,"","")&amp;"          fq/"&amp;$F337&amp;"−"&amp;$D337&amp;"-"&amp;B337&amp;"-"&amp;LEFT(N337,5)&amp;"−1.fq.gz"</f>
        <v>2647</v>
      </c>
      <c r="Q337" t="s" s="10">
        <f>"mv -i "&amp;SUBSTITUTE(M337,"","")&amp;"          fq/"&amp;$F337&amp;"−"&amp;$D337&amp;"-"&amp;B337&amp;"-"&amp;LEFT(O337,5)&amp;"−2.fq.gz"</f>
        <v>2648</v>
      </c>
      <c r="R337" s="14"/>
    </row>
    <row r="338" ht="15" customHeight="1">
      <c r="A338" t="s" s="10">
        <f>B338&amp;"_"&amp;SUBSTITUTE(G338,"20","")</f>
        <v>2649</v>
      </c>
      <c r="B338" t="s" s="10">
        <v>101</v>
      </c>
      <c r="C338" s="16"/>
      <c r="D338" t="s" s="11">
        <v>2621</v>
      </c>
      <c r="E338" t="s" s="12">
        <v>102</v>
      </c>
      <c r="F338" t="s" s="12">
        <v>2564</v>
      </c>
      <c r="G338" s="12">
        <v>20130812</v>
      </c>
      <c r="H338" s="12"/>
      <c r="I338" s="12"/>
      <c r="J338" s="12"/>
      <c r="K338" s="12"/>
      <c r="L338" t="s" s="21">
        <f>"BGI/BGI3/"&amp;SUBSTITUTE(VLOOKUP(B338,'BGI3_Files'!B2:C162,2,0),".bam","")&amp;"_1.fq.gz"</f>
        <v>2650</v>
      </c>
      <c r="M338" t="s" s="21">
        <f>"BGI/BGI3/"&amp;SUBSTITUTE(VLOOKUP($B338,'BGI3_Files'!$B2:$C162,2,0),".bam","")&amp;"_2.fq.gz"</f>
        <v>2651</v>
      </c>
      <c r="N338" t="s" s="10">
        <f>VLOOKUP(MID($L338,10,10000),'Hashes'!$C2:$D974,2,0)</f>
        <v>2652</v>
      </c>
      <c r="O338" t="s" s="10">
        <f>VLOOKUP(MID(M338,10,10000),'Hashes'!$C2:$D974,2,0)</f>
        <v>2653</v>
      </c>
      <c r="P338" t="s" s="10">
        <f>"mv -i "&amp;SUBSTITUTE(L338,"","")&amp;"          fq/"&amp;$F338&amp;"−"&amp;$D338&amp;"-"&amp;B338&amp;"-"&amp;LEFT(N338,5)&amp;"−1.fq.gz"</f>
        <v>2654</v>
      </c>
      <c r="Q338" t="s" s="10">
        <f>"mv -i "&amp;SUBSTITUTE(M338,"","")&amp;"          fq/"&amp;$F338&amp;"−"&amp;$D338&amp;"-"&amp;B338&amp;"-"&amp;LEFT(O338,5)&amp;"−2.fq.gz"</f>
        <v>2655</v>
      </c>
      <c r="R338" s="14"/>
    </row>
    <row r="339" ht="15" customHeight="1">
      <c r="A339" t="s" s="10">
        <f>B339&amp;"_"&amp;SUBSTITUTE(G339,"20","")</f>
        <v>2656</v>
      </c>
      <c r="B339" t="s" s="10">
        <v>119</v>
      </c>
      <c r="C339" s="16"/>
      <c r="D339" t="s" s="11">
        <v>2621</v>
      </c>
      <c r="E339" t="s" s="12">
        <v>120</v>
      </c>
      <c r="F339" t="s" s="12">
        <v>2564</v>
      </c>
      <c r="G339" s="12">
        <v>20130812</v>
      </c>
      <c r="H339" s="12"/>
      <c r="I339" s="12"/>
      <c r="J339" s="12"/>
      <c r="K339" s="12"/>
      <c r="L339" t="s" s="21">
        <f>"BGI/BGI3/"&amp;SUBSTITUTE(VLOOKUP(B339,'BGI3_Files'!B2:C162,2,0),".bam","")&amp;"_1.fq.gz"</f>
        <v>2657</v>
      </c>
      <c r="M339" t="s" s="21">
        <f>"BGI/BGI3/"&amp;SUBSTITUTE(VLOOKUP($B339,'BGI3_Files'!$B2:$C162,2,0),".bam","")&amp;"_2.fq.gz"</f>
        <v>2658</v>
      </c>
      <c r="N339" t="s" s="10">
        <f>VLOOKUP(MID($L339,10,10000),'Hashes'!$C2:$D974,2,0)</f>
        <v>2659</v>
      </c>
      <c r="O339" t="s" s="10">
        <f>VLOOKUP(MID(M339,10,10000),'Hashes'!$C2:$D974,2,0)</f>
        <v>2660</v>
      </c>
      <c r="P339" t="s" s="10">
        <f>"mv -i "&amp;SUBSTITUTE(L339,"","")&amp;"          fq/"&amp;$F339&amp;"−"&amp;$D339&amp;"-"&amp;B339&amp;"-"&amp;LEFT(N339,5)&amp;"−1.fq.gz"</f>
        <v>2661</v>
      </c>
      <c r="Q339" t="s" s="10">
        <f>"mv -i "&amp;SUBSTITUTE(M339,"","")&amp;"          fq/"&amp;$F339&amp;"−"&amp;$D339&amp;"-"&amp;B339&amp;"-"&amp;LEFT(O339,5)&amp;"−2.fq.gz"</f>
        <v>2662</v>
      </c>
      <c r="R339" s="14"/>
    </row>
    <row r="340" ht="15" customHeight="1">
      <c r="A340" t="s" s="10">
        <f>B340&amp;"_"&amp;SUBSTITUTE(G340,"20","")</f>
        <v>2663</v>
      </c>
      <c r="B340" t="s" s="10">
        <v>128</v>
      </c>
      <c r="C340" s="16"/>
      <c r="D340" t="s" s="11">
        <v>2621</v>
      </c>
      <c r="E340" t="s" s="12">
        <v>129</v>
      </c>
      <c r="F340" t="s" s="12">
        <v>2564</v>
      </c>
      <c r="G340" s="12">
        <v>20130812</v>
      </c>
      <c r="H340" s="12"/>
      <c r="I340" s="12"/>
      <c r="J340" s="12"/>
      <c r="K340" s="12"/>
      <c r="L340" t="s" s="21">
        <f>"BGI/BGI3/"&amp;SUBSTITUTE(VLOOKUP(B340,'BGI3_Files'!B2:C162,2,0),".bam","")&amp;"_1.fq.gz"</f>
        <v>2664</v>
      </c>
      <c r="M340" t="s" s="21">
        <f>"BGI/BGI3/"&amp;SUBSTITUTE(VLOOKUP($B340,'BGI3_Files'!$B2:$C162,2,0),".bam","")&amp;"_2.fq.gz"</f>
        <v>2665</v>
      </c>
      <c r="N340" t="s" s="10">
        <f>VLOOKUP(MID($L340,10,10000),'Hashes'!$C2:$D974,2,0)</f>
        <v>2666</v>
      </c>
      <c r="O340" t="s" s="10">
        <f>VLOOKUP(MID(M340,10,10000),'Hashes'!$C2:$D974,2,0)</f>
        <v>2667</v>
      </c>
      <c r="P340" t="s" s="10">
        <f>"mv -i "&amp;SUBSTITUTE(L340,"","")&amp;"          fq/"&amp;$F340&amp;"−"&amp;$D340&amp;"-"&amp;B340&amp;"-"&amp;LEFT(N340,5)&amp;"−1.fq.gz"</f>
        <v>2668</v>
      </c>
      <c r="Q340" t="s" s="10">
        <f>"mv -i "&amp;SUBSTITUTE(M340,"","")&amp;"          fq/"&amp;$F340&amp;"−"&amp;$D340&amp;"-"&amp;B340&amp;"-"&amp;LEFT(O340,5)&amp;"−2.fq.gz"</f>
        <v>2669</v>
      </c>
      <c r="R340" s="14"/>
    </row>
    <row r="341" ht="15" customHeight="1">
      <c r="A341" t="s" s="10">
        <f>B341&amp;"_"&amp;SUBSTITUTE(G341,"20","")</f>
        <v>2670</v>
      </c>
      <c r="B341" t="s" s="10">
        <v>155</v>
      </c>
      <c r="C341" s="16"/>
      <c r="D341" t="s" s="11">
        <v>2621</v>
      </c>
      <c r="E341" t="s" s="12">
        <v>156</v>
      </c>
      <c r="F341" t="s" s="12">
        <v>2564</v>
      </c>
      <c r="G341" s="12">
        <v>20130812</v>
      </c>
      <c r="H341" s="12"/>
      <c r="I341" s="12"/>
      <c r="J341" s="12"/>
      <c r="K341" s="12"/>
      <c r="L341" t="s" s="21">
        <f>"BGI/BGI3/"&amp;SUBSTITUTE(VLOOKUP(B341,'BGI3_Files'!B2:C162,2,0),".bam","")&amp;"_1.fq.gz"</f>
        <v>2671</v>
      </c>
      <c r="M341" t="s" s="21">
        <f>"BGI/BGI3/"&amp;SUBSTITUTE(VLOOKUP($B341,'BGI3_Files'!$B2:$C162,2,0),".bam","")&amp;"_2.fq.gz"</f>
        <v>2672</v>
      </c>
      <c r="N341" t="s" s="10">
        <f>VLOOKUP(MID($L341,10,10000),'Hashes'!$C2:$D974,2,0)</f>
        <v>2673</v>
      </c>
      <c r="O341" t="s" s="10">
        <f>VLOOKUP(MID(M341,10,10000),'Hashes'!$C2:$D974,2,0)</f>
        <v>2674</v>
      </c>
      <c r="P341" t="s" s="10">
        <f>"mv -i "&amp;SUBSTITUTE(L341,"","")&amp;"          fq/"&amp;$F341&amp;"−"&amp;$D341&amp;"-"&amp;B341&amp;"-"&amp;LEFT(N341,5)&amp;"−1.fq.gz"</f>
        <v>2675</v>
      </c>
      <c r="Q341" t="s" s="10">
        <f>"mv -i "&amp;SUBSTITUTE(M341,"","")&amp;"          fq/"&amp;$F341&amp;"−"&amp;$D341&amp;"-"&amp;B341&amp;"-"&amp;LEFT(O341,5)&amp;"−2.fq.gz"</f>
        <v>2676</v>
      </c>
      <c r="R341" s="14"/>
    </row>
    <row r="342" ht="15" customHeight="1">
      <c r="A342" t="s" s="10">
        <f>B342&amp;"_"&amp;SUBSTITUTE(G342,"20","")</f>
        <v>2677</v>
      </c>
      <c r="B342" t="s" s="10">
        <v>164</v>
      </c>
      <c r="C342" s="16"/>
      <c r="D342" t="s" s="11">
        <v>2621</v>
      </c>
      <c r="E342" t="s" s="12">
        <v>165</v>
      </c>
      <c r="F342" t="s" s="12">
        <v>2564</v>
      </c>
      <c r="G342" s="12">
        <v>20130812</v>
      </c>
      <c r="H342" s="12"/>
      <c r="I342" s="12"/>
      <c r="J342" s="12"/>
      <c r="K342" s="12"/>
      <c r="L342" t="s" s="22">
        <f>"BGI/BGI3/1b-IndexQG557_1.fq.gz"</f>
        <v>2678</v>
      </c>
      <c r="M342" t="s" s="22">
        <f>"BGI/BGI3/1b-IndexQG557_2.fq.gz"</f>
        <v>2679</v>
      </c>
      <c r="N342" t="s" s="10">
        <f>VLOOKUP(MID($L342,10,10000),'Hashes'!$C2:$D974,2,0)</f>
        <v>2680</v>
      </c>
      <c r="O342" t="s" s="10">
        <f>VLOOKUP(MID(M342,10,10000),'Hashes'!$C2:$D974,2,0)</f>
        <v>2681</v>
      </c>
      <c r="P342" t="s" s="10">
        <f>"mv -i "&amp;SUBSTITUTE(L342,"","")&amp;"          fq/"&amp;$F342&amp;"−"&amp;$D342&amp;"-"&amp;B342&amp;"-"&amp;LEFT(N342,5)&amp;"−1.fq.gz"</f>
        <v>2682</v>
      </c>
      <c r="Q342" t="s" s="10">
        <f>"mv -i "&amp;SUBSTITUTE(M342,"","")&amp;"          fq/"&amp;$F342&amp;"−"&amp;$D342&amp;"-"&amp;B342&amp;"-"&amp;LEFT(O342,5)&amp;"−2.fq.gz"</f>
        <v>2683</v>
      </c>
      <c r="R342" s="14"/>
    </row>
    <row r="343" ht="15" customHeight="1">
      <c r="A343" t="s" s="10">
        <f>B343&amp;"_"&amp;SUBSTITUTE(G343,"20","")</f>
        <v>2684</v>
      </c>
      <c r="B343" t="s" s="10">
        <v>182</v>
      </c>
      <c r="C343" s="16"/>
      <c r="D343" t="s" s="11">
        <v>2621</v>
      </c>
      <c r="E343" t="s" s="12">
        <v>183</v>
      </c>
      <c r="F343" t="s" s="12">
        <v>2564</v>
      </c>
      <c r="G343" s="12">
        <v>20130812</v>
      </c>
      <c r="H343" s="12"/>
      <c r="I343" s="12"/>
      <c r="J343" s="12"/>
      <c r="K343" t="s" s="15">
        <v>184</v>
      </c>
      <c r="L343" t="s" s="21">
        <f>"BGI/BGI3/"&amp;SUBSTITUTE(VLOOKUP(B343,'BGI3_Files'!B2:C162,2,0),".bam","")&amp;"_1.fq.gz"</f>
        <v>2685</v>
      </c>
      <c r="M343" t="s" s="21">
        <f>"BGI/BGI3/"&amp;SUBSTITUTE(VLOOKUP($B343,'BGI3_Files'!$B2:$C162,2,0),".bam","")&amp;"_2.fq.gz"</f>
        <v>2686</v>
      </c>
      <c r="N343" t="s" s="10">
        <f>VLOOKUP(MID($L343,10,10000),'Hashes'!$C2:$D974,2,0)</f>
        <v>2687</v>
      </c>
      <c r="O343" t="s" s="10">
        <f>VLOOKUP(MID(M343,10,10000),'Hashes'!$C2:$D974,2,0)</f>
        <v>2688</v>
      </c>
      <c r="P343" t="s" s="10">
        <f>"mv -i "&amp;SUBSTITUTE(L343,"","")&amp;"          fq/"&amp;$F343&amp;"−"&amp;$D343&amp;"-"&amp;B343&amp;"-"&amp;LEFT(N343,5)&amp;"−1.fq.gz"</f>
        <v>2689</v>
      </c>
      <c r="Q343" t="s" s="10">
        <f>"mv -i "&amp;SUBSTITUTE(M343,"","")&amp;"          fq/"&amp;$F343&amp;"−"&amp;$D343&amp;"-"&amp;B343&amp;"-"&amp;LEFT(O343,5)&amp;"−2.fq.gz"</f>
        <v>2690</v>
      </c>
      <c r="R343" s="14"/>
    </row>
    <row r="344" ht="15" customHeight="1">
      <c r="A344" t="s" s="10">
        <f>B344&amp;"_"&amp;SUBSTITUTE(G344,"20","")</f>
        <v>2691</v>
      </c>
      <c r="B344" t="s" s="10">
        <v>204</v>
      </c>
      <c r="C344" s="16"/>
      <c r="D344" t="s" s="11">
        <v>2692</v>
      </c>
      <c r="E344" t="s" s="23">
        <v>205</v>
      </c>
      <c r="F344" t="s" s="12">
        <v>2564</v>
      </c>
      <c r="G344" s="12">
        <v>20130812</v>
      </c>
      <c r="H344" s="12"/>
      <c r="I344" s="12"/>
      <c r="J344" s="12"/>
      <c r="K344" t="s" s="21">
        <v>2693</v>
      </c>
      <c r="L344" t="s" s="21">
        <f>"BGI/BGI3/"&amp;SUBSTITUTE(VLOOKUP(B344,'BGI3_Files'!B2:C162,2,0),".bam","")&amp;"_1.fq.gz"</f>
        <v>2694</v>
      </c>
      <c r="M344" t="s" s="21">
        <f>"BGI/BGI3/"&amp;SUBSTITUTE(VLOOKUP($B344,'BGI3_Files'!$B2:$C162,2,0),".bam","")&amp;"_2.fq.gz"</f>
        <v>2695</v>
      </c>
      <c r="N344" t="s" s="10">
        <f>VLOOKUP(MID($L344,10,10000),'Hashes'!$C2:$D974,2,0)</f>
        <v>2696</v>
      </c>
      <c r="O344" t="s" s="10">
        <f>VLOOKUP(MID(M344,10,10000),'Hashes'!$C2:$D974,2,0)</f>
        <v>2697</v>
      </c>
      <c r="P344" t="s" s="10">
        <f>"mv -i "&amp;SUBSTITUTE(L344,"","")&amp;"          fq/"&amp;$F344&amp;"−"&amp;$D344&amp;"-"&amp;B344&amp;"-"&amp;LEFT(N344,5)&amp;"−1.fq.gz"</f>
        <v>2698</v>
      </c>
      <c r="Q344" t="s" s="10">
        <f>"mv -i "&amp;SUBSTITUTE(M344,"","")&amp;"          fq/"&amp;$F344&amp;"−"&amp;$D344&amp;"-"&amp;B344&amp;"-"&amp;LEFT(O344,5)&amp;"−2.fq.gz"</f>
        <v>2699</v>
      </c>
      <c r="R344" s="14"/>
    </row>
    <row r="345" ht="15" customHeight="1">
      <c r="A345" t="s" s="10">
        <f>B345&amp;"_"&amp;SUBSTITUTE(G345,"20","")</f>
        <v>2700</v>
      </c>
      <c r="B345" t="s" s="10">
        <v>222</v>
      </c>
      <c r="C345" s="16"/>
      <c r="D345" t="s" s="11">
        <v>2692</v>
      </c>
      <c r="E345" t="s" s="23">
        <v>223</v>
      </c>
      <c r="F345" t="s" s="12">
        <v>2564</v>
      </c>
      <c r="G345" s="12">
        <v>20130812</v>
      </c>
      <c r="H345" s="12"/>
      <c r="I345" s="12"/>
      <c r="J345" s="12"/>
      <c r="K345" t="s" s="21">
        <v>2693</v>
      </c>
      <c r="L345" t="s" s="21">
        <f>"BGI/BGI3/"&amp;SUBSTITUTE(VLOOKUP(B345,'BGI3_Files'!B2:C162,2,0),".bam","")&amp;"_1.fq.gz"</f>
        <v>2701</v>
      </c>
      <c r="M345" t="s" s="21">
        <f>"BGI/BGI3/"&amp;SUBSTITUTE(VLOOKUP($B345,'BGI3_Files'!$B2:$C162,2,0),".bam","")&amp;"_2.fq.gz"</f>
        <v>2702</v>
      </c>
      <c r="N345" t="s" s="10">
        <f>VLOOKUP(MID($L345,10,10000),'Hashes'!$C2:$D974,2,0)</f>
        <v>2703</v>
      </c>
      <c r="O345" t="s" s="10">
        <f>VLOOKUP(MID(M345,10,10000),'Hashes'!$C2:$D974,2,0)</f>
        <v>2704</v>
      </c>
      <c r="P345" t="s" s="10">
        <f>"mv -i "&amp;SUBSTITUTE(L345,"","")&amp;"          fq/"&amp;$F345&amp;"−"&amp;$D345&amp;"-"&amp;B345&amp;"-"&amp;LEFT(N345,5)&amp;"−1.fq.gz"</f>
        <v>2705</v>
      </c>
      <c r="Q345" t="s" s="10">
        <f>"mv -i "&amp;SUBSTITUTE(M345,"","")&amp;"          fq/"&amp;$F345&amp;"−"&amp;$D345&amp;"-"&amp;B345&amp;"-"&amp;LEFT(O345,5)&amp;"−2.fq.gz"</f>
        <v>2706</v>
      </c>
      <c r="R345" s="14"/>
    </row>
    <row r="346" ht="15" customHeight="1">
      <c r="A346" t="s" s="10">
        <f>B346&amp;"_"&amp;SUBSTITUTE(G346,"20","")</f>
        <v>2707</v>
      </c>
      <c r="B346" t="s" s="10">
        <v>240</v>
      </c>
      <c r="C346" s="16"/>
      <c r="D346" t="s" s="11">
        <v>2692</v>
      </c>
      <c r="E346" t="s" s="23">
        <v>241</v>
      </c>
      <c r="F346" t="s" s="12">
        <v>2564</v>
      </c>
      <c r="G346" s="12">
        <v>20130812</v>
      </c>
      <c r="H346" s="12"/>
      <c r="I346" s="12"/>
      <c r="J346" s="12"/>
      <c r="K346" t="s" s="21">
        <v>2693</v>
      </c>
      <c r="L346" t="s" s="21">
        <f>"BGI/BGI3/"&amp;SUBSTITUTE(VLOOKUP(B346,'BGI3_Files'!B2:C162,2,0),".bam","")&amp;"_1.fq.gz"</f>
        <v>2708</v>
      </c>
      <c r="M346" t="s" s="21">
        <f>"BGI/BGI3/"&amp;SUBSTITUTE(VLOOKUP($B346,'BGI3_Files'!$B2:$C162,2,0),".bam","")&amp;"_2.fq.gz"</f>
        <v>2709</v>
      </c>
      <c r="N346" t="s" s="10">
        <f>VLOOKUP(MID($L346,10,10000),'Hashes'!$C2:$D974,2,0)</f>
        <v>2710</v>
      </c>
      <c r="O346" t="s" s="10">
        <f>VLOOKUP(MID(M346,10,10000),'Hashes'!$C2:$D974,2,0)</f>
        <v>2711</v>
      </c>
      <c r="P346" t="s" s="10">
        <f>"mv -i "&amp;SUBSTITUTE(L346,"","")&amp;"          fq/"&amp;$F346&amp;"−"&amp;$D346&amp;"-"&amp;B346&amp;"-"&amp;LEFT(N346,5)&amp;"−1.fq.gz"</f>
        <v>2712</v>
      </c>
      <c r="Q346" t="s" s="10">
        <f>"mv -i "&amp;SUBSTITUTE(M346,"","")&amp;"          fq/"&amp;$F346&amp;"−"&amp;$D346&amp;"-"&amp;B346&amp;"-"&amp;LEFT(O346,5)&amp;"−2.fq.gz"</f>
        <v>2713</v>
      </c>
      <c r="R346" s="14"/>
    </row>
    <row r="347" ht="15" customHeight="1">
      <c r="A347" t="s" s="10">
        <f>B347&amp;"_"&amp;SUBSTITUTE(G347,"20","")</f>
        <v>2714</v>
      </c>
      <c r="B347" t="s" s="10">
        <v>258</v>
      </c>
      <c r="C347" s="16"/>
      <c r="D347" t="s" s="11">
        <v>2692</v>
      </c>
      <c r="E347" t="s" s="23">
        <v>259</v>
      </c>
      <c r="F347" t="s" s="12">
        <v>2564</v>
      </c>
      <c r="G347" s="12">
        <v>20130812</v>
      </c>
      <c r="H347" s="12"/>
      <c r="I347" s="12"/>
      <c r="J347" s="12"/>
      <c r="K347" t="s" s="21">
        <v>2693</v>
      </c>
      <c r="L347" t="s" s="21">
        <f>"BGI/BGI3/"&amp;SUBSTITUTE(VLOOKUP(B347,'BGI3_Files'!B2:C162,2,0),".bam","")&amp;"_1.fq.gz"</f>
        <v>2715</v>
      </c>
      <c r="M347" t="s" s="21">
        <f>"BGI/BGI3/"&amp;SUBSTITUTE(VLOOKUP($B347,'BGI3_Files'!$B2:$C162,2,0),".bam","")&amp;"_2.fq.gz"</f>
        <v>2716</v>
      </c>
      <c r="N347" t="s" s="10">
        <f>VLOOKUP(MID($L347,10,10000),'Hashes'!$C2:$D974,2,0)</f>
        <v>2717</v>
      </c>
      <c r="O347" t="s" s="10">
        <f>VLOOKUP(MID(M347,10,10000),'Hashes'!$C2:$D974,2,0)</f>
        <v>2718</v>
      </c>
      <c r="P347" t="s" s="10">
        <f>"mv -i "&amp;SUBSTITUTE(L347,"","")&amp;"          fq/"&amp;$F347&amp;"−"&amp;$D347&amp;"-"&amp;B347&amp;"-"&amp;LEFT(N347,5)&amp;"−1.fq.gz"</f>
        <v>2719</v>
      </c>
      <c r="Q347" t="s" s="10">
        <f>"mv -i "&amp;SUBSTITUTE(M347,"","")&amp;"          fq/"&amp;$F347&amp;"−"&amp;$D347&amp;"-"&amp;B347&amp;"-"&amp;LEFT(O347,5)&amp;"−2.fq.gz"</f>
        <v>2720</v>
      </c>
      <c r="R347" s="14"/>
    </row>
    <row r="348" ht="15" customHeight="1">
      <c r="A348" t="s" s="10">
        <f>B348&amp;"_"&amp;SUBSTITUTE(G348,"20","")</f>
        <v>2721</v>
      </c>
      <c r="B348" t="s" s="10">
        <v>267</v>
      </c>
      <c r="C348" s="16"/>
      <c r="D348" t="s" s="11">
        <v>2692</v>
      </c>
      <c r="E348" t="s" s="23">
        <v>268</v>
      </c>
      <c r="F348" t="s" s="12">
        <v>2564</v>
      </c>
      <c r="G348" s="12">
        <v>20130812</v>
      </c>
      <c r="H348" s="12"/>
      <c r="I348" s="12"/>
      <c r="J348" s="12"/>
      <c r="K348" t="s" s="21">
        <v>2693</v>
      </c>
      <c r="L348" t="s" s="21">
        <f>"BGI/BGI3/"&amp;SUBSTITUTE(VLOOKUP(B348,'BGI3_Files'!B2:C162,2,0),".bam","")&amp;"_1.fq.gz"</f>
        <v>2722</v>
      </c>
      <c r="M348" t="s" s="21">
        <f>"BGI/BGI3/"&amp;SUBSTITUTE(VLOOKUP($B348,'BGI3_Files'!$B2:$C162,2,0),".bam","")&amp;"_2.fq.gz"</f>
        <v>2723</v>
      </c>
      <c r="N348" t="s" s="10">
        <f>VLOOKUP(MID($L348,10,10000),'Hashes'!$C2:$D974,2,0)</f>
        <v>2724</v>
      </c>
      <c r="O348" t="s" s="10">
        <f>VLOOKUP(MID(M348,10,10000),'Hashes'!$C2:$D974,2,0)</f>
        <v>2725</v>
      </c>
      <c r="P348" t="s" s="10">
        <f>"mv -i "&amp;SUBSTITUTE(L348,"","")&amp;"          fq/"&amp;$F348&amp;"−"&amp;$D348&amp;"-"&amp;B348&amp;"-"&amp;LEFT(N348,5)&amp;"−1.fq.gz"</f>
        <v>2726</v>
      </c>
      <c r="Q348" t="s" s="10">
        <f>"mv -i "&amp;SUBSTITUTE(M348,"","")&amp;"          fq/"&amp;$F348&amp;"−"&amp;$D348&amp;"-"&amp;B348&amp;"-"&amp;LEFT(O348,5)&amp;"−2.fq.gz"</f>
        <v>2727</v>
      </c>
      <c r="R348" s="14"/>
    </row>
    <row r="349" ht="15" customHeight="1">
      <c r="A349" t="s" s="10">
        <f>B349&amp;"_"&amp;SUBSTITUTE(G349,"20","")</f>
        <v>2728</v>
      </c>
      <c r="B349" t="s" s="10">
        <v>276</v>
      </c>
      <c r="C349" s="16"/>
      <c r="D349" t="s" s="11">
        <v>2692</v>
      </c>
      <c r="E349" t="s" s="23">
        <v>277</v>
      </c>
      <c r="F349" t="s" s="12">
        <v>2564</v>
      </c>
      <c r="G349" s="12">
        <v>20130812</v>
      </c>
      <c r="H349" s="12"/>
      <c r="I349" s="12"/>
      <c r="J349" s="12"/>
      <c r="K349" t="s" s="21">
        <v>2693</v>
      </c>
      <c r="L349" t="s" s="21">
        <f>"BGI/BGI3/"&amp;SUBSTITUTE(VLOOKUP(B349,'BGI3_Files'!B2:C162,2,0),".bam","")&amp;"_1.fq.gz"</f>
        <v>2729</v>
      </c>
      <c r="M349" t="s" s="21">
        <f>"BGI/BGI3/"&amp;SUBSTITUTE(VLOOKUP($B349,'BGI3_Files'!$B2:$C162,2,0),".bam","")&amp;"_2.fq.gz"</f>
        <v>2730</v>
      </c>
      <c r="N349" t="s" s="10">
        <f>VLOOKUP(MID($L349,10,10000),'Hashes'!$C2:$D974,2,0)</f>
        <v>2731</v>
      </c>
      <c r="O349" t="s" s="10">
        <f>VLOOKUP(MID(M349,10,10000),'Hashes'!$C2:$D974,2,0)</f>
        <v>2732</v>
      </c>
      <c r="P349" t="s" s="10">
        <f>"mv -i "&amp;SUBSTITUTE(L349,"","")&amp;"          fq/"&amp;$F349&amp;"−"&amp;$D349&amp;"-"&amp;B349&amp;"-"&amp;LEFT(N349,5)&amp;"−1.fq.gz"</f>
        <v>2733</v>
      </c>
      <c r="Q349" t="s" s="10">
        <f>"mv -i "&amp;SUBSTITUTE(M349,"","")&amp;"          fq/"&amp;$F349&amp;"−"&amp;$D349&amp;"-"&amp;B349&amp;"-"&amp;LEFT(O349,5)&amp;"−2.fq.gz"</f>
        <v>2734</v>
      </c>
      <c r="R349" s="14"/>
    </row>
    <row r="350" ht="15" customHeight="1">
      <c r="A350" t="s" s="10">
        <f>B350&amp;"_"&amp;SUBSTITUTE(G350,"20","")</f>
        <v>2735</v>
      </c>
      <c r="B350" t="s" s="10">
        <v>303</v>
      </c>
      <c r="C350" s="16"/>
      <c r="D350" t="s" s="11">
        <v>2692</v>
      </c>
      <c r="E350" t="s" s="23">
        <v>304</v>
      </c>
      <c r="F350" t="s" s="12">
        <v>2564</v>
      </c>
      <c r="G350" s="12">
        <v>20130812</v>
      </c>
      <c r="H350" s="12"/>
      <c r="I350" s="12"/>
      <c r="J350" s="12"/>
      <c r="K350" t="s" s="21">
        <v>2693</v>
      </c>
      <c r="L350" t="s" s="21">
        <f>"BGI/BGI3/"&amp;SUBSTITUTE(VLOOKUP(B350,'BGI3_Files'!B2:C162,2,0),".bam","")&amp;"_1.fq.gz"</f>
        <v>2736</v>
      </c>
      <c r="M350" t="s" s="21">
        <f>"BGI/BGI3/"&amp;SUBSTITUTE(VLOOKUP($B350,'BGI3_Files'!$B2:$C162,2,0),".bam","")&amp;"_2.fq.gz"</f>
        <v>2737</v>
      </c>
      <c r="N350" t="s" s="10">
        <f>VLOOKUP(MID($L350,10,10000),'Hashes'!$C2:$D974,2,0)</f>
        <v>2738</v>
      </c>
      <c r="O350" t="s" s="10">
        <f>VLOOKUP(MID(M350,10,10000),'Hashes'!$C2:$D974,2,0)</f>
        <v>2739</v>
      </c>
      <c r="P350" t="s" s="10">
        <f>"mv -i "&amp;SUBSTITUTE(L350,"","")&amp;"          fq/"&amp;$F350&amp;"−"&amp;$D350&amp;"-"&amp;B350&amp;"-"&amp;LEFT(N350,5)&amp;"−1.fq.gz"</f>
        <v>2740</v>
      </c>
      <c r="Q350" t="s" s="10">
        <f>"mv -i "&amp;SUBSTITUTE(M350,"","")&amp;"          fq/"&amp;$F350&amp;"−"&amp;$D350&amp;"-"&amp;B350&amp;"-"&amp;LEFT(O350,5)&amp;"−2.fq.gz"</f>
        <v>2741</v>
      </c>
      <c r="R350" s="14"/>
    </row>
    <row r="351" ht="15" customHeight="1">
      <c r="A351" t="s" s="10">
        <f>B351&amp;"_"&amp;SUBSTITUTE(G351,"20","")</f>
        <v>2742</v>
      </c>
      <c r="B351" t="s" s="10">
        <v>312</v>
      </c>
      <c r="C351" s="16"/>
      <c r="D351" t="s" s="11">
        <v>2692</v>
      </c>
      <c r="E351" t="s" s="23">
        <v>313</v>
      </c>
      <c r="F351" t="s" s="12">
        <v>2564</v>
      </c>
      <c r="G351" s="12">
        <v>20130812</v>
      </c>
      <c r="H351" s="12"/>
      <c r="I351" s="12"/>
      <c r="J351" s="12"/>
      <c r="K351" t="s" s="21">
        <v>2693</v>
      </c>
      <c r="L351" t="s" s="21">
        <f>"BGI/BGI3/"&amp;SUBSTITUTE(VLOOKUP(B351,'BGI3_Files'!B2:C162,2,0),".bam","")&amp;"_1.fq.gz"</f>
        <v>2743</v>
      </c>
      <c r="M351" t="s" s="21">
        <f>"BGI/BGI3/"&amp;SUBSTITUTE(VLOOKUP($B351,'BGI3_Files'!$B2:$C162,2,0),".bam","")&amp;"_2.fq.gz"</f>
        <v>2744</v>
      </c>
      <c r="N351" t="s" s="10">
        <f>VLOOKUP(MID($L351,10,10000),'Hashes'!$C2:$D974,2,0)</f>
        <v>2745</v>
      </c>
      <c r="O351" t="s" s="10">
        <f>VLOOKUP(MID(M351,10,10000),'Hashes'!$C2:$D974,2,0)</f>
        <v>2746</v>
      </c>
      <c r="P351" t="s" s="10">
        <f>"mv -i "&amp;SUBSTITUTE(L351,"","")&amp;"          fq/"&amp;$F351&amp;"−"&amp;$D351&amp;"-"&amp;B351&amp;"-"&amp;LEFT(N351,5)&amp;"−1.fq.gz"</f>
        <v>2747</v>
      </c>
      <c r="Q351" t="s" s="10">
        <f>"mv -i "&amp;SUBSTITUTE(M351,"","")&amp;"          fq/"&amp;$F351&amp;"−"&amp;$D351&amp;"-"&amp;B351&amp;"-"&amp;LEFT(O351,5)&amp;"−2.fq.gz"</f>
        <v>2748</v>
      </c>
      <c r="R351" s="14"/>
    </row>
    <row r="352" ht="15" customHeight="1">
      <c r="A352" t="s" s="10">
        <f>B352&amp;"_"&amp;SUBSTITUTE(G352,"20","")</f>
        <v>2749</v>
      </c>
      <c r="B352" t="s" s="10">
        <v>330</v>
      </c>
      <c r="C352" s="16"/>
      <c r="D352" t="s" s="11">
        <v>2692</v>
      </c>
      <c r="E352" t="s" s="23">
        <v>331</v>
      </c>
      <c r="F352" t="s" s="12">
        <v>2564</v>
      </c>
      <c r="G352" s="12">
        <v>20130812</v>
      </c>
      <c r="H352" s="12"/>
      <c r="I352" s="12"/>
      <c r="J352" s="12"/>
      <c r="K352" t="s" s="21">
        <v>2693</v>
      </c>
      <c r="L352" t="s" s="21">
        <f>"BGI/BGI3/"&amp;SUBSTITUTE(VLOOKUP(B352,'BGI3_Files'!B2:C162,2,0),".bam","")&amp;"_1.fq.gz"</f>
        <v>2750</v>
      </c>
      <c r="M352" t="s" s="21">
        <f>"BGI/BGI3/"&amp;SUBSTITUTE(VLOOKUP($B352,'BGI3_Files'!$B2:$C162,2,0),".bam","")&amp;"_2.fq.gz"</f>
        <v>2751</v>
      </c>
      <c r="N352" t="s" s="10">
        <f>VLOOKUP(MID($L352,10,10000),'Hashes'!$C2:$D974,2,0)</f>
        <v>2752</v>
      </c>
      <c r="O352" t="s" s="10">
        <f>VLOOKUP(MID(M352,10,10000),'Hashes'!$C2:$D974,2,0)</f>
        <v>2753</v>
      </c>
      <c r="P352" t="s" s="10">
        <f>"mv -i "&amp;SUBSTITUTE(L352,"","")&amp;"          fq/"&amp;$F352&amp;"−"&amp;$D352&amp;"-"&amp;B352&amp;"-"&amp;LEFT(N352,5)&amp;"−1.fq.gz"</f>
        <v>2754</v>
      </c>
      <c r="Q352" t="s" s="10">
        <f>"mv -i "&amp;SUBSTITUTE(M352,"","")&amp;"          fq/"&amp;$F352&amp;"−"&amp;$D352&amp;"-"&amp;B352&amp;"-"&amp;LEFT(O352,5)&amp;"−2.fq.gz"</f>
        <v>2755</v>
      </c>
      <c r="R352" s="14"/>
    </row>
    <row r="353" ht="15" customHeight="1">
      <c r="A353" t="s" s="10">
        <f>B353&amp;"_"&amp;SUBSTITUTE(G353,"20","")</f>
        <v>2756</v>
      </c>
      <c r="B353" t="s" s="10">
        <v>348</v>
      </c>
      <c r="C353" s="16"/>
      <c r="D353" t="s" s="11">
        <v>2692</v>
      </c>
      <c r="E353" t="s" s="23">
        <v>349</v>
      </c>
      <c r="F353" t="s" s="12">
        <v>2564</v>
      </c>
      <c r="G353" s="12">
        <v>20130812</v>
      </c>
      <c r="H353" s="12"/>
      <c r="I353" s="12"/>
      <c r="J353" s="12"/>
      <c r="K353" t="s" s="21">
        <v>2693</v>
      </c>
      <c r="L353" t="s" s="21">
        <f>"BGI/BGI3/"&amp;SUBSTITUTE(VLOOKUP(B353,'BGI3_Files'!B2:C162,2,0),".bam","")&amp;"_1.fq.gz"</f>
        <v>2757</v>
      </c>
      <c r="M353" t="s" s="21">
        <f>"BGI/BGI3/"&amp;SUBSTITUTE(VLOOKUP($B353,'BGI3_Files'!$B2:$C162,2,0),".bam","")&amp;"_2.fq.gz"</f>
        <v>2758</v>
      </c>
      <c r="N353" t="s" s="10">
        <f>VLOOKUP(MID($L353,10,10000),'Hashes'!$C2:$D974,2,0)</f>
        <v>2759</v>
      </c>
      <c r="O353" t="s" s="10">
        <f>VLOOKUP(MID(M353,10,10000),'Hashes'!$C2:$D974,2,0)</f>
        <v>2760</v>
      </c>
      <c r="P353" t="s" s="10">
        <f>"mv -i "&amp;SUBSTITUTE(L353,"","")&amp;"          fq/"&amp;$F353&amp;"−"&amp;$D353&amp;"-"&amp;B353&amp;"-"&amp;LEFT(N353,5)&amp;"−1.fq.gz"</f>
        <v>2761</v>
      </c>
      <c r="Q353" t="s" s="10">
        <f>"mv -i "&amp;SUBSTITUTE(M353,"","")&amp;"          fq/"&amp;$F353&amp;"−"&amp;$D353&amp;"-"&amp;B353&amp;"-"&amp;LEFT(O353,5)&amp;"−2.fq.gz"</f>
        <v>2762</v>
      </c>
      <c r="R353" s="14"/>
    </row>
    <row r="354" ht="15" customHeight="1">
      <c r="A354" t="s" s="10">
        <f>B354&amp;"_"&amp;SUBSTITUTE(G354,"20","")</f>
        <v>2763</v>
      </c>
      <c r="B354" t="s" s="10">
        <v>357</v>
      </c>
      <c r="C354" s="16"/>
      <c r="D354" t="s" s="11">
        <v>2692</v>
      </c>
      <c r="E354" t="s" s="23">
        <v>358</v>
      </c>
      <c r="F354" t="s" s="12">
        <v>2564</v>
      </c>
      <c r="G354" s="12">
        <v>20130812</v>
      </c>
      <c r="H354" s="12"/>
      <c r="I354" s="12"/>
      <c r="J354" s="12"/>
      <c r="K354" t="s" s="21">
        <v>2693</v>
      </c>
      <c r="L354" t="s" s="21">
        <f>"BGI/BGI3/"&amp;SUBSTITUTE(VLOOKUP(B354,'BGI3_Files'!B2:C162,2,0),".bam","")&amp;"_1.fq.gz"</f>
        <v>2764</v>
      </c>
      <c r="M354" t="s" s="21">
        <f>"BGI/BGI3/"&amp;SUBSTITUTE(VLOOKUP($B354,'BGI3_Files'!$B2:$C162,2,0),".bam","")&amp;"_2.fq.gz"</f>
        <v>2765</v>
      </c>
      <c r="N354" t="s" s="10">
        <f>VLOOKUP(MID($L354,10,10000),'Hashes'!$C2:$D974,2,0)</f>
        <v>2766</v>
      </c>
      <c r="O354" t="s" s="10">
        <f>VLOOKUP(MID(M354,10,10000),'Hashes'!$C2:$D974,2,0)</f>
        <v>2767</v>
      </c>
      <c r="P354" t="s" s="10">
        <f>"mv -i "&amp;SUBSTITUTE(L354,"","")&amp;"          fq/"&amp;$F354&amp;"−"&amp;$D354&amp;"-"&amp;B354&amp;"-"&amp;LEFT(N354,5)&amp;"−1.fq.gz"</f>
        <v>2768</v>
      </c>
      <c r="Q354" t="s" s="10">
        <f>"mv -i "&amp;SUBSTITUTE(M354,"","")&amp;"          fq/"&amp;$F354&amp;"−"&amp;$D354&amp;"-"&amp;B354&amp;"-"&amp;LEFT(O354,5)&amp;"−2.fq.gz"</f>
        <v>2769</v>
      </c>
      <c r="R354" s="14"/>
    </row>
    <row r="355" ht="15" customHeight="1">
      <c r="A355" t="s" s="10">
        <f>B355&amp;"_"&amp;SUBSTITUTE(G355,"20","")</f>
        <v>2770</v>
      </c>
      <c r="B355" t="s" s="10">
        <v>366</v>
      </c>
      <c r="C355" s="16"/>
      <c r="D355" t="s" s="11">
        <v>2692</v>
      </c>
      <c r="E355" t="s" s="23">
        <v>367</v>
      </c>
      <c r="F355" t="s" s="12">
        <v>2564</v>
      </c>
      <c r="G355" s="12">
        <v>20130812</v>
      </c>
      <c r="H355" s="12"/>
      <c r="I355" s="12"/>
      <c r="J355" s="12"/>
      <c r="K355" t="s" s="21">
        <v>2693</v>
      </c>
      <c r="L355" t="s" s="21">
        <f>"BGI/BGI3/"&amp;SUBSTITUTE(VLOOKUP(B355,'BGI3_Files'!B2:C162,2,0),".bam","")&amp;"_1.fq.gz"</f>
        <v>2771</v>
      </c>
      <c r="M355" t="s" s="21">
        <f>"BGI/BGI3/"&amp;SUBSTITUTE(VLOOKUP($B355,'BGI3_Files'!$B2:$C162,2,0),".bam","")&amp;"_2.fq.gz"</f>
        <v>2772</v>
      </c>
      <c r="N355" t="s" s="10">
        <f>VLOOKUP(MID($L355,10,10000),'Hashes'!$C2:$D974,2,0)</f>
        <v>2773</v>
      </c>
      <c r="O355" t="s" s="10">
        <f>VLOOKUP(MID(M355,10,10000),'Hashes'!$C2:$D974,2,0)</f>
        <v>2774</v>
      </c>
      <c r="P355" t="s" s="10">
        <f>"mv -i "&amp;SUBSTITUTE(L355,"","")&amp;"          fq/"&amp;$F355&amp;"−"&amp;$D355&amp;"-"&amp;B355&amp;"-"&amp;LEFT(N355,5)&amp;"−1.fq.gz"</f>
        <v>2775</v>
      </c>
      <c r="Q355" t="s" s="10">
        <f>"mv -i "&amp;SUBSTITUTE(M355,"","")&amp;"          fq/"&amp;$F355&amp;"−"&amp;$D355&amp;"-"&amp;B355&amp;"-"&amp;LEFT(O355,5)&amp;"−2.fq.gz"</f>
        <v>2776</v>
      </c>
      <c r="R355" s="14"/>
    </row>
    <row r="356" ht="15" customHeight="1">
      <c r="A356" t="s" s="10">
        <f>B356&amp;"_"&amp;SUBSTITUTE(G356,"20","")</f>
        <v>2777</v>
      </c>
      <c r="B356" t="s" s="10">
        <v>192</v>
      </c>
      <c r="C356" s="16"/>
      <c r="D356" t="s" s="11">
        <v>2778</v>
      </c>
      <c r="E356" t="s" s="23">
        <v>194</v>
      </c>
      <c r="F356" t="s" s="12">
        <v>2564</v>
      </c>
      <c r="G356" s="12">
        <v>20130812</v>
      </c>
      <c r="H356" s="12"/>
      <c r="I356" s="12"/>
      <c r="J356" s="12"/>
      <c r="K356" t="s" s="21">
        <v>2693</v>
      </c>
      <c r="L356" t="s" s="21">
        <f>"BGI/BGI3/"&amp;SUBSTITUTE(VLOOKUP(B356,'BGI3_Files'!B2:C162,2,0),".bam","")&amp;"_1.fq.gz"</f>
        <v>2779</v>
      </c>
      <c r="M356" t="s" s="21">
        <f>"BGI/BGI3/"&amp;SUBSTITUTE(VLOOKUP($B356,'BGI3_Files'!$B2:$C162,2,0),".bam","")&amp;"_2.fq.gz"</f>
        <v>2780</v>
      </c>
      <c r="N356" t="s" s="10">
        <f>VLOOKUP(MID($L356,10,10000),'Hashes'!$C2:$D974,2,0)</f>
        <v>2781</v>
      </c>
      <c r="O356" t="s" s="10">
        <f>VLOOKUP(MID(M356,10,10000),'Hashes'!$C2:$D974,2,0)</f>
        <v>2782</v>
      </c>
      <c r="P356" t="s" s="10">
        <f>"mv -i "&amp;SUBSTITUTE(L356,"","")&amp;"          fq/"&amp;$F356&amp;"−"&amp;$D356&amp;"-"&amp;B356&amp;"-"&amp;LEFT(N356,5)&amp;"−1.fq.gz"</f>
        <v>2783</v>
      </c>
      <c r="Q356" t="s" s="10">
        <f>"mv -i "&amp;SUBSTITUTE(M356,"","")&amp;"          fq/"&amp;$F356&amp;"−"&amp;$D356&amp;"-"&amp;B356&amp;"-"&amp;LEFT(O356,5)&amp;"−2.fq.gz"</f>
        <v>2784</v>
      </c>
      <c r="R356" s="14"/>
    </row>
    <row r="357" ht="15" customHeight="1">
      <c r="A357" t="s" s="10">
        <f>B357&amp;"_"&amp;SUBSTITUTE(G357,"20","")</f>
        <v>2785</v>
      </c>
      <c r="B357" t="s" s="10">
        <v>213</v>
      </c>
      <c r="C357" s="16"/>
      <c r="D357" t="s" s="11">
        <v>2778</v>
      </c>
      <c r="E357" t="s" s="23">
        <v>214</v>
      </c>
      <c r="F357" t="s" s="12">
        <v>2564</v>
      </c>
      <c r="G357" s="12">
        <v>20130812</v>
      </c>
      <c r="H357" s="12"/>
      <c r="I357" s="12"/>
      <c r="J357" s="12"/>
      <c r="K357" t="s" s="21">
        <v>2693</v>
      </c>
      <c r="L357" t="s" s="21">
        <f>"BGI/BGI3/"&amp;SUBSTITUTE(VLOOKUP(B357,'BGI3_Files'!B2:C162,2,0),".bam","")&amp;"_1.fq.gz"</f>
        <v>2786</v>
      </c>
      <c r="M357" t="s" s="21">
        <f>"BGI/BGI3/"&amp;SUBSTITUTE(VLOOKUP($B357,'BGI3_Files'!$B2:$C162,2,0),".bam","")&amp;"_2.fq.gz"</f>
        <v>2787</v>
      </c>
      <c r="N357" t="s" s="10">
        <f>VLOOKUP(MID($L357,10,10000),'Hashes'!$C2:$D974,2,0)</f>
        <v>2788</v>
      </c>
      <c r="O357" t="s" s="10">
        <f>VLOOKUP(MID(M357,10,10000),'Hashes'!$C2:$D974,2,0)</f>
        <v>2789</v>
      </c>
      <c r="P357" t="s" s="10">
        <f>"mv -i "&amp;SUBSTITUTE(L357,"","")&amp;"          fq/"&amp;$F357&amp;"−"&amp;$D357&amp;"-"&amp;B357&amp;"-"&amp;LEFT(N357,5)&amp;"−1.fq.gz"</f>
        <v>2790</v>
      </c>
      <c r="Q357" t="s" s="10">
        <f>"mv -i "&amp;SUBSTITUTE(M357,"","")&amp;"          fq/"&amp;$F357&amp;"−"&amp;$D357&amp;"-"&amp;B357&amp;"-"&amp;LEFT(O357,5)&amp;"−2.fq.gz"</f>
        <v>2791</v>
      </c>
      <c r="R357" s="14"/>
    </row>
    <row r="358" ht="15" customHeight="1">
      <c r="A358" t="s" s="10">
        <f>B358&amp;"_"&amp;SUBSTITUTE(G358,"20","")</f>
        <v>2792</v>
      </c>
      <c r="B358" t="s" s="13">
        <v>231</v>
      </c>
      <c r="C358" s="16"/>
      <c r="D358" t="s" s="11">
        <v>2778</v>
      </c>
      <c r="E358" t="s" s="23">
        <v>232</v>
      </c>
      <c r="F358" t="s" s="12">
        <v>2564</v>
      </c>
      <c r="G358" s="12">
        <v>20130812</v>
      </c>
      <c r="H358" s="12"/>
      <c r="I358" s="12"/>
      <c r="J358" s="12"/>
      <c r="K358" t="s" s="21">
        <v>2693</v>
      </c>
      <c r="L358" t="s" s="21">
        <f>"BGI/BGI3/"&amp;SUBSTITUTE(VLOOKUP(B358,'BGI3_Files'!B2:C162,2,0),".bam","")&amp;"_1.fq.gz"</f>
        <v>2793</v>
      </c>
      <c r="M358" t="s" s="21">
        <f>"BGI/BGI3/"&amp;SUBSTITUTE(VLOOKUP($B358,'BGI3_Files'!$B2:$C162,2,0),".bam","")&amp;"_2.fq.gz"</f>
        <v>2794</v>
      </c>
      <c r="N358" t="s" s="10">
        <f>VLOOKUP(MID($L358,10,10000),'Hashes'!$C2:$D974,2,0)</f>
        <v>2795</v>
      </c>
      <c r="O358" t="s" s="10">
        <f>VLOOKUP(MID(M358,10,10000),'Hashes'!$C2:$D974,2,0)</f>
        <v>2796</v>
      </c>
      <c r="P358" t="s" s="10">
        <f>"mv -i "&amp;SUBSTITUTE(L358,"","")&amp;"          fq/"&amp;$F358&amp;"−"&amp;$D358&amp;"-"&amp;B358&amp;"-"&amp;LEFT(N358,5)&amp;"−1.fq.gz"</f>
        <v>2797</v>
      </c>
      <c r="Q358" t="s" s="10">
        <f>"mv -i "&amp;SUBSTITUTE(M358,"","")&amp;"          fq/"&amp;$F358&amp;"−"&amp;$D358&amp;"-"&amp;B358&amp;"-"&amp;LEFT(O358,5)&amp;"−2.fq.gz"</f>
        <v>2798</v>
      </c>
      <c r="R358" s="14"/>
    </row>
    <row r="359" ht="15" customHeight="1">
      <c r="A359" t="s" s="10">
        <f>B359&amp;"_"&amp;SUBSTITUTE(G359,"20","")</f>
        <v>2799</v>
      </c>
      <c r="B359" t="s" s="10">
        <v>249</v>
      </c>
      <c r="C359" s="16"/>
      <c r="D359" t="s" s="11">
        <v>2778</v>
      </c>
      <c r="E359" t="s" s="23">
        <v>250</v>
      </c>
      <c r="F359" t="s" s="12">
        <v>2564</v>
      </c>
      <c r="G359" s="12">
        <v>20130812</v>
      </c>
      <c r="H359" s="12"/>
      <c r="I359" s="12"/>
      <c r="J359" s="12"/>
      <c r="K359" t="s" s="21">
        <v>2693</v>
      </c>
      <c r="L359" t="s" s="21">
        <f>"BGI/BGI3/"&amp;SUBSTITUTE(VLOOKUP(B359,'BGI3_Files'!B2:C162,2,0),".bam","")&amp;"_1.fq.gz"</f>
        <v>2800</v>
      </c>
      <c r="M359" t="s" s="21">
        <f>"BGI/BGI3/"&amp;SUBSTITUTE(VLOOKUP($B359,'BGI3_Files'!$B2:$C162,2,0),".bam","")&amp;"_2.fq.gz"</f>
        <v>2801</v>
      </c>
      <c r="N359" t="s" s="10">
        <f>VLOOKUP(MID($L359,10,10000),'Hashes'!$C2:$D974,2,0)</f>
        <v>2802</v>
      </c>
      <c r="O359" t="s" s="10">
        <f>VLOOKUP(MID(M359,10,10000),'Hashes'!$C2:$D974,2,0)</f>
        <v>2803</v>
      </c>
      <c r="P359" t="s" s="10">
        <f>"mv -i "&amp;SUBSTITUTE(L359,"","")&amp;"          fq/"&amp;$F359&amp;"−"&amp;$D359&amp;"-"&amp;B359&amp;"-"&amp;LEFT(N359,5)&amp;"−1.fq.gz"</f>
        <v>2804</v>
      </c>
      <c r="Q359" t="s" s="10">
        <f>"mv -i "&amp;SUBSTITUTE(M359,"","")&amp;"          fq/"&amp;$F359&amp;"−"&amp;$D359&amp;"-"&amp;B359&amp;"-"&amp;LEFT(O359,5)&amp;"−2.fq.gz"</f>
        <v>2805</v>
      </c>
      <c r="R359" s="14"/>
    </row>
    <row r="360" ht="15" customHeight="1">
      <c r="A360" t="s" s="10">
        <f>B360&amp;"_"&amp;SUBSTITUTE(G360,"20","")</f>
        <v>2806</v>
      </c>
      <c r="B360" t="s" s="10">
        <v>285</v>
      </c>
      <c r="C360" s="16"/>
      <c r="D360" t="s" s="11">
        <v>2778</v>
      </c>
      <c r="E360" t="s" s="23">
        <v>286</v>
      </c>
      <c r="F360" t="s" s="12">
        <v>2564</v>
      </c>
      <c r="G360" s="12">
        <v>20130812</v>
      </c>
      <c r="H360" s="12"/>
      <c r="I360" s="12"/>
      <c r="J360" s="12"/>
      <c r="K360" t="s" s="21">
        <v>2693</v>
      </c>
      <c r="L360" t="s" s="21">
        <f>"BGI/BGI3/"&amp;SUBSTITUTE(VLOOKUP(B360,'BGI3_Files'!B2:C162,2,0),".bam","")&amp;"_1.fq.gz"</f>
        <v>2807</v>
      </c>
      <c r="M360" t="s" s="21">
        <f>"BGI/BGI3/"&amp;SUBSTITUTE(VLOOKUP($B360,'BGI3_Files'!$B2:$C162,2,0),".bam","")&amp;"_2.fq.gz"</f>
        <v>2808</v>
      </c>
      <c r="N360" t="s" s="10">
        <f>VLOOKUP(MID($L360,10,10000),'Hashes'!$C2:$D974,2,0)</f>
        <v>2809</v>
      </c>
      <c r="O360" t="s" s="10">
        <f>VLOOKUP(MID(M360,10,10000),'Hashes'!$C2:$D974,2,0)</f>
        <v>2810</v>
      </c>
      <c r="P360" t="s" s="10">
        <f>"mv -i "&amp;SUBSTITUTE(L360,"","")&amp;"          fq/"&amp;$F360&amp;"−"&amp;$D360&amp;"-"&amp;B360&amp;"-"&amp;LEFT(N360,5)&amp;"−1.fq.gz"</f>
        <v>2811</v>
      </c>
      <c r="Q360" t="s" s="10">
        <f>"mv -i "&amp;SUBSTITUTE(M360,"","")&amp;"          fq/"&amp;$F360&amp;"−"&amp;$D360&amp;"-"&amp;B360&amp;"-"&amp;LEFT(O360,5)&amp;"−2.fq.gz"</f>
        <v>2812</v>
      </c>
      <c r="R360" s="14"/>
    </row>
    <row r="361" ht="15" customHeight="1">
      <c r="A361" t="s" s="10">
        <f>B361&amp;"_"&amp;SUBSTITUTE(G361,"20","")</f>
        <v>2813</v>
      </c>
      <c r="B361" t="s" s="10">
        <v>294</v>
      </c>
      <c r="C361" s="16"/>
      <c r="D361" t="s" s="11">
        <v>2778</v>
      </c>
      <c r="E361" t="s" s="23">
        <v>295</v>
      </c>
      <c r="F361" t="s" s="12">
        <v>2564</v>
      </c>
      <c r="G361" s="12">
        <v>20130812</v>
      </c>
      <c r="H361" s="12"/>
      <c r="I361" s="12"/>
      <c r="J361" s="12"/>
      <c r="K361" t="s" s="21">
        <v>2693</v>
      </c>
      <c r="L361" t="s" s="21">
        <f>"BGI/BGI3/"&amp;SUBSTITUTE(VLOOKUP(B361,'BGI3_Files'!B2:C162,2,0),".bam","")&amp;"_1.fq.gz"</f>
        <v>2814</v>
      </c>
      <c r="M361" t="s" s="21">
        <f>"BGI/BGI3/"&amp;SUBSTITUTE(VLOOKUP($B361,'BGI3_Files'!$B2:$C162,2,0),".bam","")&amp;"_2.fq.gz"</f>
        <v>2815</v>
      </c>
      <c r="N361" t="s" s="10">
        <f>VLOOKUP(MID($L361,10,10000),'Hashes'!$C2:$D974,2,0)</f>
        <v>2816</v>
      </c>
      <c r="O361" t="s" s="10">
        <f>VLOOKUP(MID(M361,10,10000),'Hashes'!$C2:$D974,2,0)</f>
        <v>2817</v>
      </c>
      <c r="P361" t="s" s="10">
        <f>"mv -i "&amp;SUBSTITUTE(L361,"","")&amp;"          fq/"&amp;$F361&amp;"−"&amp;$D361&amp;"-"&amp;B361&amp;"-"&amp;LEFT(N361,5)&amp;"−1.fq.gz"</f>
        <v>2818</v>
      </c>
      <c r="Q361" t="s" s="10">
        <f>"mv -i "&amp;SUBSTITUTE(M361,"","")&amp;"          fq/"&amp;$F361&amp;"−"&amp;$D361&amp;"-"&amp;B361&amp;"-"&amp;LEFT(O361,5)&amp;"−2.fq.gz"</f>
        <v>2819</v>
      </c>
      <c r="R361" s="14"/>
    </row>
    <row r="362" ht="15" customHeight="1">
      <c r="A362" t="s" s="10">
        <f>B362&amp;"_"&amp;SUBSTITUTE(G362,"20","")</f>
        <v>2820</v>
      </c>
      <c r="B362" t="s" s="10">
        <v>321</v>
      </c>
      <c r="C362" s="16"/>
      <c r="D362" t="s" s="11">
        <v>2778</v>
      </c>
      <c r="E362" t="s" s="23">
        <v>322</v>
      </c>
      <c r="F362" t="s" s="12">
        <v>2564</v>
      </c>
      <c r="G362" s="12">
        <v>20130812</v>
      </c>
      <c r="H362" s="12"/>
      <c r="I362" s="12"/>
      <c r="J362" s="12"/>
      <c r="K362" t="s" s="21">
        <v>2693</v>
      </c>
      <c r="L362" t="s" s="21">
        <f>"BGI/BGI3/"&amp;SUBSTITUTE(VLOOKUP(B362,'BGI3_Files'!B2:C162,2,0),".bam","")&amp;"_1.fq.gz"</f>
        <v>2821</v>
      </c>
      <c r="M362" t="s" s="21">
        <f>"BGI/BGI3/"&amp;SUBSTITUTE(VLOOKUP($B362,'BGI3_Files'!$B2:$C162,2,0),".bam","")&amp;"_2.fq.gz"</f>
        <v>2822</v>
      </c>
      <c r="N362" t="s" s="10">
        <f>VLOOKUP(MID($L362,10,10000),'Hashes'!$C2:$D974,2,0)</f>
        <v>2823</v>
      </c>
      <c r="O362" t="s" s="10">
        <f>VLOOKUP(MID(M362,10,10000),'Hashes'!$C2:$D974,2,0)</f>
        <v>2824</v>
      </c>
      <c r="P362" t="s" s="10">
        <f>"mv -i "&amp;SUBSTITUTE(L362,"","")&amp;"          fq/"&amp;$F362&amp;"−"&amp;$D362&amp;"-"&amp;B362&amp;"-"&amp;LEFT(N362,5)&amp;"−1.fq.gz"</f>
        <v>2825</v>
      </c>
      <c r="Q362" t="s" s="10">
        <f>"mv -i "&amp;SUBSTITUTE(M362,"","")&amp;"          fq/"&amp;$F362&amp;"−"&amp;$D362&amp;"-"&amp;B362&amp;"-"&amp;LEFT(O362,5)&amp;"−2.fq.gz"</f>
        <v>2826</v>
      </c>
      <c r="R362" s="14"/>
    </row>
    <row r="363" ht="15" customHeight="1">
      <c r="A363" t="s" s="10">
        <f>B363&amp;"_"&amp;SUBSTITUTE(G363,"20","")</f>
        <v>2827</v>
      </c>
      <c r="B363" t="s" s="10">
        <v>339</v>
      </c>
      <c r="C363" s="16"/>
      <c r="D363" t="s" s="11">
        <v>2778</v>
      </c>
      <c r="E363" t="s" s="23">
        <v>340</v>
      </c>
      <c r="F363" t="s" s="12">
        <v>2564</v>
      </c>
      <c r="G363" s="12">
        <v>20130812</v>
      </c>
      <c r="H363" s="12"/>
      <c r="I363" s="12"/>
      <c r="J363" s="12"/>
      <c r="K363" t="s" s="21">
        <v>2693</v>
      </c>
      <c r="L363" t="s" s="21">
        <f>"BGI/BGI3/"&amp;SUBSTITUTE(VLOOKUP(B363,'BGI3_Files'!B2:C162,2,0),".bam","")&amp;"_1.fq.gz"</f>
        <v>2828</v>
      </c>
      <c r="M363" t="s" s="21">
        <f>"BGI/BGI3/"&amp;SUBSTITUTE(VLOOKUP($B363,'BGI3_Files'!$B2:$C162,2,0),".bam","")&amp;"_2.fq.gz"</f>
        <v>2829</v>
      </c>
      <c r="N363" t="s" s="10">
        <f>VLOOKUP(MID($L363,10,10000),'Hashes'!$C2:$D974,2,0)</f>
        <v>2830</v>
      </c>
      <c r="O363" t="s" s="10">
        <f>VLOOKUP(MID(M363,10,10000),'Hashes'!$C2:$D974,2,0)</f>
        <v>2831</v>
      </c>
      <c r="P363" t="s" s="10">
        <f>"mv -i "&amp;SUBSTITUTE(L363,"","")&amp;"          fq/"&amp;$F363&amp;"−"&amp;$D363&amp;"-"&amp;B363&amp;"-"&amp;LEFT(N363,5)&amp;"−1.fq.gz"</f>
        <v>2832</v>
      </c>
      <c r="Q363" t="s" s="10">
        <f>"mv -i "&amp;SUBSTITUTE(M363,"","")&amp;"          fq/"&amp;$F363&amp;"−"&amp;$D363&amp;"-"&amp;B363&amp;"-"&amp;LEFT(O363,5)&amp;"−2.fq.gz"</f>
        <v>2833</v>
      </c>
      <c r="R363" s="14"/>
    </row>
    <row r="364" ht="15" customHeight="1">
      <c r="A364" t="s" s="10">
        <f>B364&amp;"_"&amp;SUBSTITUTE(G364,"20","")</f>
        <v>2834</v>
      </c>
      <c r="B364" t="s" s="13">
        <v>375</v>
      </c>
      <c r="C364" s="16"/>
      <c r="D364" t="s" s="11">
        <v>2778</v>
      </c>
      <c r="E364" t="s" s="23">
        <v>376</v>
      </c>
      <c r="F364" t="s" s="12">
        <v>2564</v>
      </c>
      <c r="G364" s="12">
        <v>20130812</v>
      </c>
      <c r="H364" s="12"/>
      <c r="I364" s="12"/>
      <c r="J364" s="12"/>
      <c r="K364" t="s" s="21">
        <v>2693</v>
      </c>
      <c r="L364" t="s" s="21">
        <f>"BGI/BGI3/"&amp;SUBSTITUTE(VLOOKUP(B364,'BGI3_Files'!B2:C162,2,0),".bam","")&amp;"_1.fq.gz"</f>
        <v>2835</v>
      </c>
      <c r="M364" t="s" s="21">
        <f>"BGI/BGI3/"&amp;SUBSTITUTE(VLOOKUP($B364,'BGI3_Files'!$B2:$C162,2,0),".bam","")&amp;"_2.fq.gz"</f>
        <v>2836</v>
      </c>
      <c r="N364" t="s" s="10">
        <f>VLOOKUP(MID($L364,10,10000),'Hashes'!$C2:$D974,2,0)</f>
        <v>2837</v>
      </c>
      <c r="O364" t="s" s="10">
        <f>VLOOKUP(MID(M364,10,10000),'Hashes'!$C2:$D974,2,0)</f>
        <v>2838</v>
      </c>
      <c r="P364" t="s" s="10">
        <f>"mv -i "&amp;SUBSTITUTE(L364,"","")&amp;"          fq/"&amp;$F364&amp;"−"&amp;$D364&amp;"-"&amp;B364&amp;"-"&amp;LEFT(N364,5)&amp;"−1.fq.gz"</f>
        <v>2839</v>
      </c>
      <c r="Q364" t="s" s="10">
        <f>"mv -i "&amp;SUBSTITUTE(M364,"","")&amp;"          fq/"&amp;$F364&amp;"−"&amp;$D364&amp;"-"&amp;B364&amp;"-"&amp;LEFT(O364,5)&amp;"−2.fq.gz"</f>
        <v>2840</v>
      </c>
      <c r="R364" s="14"/>
    </row>
    <row r="365" ht="15" customHeight="1">
      <c r="A365" t="s" s="10">
        <f>B365&amp;"_"&amp;SUBSTITUTE(G365,"20","")</f>
        <v>2841</v>
      </c>
      <c r="B365" t="s" s="10">
        <v>384</v>
      </c>
      <c r="C365" s="16"/>
      <c r="D365" t="s" s="11">
        <v>2778</v>
      </c>
      <c r="E365" t="s" s="23">
        <v>385</v>
      </c>
      <c r="F365" t="s" s="12">
        <v>2564</v>
      </c>
      <c r="G365" s="12">
        <v>20130812</v>
      </c>
      <c r="H365" s="12"/>
      <c r="I365" s="12"/>
      <c r="J365" s="12"/>
      <c r="K365" t="s" s="21">
        <v>2693</v>
      </c>
      <c r="L365" t="s" s="21">
        <f>"BGI/BGI3/"&amp;SUBSTITUTE(VLOOKUP(B365,'BGI3_Files'!B2:C162,2,0),".bam","")&amp;"_1.fq.gz"</f>
        <v>2842</v>
      </c>
      <c r="M365" t="s" s="21">
        <f>"BGI/BGI3/"&amp;SUBSTITUTE(VLOOKUP($B365,'BGI3_Files'!$B2:$C162,2,0),".bam","")&amp;"_2.fq.gz"</f>
        <v>2843</v>
      </c>
      <c r="N365" t="s" s="10">
        <f>VLOOKUP(MID($L365,10,10000),'Hashes'!$C2:$D974,2,0)</f>
        <v>2844</v>
      </c>
      <c r="O365" t="s" s="10">
        <f>VLOOKUP(MID(M365,10,10000),'Hashes'!$C2:$D974,2,0)</f>
        <v>2845</v>
      </c>
      <c r="P365" t="s" s="10">
        <f>"mv -i "&amp;SUBSTITUTE(L365,"","")&amp;"          fq/"&amp;$F365&amp;"−"&amp;$D365&amp;"-"&amp;B365&amp;"-"&amp;LEFT(N365,5)&amp;"−1.fq.gz"</f>
        <v>2846</v>
      </c>
      <c r="Q365" t="s" s="10">
        <f>"mv -i "&amp;SUBSTITUTE(M365,"","")&amp;"          fq/"&amp;$F365&amp;"−"&amp;$D365&amp;"-"&amp;B365&amp;"-"&amp;LEFT(O365,5)&amp;"−2.fq.gz"</f>
        <v>2847</v>
      </c>
      <c r="R365" s="14"/>
    </row>
    <row r="366" ht="15" customHeight="1">
      <c r="A366" t="s" s="10">
        <f>B366&amp;"_"&amp;SUBSTITUTE(G366,"20","")</f>
        <v>2848</v>
      </c>
      <c r="B366" t="s" s="10">
        <v>393</v>
      </c>
      <c r="C366" s="16"/>
      <c r="D366" t="s" s="11">
        <v>2778</v>
      </c>
      <c r="E366" t="s" s="23">
        <v>394</v>
      </c>
      <c r="F366" t="s" s="12">
        <v>2564</v>
      </c>
      <c r="G366" s="12">
        <v>20130812</v>
      </c>
      <c r="H366" s="12"/>
      <c r="I366" s="12"/>
      <c r="J366" s="12"/>
      <c r="K366" t="s" s="21">
        <v>2693</v>
      </c>
      <c r="L366" t="s" s="21">
        <f>"BGI/BGI3/"&amp;SUBSTITUTE(VLOOKUP(B366,'BGI3_Files'!B2:C162,2,0),".bam","")&amp;"_1.fq.gz"</f>
        <v>2849</v>
      </c>
      <c r="M366" t="s" s="21">
        <f>"BGI/BGI3/"&amp;SUBSTITUTE(VLOOKUP($B366,'BGI3_Files'!$B2:$C162,2,0),".bam","")&amp;"_2.fq.gz"</f>
        <v>2850</v>
      </c>
      <c r="N366" t="s" s="10">
        <f>VLOOKUP(MID($L366,10,10000),'Hashes'!$C2:$D974,2,0)</f>
        <v>2851</v>
      </c>
      <c r="O366" t="s" s="10">
        <f>VLOOKUP(MID(M366,10,10000),'Hashes'!$C2:$D974,2,0)</f>
        <v>2852</v>
      </c>
      <c r="P366" t="s" s="10">
        <f>"mv -i "&amp;SUBSTITUTE(L366,"","")&amp;"          fq/"&amp;$F366&amp;"−"&amp;$D366&amp;"-"&amp;B366&amp;"-"&amp;LEFT(N366,5)&amp;"−1.fq.gz"</f>
        <v>2853</v>
      </c>
      <c r="Q366" t="s" s="10">
        <f>"mv -i "&amp;SUBSTITUTE(M366,"","")&amp;"          fq/"&amp;$F366&amp;"−"&amp;$D366&amp;"-"&amp;B366&amp;"-"&amp;LEFT(O366,5)&amp;"−2.fq.gz"</f>
        <v>2854</v>
      </c>
      <c r="R366" s="14"/>
    </row>
    <row r="367" ht="15" customHeight="1">
      <c r="A367" t="s" s="10">
        <f>B367&amp;"_"&amp;SUBSTITUTE(G367,"20","")</f>
        <v>2855</v>
      </c>
      <c r="B367" t="s" s="13">
        <v>402</v>
      </c>
      <c r="C367" s="16"/>
      <c r="D367" t="s" s="11">
        <v>2778</v>
      </c>
      <c r="E367" t="s" s="23">
        <v>403</v>
      </c>
      <c r="F367" t="s" s="12">
        <v>2564</v>
      </c>
      <c r="G367" s="12">
        <v>20130812</v>
      </c>
      <c r="H367" s="12"/>
      <c r="I367" s="12"/>
      <c r="J367" s="12"/>
      <c r="K367" t="s" s="21">
        <v>2693</v>
      </c>
      <c r="L367" t="s" s="21">
        <f>"BGI/BGI3/"&amp;SUBSTITUTE(VLOOKUP(B367,'BGI3_Files'!B2:C162,2,0),".bam","")&amp;"_1.fq.gz"</f>
        <v>2856</v>
      </c>
      <c r="M367" t="s" s="21">
        <f>"BGI/BGI3/"&amp;SUBSTITUTE(VLOOKUP($B367,'BGI3_Files'!$B2:$C162,2,0),".bam","")&amp;"_2.fq.gz"</f>
        <v>2857</v>
      </c>
      <c r="N367" t="s" s="10">
        <f>VLOOKUP(MID($L367,10,10000),'Hashes'!$C2:$D974,2,0)</f>
        <v>2858</v>
      </c>
      <c r="O367" t="s" s="10">
        <f>VLOOKUP(MID(M367,10,10000),'Hashes'!$C2:$D974,2,0)</f>
        <v>2859</v>
      </c>
      <c r="P367" t="s" s="10">
        <f>"mv -i "&amp;SUBSTITUTE(L367,"","")&amp;"          fq/"&amp;$F367&amp;"−"&amp;$D367&amp;"-"&amp;B367&amp;"-"&amp;LEFT(N367,5)&amp;"−1.fq.gz"</f>
        <v>2860</v>
      </c>
      <c r="Q367" t="s" s="10">
        <f>"mv -i "&amp;SUBSTITUTE(M367,"","")&amp;"          fq/"&amp;$F367&amp;"−"&amp;$D367&amp;"-"&amp;B367&amp;"-"&amp;LEFT(O367,5)&amp;"−2.fq.gz"</f>
        <v>2861</v>
      </c>
      <c r="R367" s="14"/>
    </row>
    <row r="368" ht="15" customHeight="1">
      <c r="A368" t="s" s="10">
        <f>B368&amp;"_"&amp;SUBSTITUTE(G368,"20","")</f>
        <v>2862</v>
      </c>
      <c r="B368" t="s" s="10">
        <v>421</v>
      </c>
      <c r="C368" s="16"/>
      <c r="D368" t="s" s="11">
        <v>2863</v>
      </c>
      <c r="E368" t="s" s="12">
        <v>422</v>
      </c>
      <c r="F368" t="s" s="12">
        <v>2564</v>
      </c>
      <c r="G368" s="12">
        <v>20130812</v>
      </c>
      <c r="H368" s="12"/>
      <c r="I368" s="12"/>
      <c r="J368" s="12"/>
      <c r="K368" s="12"/>
      <c r="L368" t="s" s="21">
        <f>"BGI/BGI3/"&amp;SUBSTITUTE(VLOOKUP(B368,'BGI3_Files'!B2:C162,2,0),".bam","")&amp;"_1.fq.gz"</f>
        <v>2864</v>
      </c>
      <c r="M368" t="s" s="21">
        <f>"BGI/BGI3/"&amp;SUBSTITUTE(VLOOKUP($B368,'BGI3_Files'!$B2:$C162,2,0),".bam","")&amp;"_2.fq.gz"</f>
        <v>2865</v>
      </c>
      <c r="N368" t="s" s="10">
        <f>VLOOKUP(MID($L368,10,10000),'Hashes'!$C2:$D974,2,0)</f>
        <v>2866</v>
      </c>
      <c r="O368" t="s" s="10">
        <f>VLOOKUP(MID(M368,10,10000),'Hashes'!$C2:$D974,2,0)</f>
        <v>2867</v>
      </c>
      <c r="P368" t="s" s="10">
        <f>"mv -i "&amp;SUBSTITUTE(L368,"","")&amp;"          fq/"&amp;$F368&amp;"−"&amp;$D368&amp;"-"&amp;B368&amp;"-"&amp;LEFT(N368,5)&amp;"−1.fq.gz"</f>
        <v>2868</v>
      </c>
      <c r="Q368" t="s" s="10">
        <f>"mv -i "&amp;SUBSTITUTE(M368,"","")&amp;"          fq/"&amp;$F368&amp;"−"&amp;$D368&amp;"-"&amp;B368&amp;"-"&amp;LEFT(O368,5)&amp;"−2.fq.gz"</f>
        <v>2869</v>
      </c>
      <c r="R368" s="14"/>
    </row>
    <row r="369" ht="15" customHeight="1">
      <c r="A369" t="s" s="10">
        <f>B369&amp;"_"&amp;SUBSTITUTE(G369,"20","")</f>
        <v>2870</v>
      </c>
      <c r="B369" t="s" s="10">
        <v>457</v>
      </c>
      <c r="C369" s="16"/>
      <c r="D369" t="s" s="11">
        <v>2863</v>
      </c>
      <c r="E369" t="s" s="12">
        <v>458</v>
      </c>
      <c r="F369" t="s" s="12">
        <v>2564</v>
      </c>
      <c r="G369" s="12">
        <v>20130812</v>
      </c>
      <c r="H369" s="12"/>
      <c r="I369" s="12"/>
      <c r="J369" s="12"/>
      <c r="K369" s="12"/>
      <c r="L369" t="s" s="21">
        <f>"BGI/BGI3/"&amp;SUBSTITUTE(VLOOKUP(B369,'BGI3_Files'!B2:C162,2,0),".bam","")&amp;"_1.fq.gz"</f>
        <v>2871</v>
      </c>
      <c r="M369" t="s" s="21">
        <f>"BGI/BGI3/"&amp;SUBSTITUTE(VLOOKUP($B369,'BGI3_Files'!$B2:$C162,2,0),".bam","")&amp;"_2.fq.gz"</f>
        <v>2872</v>
      </c>
      <c r="N369" t="s" s="10">
        <f>VLOOKUP(MID($L369,10,10000),'Hashes'!$C2:$D974,2,0)</f>
        <v>2873</v>
      </c>
      <c r="O369" t="s" s="10">
        <f>VLOOKUP(MID(M369,10,10000),'Hashes'!$C2:$D974,2,0)</f>
        <v>2874</v>
      </c>
      <c r="P369" t="s" s="10">
        <f>"mv -i "&amp;SUBSTITUTE(L369,"","")&amp;"          fq/"&amp;$F369&amp;"−"&amp;$D369&amp;"-"&amp;B369&amp;"-"&amp;LEFT(N369,5)&amp;"−1.fq.gz"</f>
        <v>2875</v>
      </c>
      <c r="Q369" t="s" s="10">
        <f>"mv -i "&amp;SUBSTITUTE(M369,"","")&amp;"          fq/"&amp;$F369&amp;"−"&amp;$D369&amp;"-"&amp;B369&amp;"-"&amp;LEFT(O369,5)&amp;"−2.fq.gz"</f>
        <v>2876</v>
      </c>
      <c r="R369" s="14"/>
    </row>
    <row r="370" ht="15" customHeight="1">
      <c r="A370" t="s" s="10">
        <f>B370&amp;"_"&amp;SUBSTITUTE(G370,"20","")</f>
        <v>2877</v>
      </c>
      <c r="B370" t="s" s="10">
        <v>466</v>
      </c>
      <c r="C370" s="16"/>
      <c r="D370" t="s" s="11">
        <v>2863</v>
      </c>
      <c r="E370" t="s" s="12">
        <v>467</v>
      </c>
      <c r="F370" t="s" s="12">
        <v>2564</v>
      </c>
      <c r="G370" s="12">
        <v>20130812</v>
      </c>
      <c r="H370" s="12"/>
      <c r="I370" s="12"/>
      <c r="J370" s="12"/>
      <c r="K370" s="12"/>
      <c r="L370" t="s" s="21">
        <f>"BGI/BGI3/"&amp;SUBSTITUTE(VLOOKUP(B370,'BGI3_Files'!B2:C162,2,0),".bam","")&amp;"_1.fq.gz"</f>
        <v>2878</v>
      </c>
      <c r="M370" t="s" s="21">
        <f>"BGI/BGI3/"&amp;SUBSTITUTE(VLOOKUP($B370,'BGI3_Files'!$B2:$C162,2,0),".bam","")&amp;"_2.fq.gz"</f>
        <v>2879</v>
      </c>
      <c r="N370" t="s" s="10">
        <f>VLOOKUP(MID($L370,10,10000),'Hashes'!$C2:$D974,2,0)</f>
        <v>2880</v>
      </c>
      <c r="O370" t="s" s="10">
        <f>VLOOKUP(MID(M370,10,10000),'Hashes'!$C2:$D974,2,0)</f>
        <v>2881</v>
      </c>
      <c r="P370" t="s" s="10">
        <f>"mv -i "&amp;SUBSTITUTE(L370,"","")&amp;"          fq/"&amp;$F370&amp;"−"&amp;$D370&amp;"-"&amp;B370&amp;"-"&amp;LEFT(N370,5)&amp;"−1.fq.gz"</f>
        <v>2882</v>
      </c>
      <c r="Q370" t="s" s="10">
        <f>"mv -i "&amp;SUBSTITUTE(M370,"","")&amp;"          fq/"&amp;$F370&amp;"−"&amp;$D370&amp;"-"&amp;B370&amp;"-"&amp;LEFT(O370,5)&amp;"−2.fq.gz"</f>
        <v>2883</v>
      </c>
      <c r="R370" s="14"/>
    </row>
    <row r="371" ht="15" customHeight="1">
      <c r="A371" t="s" s="10">
        <f>B371&amp;"_"&amp;SUBSTITUTE(G371,"20","")</f>
        <v>2884</v>
      </c>
      <c r="B371" t="s" s="10">
        <v>493</v>
      </c>
      <c r="C371" s="16"/>
      <c r="D371" t="s" s="11">
        <v>2863</v>
      </c>
      <c r="E371" t="s" s="12">
        <v>494</v>
      </c>
      <c r="F371" t="s" s="12">
        <v>2564</v>
      </c>
      <c r="G371" s="12">
        <v>20130812</v>
      </c>
      <c r="H371" s="12"/>
      <c r="I371" s="12"/>
      <c r="J371" s="12"/>
      <c r="K371" s="12"/>
      <c r="L371" t="s" s="21">
        <f>"BGI/BGI3/"&amp;SUBSTITUTE(VLOOKUP(B371,'BGI3_Files'!B2:C162,2,0),".bam","")&amp;"_1.fq.gz"</f>
        <v>2885</v>
      </c>
      <c r="M371" t="s" s="21">
        <f>"BGI/BGI3/"&amp;SUBSTITUTE(VLOOKUP($B371,'BGI3_Files'!$B2:$C162,2,0),".bam","")&amp;"_2.fq.gz"</f>
        <v>2886</v>
      </c>
      <c r="N371" t="s" s="10">
        <f>VLOOKUP(MID($L371,10,10000),'Hashes'!$C2:$D974,2,0)</f>
        <v>2887</v>
      </c>
      <c r="O371" t="s" s="10">
        <f>VLOOKUP(MID(M371,10,10000),'Hashes'!$C2:$D974,2,0)</f>
        <v>2888</v>
      </c>
      <c r="P371" t="s" s="10">
        <f>"mv -i "&amp;SUBSTITUTE(L371,"","")&amp;"          fq/"&amp;$F371&amp;"−"&amp;$D371&amp;"-"&amp;B371&amp;"-"&amp;LEFT(N371,5)&amp;"−1.fq.gz"</f>
        <v>2889</v>
      </c>
      <c r="Q371" t="s" s="10">
        <f>"mv -i "&amp;SUBSTITUTE(M371,"","")&amp;"          fq/"&amp;$F371&amp;"−"&amp;$D371&amp;"-"&amp;B371&amp;"-"&amp;LEFT(O371,5)&amp;"−2.fq.gz"</f>
        <v>2890</v>
      </c>
      <c r="R371" s="14"/>
    </row>
    <row r="372" ht="15" customHeight="1">
      <c r="A372" t="s" s="10">
        <f>B372&amp;"_"&amp;SUBSTITUTE(G372,"20","")</f>
        <v>2891</v>
      </c>
      <c r="B372" t="s" s="10">
        <v>502</v>
      </c>
      <c r="C372" s="16"/>
      <c r="D372" t="s" s="11">
        <v>2863</v>
      </c>
      <c r="E372" t="s" s="12">
        <v>503</v>
      </c>
      <c r="F372" t="s" s="12">
        <v>2564</v>
      </c>
      <c r="G372" s="12">
        <v>20130812</v>
      </c>
      <c r="H372" s="12"/>
      <c r="I372" s="12"/>
      <c r="J372" s="12"/>
      <c r="K372" s="12"/>
      <c r="L372" t="s" s="21">
        <f>"BGI/BGI3/"&amp;SUBSTITUTE(VLOOKUP(B372,'BGI3_Files'!B2:C162,2,0),".bam","")&amp;"_1.fq.gz"</f>
        <v>2892</v>
      </c>
      <c r="M372" t="s" s="21">
        <f>"BGI/BGI3/"&amp;SUBSTITUTE(VLOOKUP($B372,'BGI3_Files'!$B2:$C162,2,0),".bam","")&amp;"_2.fq.gz"</f>
        <v>2893</v>
      </c>
      <c r="N372" t="s" s="10">
        <f>VLOOKUP(MID($L372,10,10000),'Hashes'!$C2:$D974,2,0)</f>
        <v>2894</v>
      </c>
      <c r="O372" t="s" s="10">
        <f>VLOOKUP(MID(M372,10,10000),'Hashes'!$C2:$D974,2,0)</f>
        <v>2895</v>
      </c>
      <c r="P372" t="s" s="10">
        <f>"mv -i "&amp;SUBSTITUTE(L372,"","")&amp;"          fq/"&amp;$F372&amp;"−"&amp;$D372&amp;"-"&amp;B372&amp;"-"&amp;LEFT(N372,5)&amp;"−1.fq.gz"</f>
        <v>2896</v>
      </c>
      <c r="Q372" t="s" s="10">
        <f>"mv -i "&amp;SUBSTITUTE(M372,"","")&amp;"          fq/"&amp;$F372&amp;"−"&amp;$D372&amp;"-"&amp;B372&amp;"-"&amp;LEFT(O372,5)&amp;"−2.fq.gz"</f>
        <v>2897</v>
      </c>
      <c r="R372" s="14"/>
    </row>
    <row r="373" ht="15" customHeight="1">
      <c r="A373" t="s" s="10">
        <f>B373&amp;"_"&amp;SUBSTITUTE(G373,"20","")</f>
        <v>2898</v>
      </c>
      <c r="B373" t="s" s="10">
        <v>537</v>
      </c>
      <c r="C373" s="16"/>
      <c r="D373" t="s" s="11">
        <v>2863</v>
      </c>
      <c r="E373" t="s" s="12">
        <v>538</v>
      </c>
      <c r="F373" t="s" s="12">
        <v>2564</v>
      </c>
      <c r="G373" s="12">
        <v>20130812</v>
      </c>
      <c r="H373" s="12"/>
      <c r="I373" s="12"/>
      <c r="J373" s="12"/>
      <c r="K373" s="12"/>
      <c r="L373" t="s" s="21">
        <f>"BGI/BGI3/"&amp;SUBSTITUTE(VLOOKUP(B373,'BGI3_Files'!B2:C162,2,0),".bam","")&amp;"_1.fq.gz"</f>
        <v>2899</v>
      </c>
      <c r="M373" t="s" s="21">
        <f>"BGI/BGI3/"&amp;SUBSTITUTE(VLOOKUP($B373,'BGI3_Files'!$B2:$C162,2,0),".bam","")&amp;"_2.fq.gz"</f>
        <v>2900</v>
      </c>
      <c r="N373" t="s" s="10">
        <f>VLOOKUP(MID($L373,10,10000),'Hashes'!$C2:$D974,2,0)</f>
        <v>2901</v>
      </c>
      <c r="O373" t="s" s="10">
        <f>VLOOKUP(MID(M373,10,10000),'Hashes'!$C2:$D974,2,0)</f>
        <v>2902</v>
      </c>
      <c r="P373" t="s" s="10">
        <f>"mv -i "&amp;SUBSTITUTE(L373,"","")&amp;"          fq/"&amp;$F373&amp;"−"&amp;$D373&amp;"-"&amp;B373&amp;"-"&amp;LEFT(N373,5)&amp;"−1.fq.gz"</f>
        <v>2903</v>
      </c>
      <c r="Q373" t="s" s="10">
        <f>"mv -i "&amp;SUBSTITUTE(M373,"","")&amp;"          fq/"&amp;$F373&amp;"−"&amp;$D373&amp;"-"&amp;B373&amp;"-"&amp;LEFT(O373,5)&amp;"−2.fq.gz"</f>
        <v>2904</v>
      </c>
      <c r="R373" s="14"/>
    </row>
    <row r="374" ht="15" customHeight="1">
      <c r="A374" t="s" s="10">
        <f>B374&amp;"_"&amp;SUBSTITUTE(G374,"20","")</f>
        <v>2905</v>
      </c>
      <c r="B374" t="s" s="10">
        <v>546</v>
      </c>
      <c r="C374" s="16"/>
      <c r="D374" t="s" s="11">
        <v>2863</v>
      </c>
      <c r="E374" t="s" s="12">
        <v>547</v>
      </c>
      <c r="F374" t="s" s="12">
        <v>2564</v>
      </c>
      <c r="G374" s="12">
        <v>20130812</v>
      </c>
      <c r="H374" s="12"/>
      <c r="I374" s="12"/>
      <c r="J374" s="12"/>
      <c r="K374" s="12"/>
      <c r="L374" t="s" s="21">
        <f>"BGI/BGI3/"&amp;SUBSTITUTE(VLOOKUP(B374,'BGI3_Files'!B2:C162,2,0),".bam","")&amp;"_1.fq.gz"</f>
        <v>2906</v>
      </c>
      <c r="M374" t="s" s="21">
        <f>"BGI/BGI3/"&amp;SUBSTITUTE(VLOOKUP($B374,'BGI3_Files'!$B2:$C162,2,0),".bam","")&amp;"_2.fq.gz"</f>
        <v>2907</v>
      </c>
      <c r="N374" t="s" s="10">
        <f>VLOOKUP(MID($L374,10,10000),'Hashes'!$C2:$D974,2,0)</f>
        <v>2908</v>
      </c>
      <c r="O374" t="s" s="10">
        <f>VLOOKUP(MID(M374,10,10000),'Hashes'!$C2:$D974,2,0)</f>
        <v>2909</v>
      </c>
      <c r="P374" t="s" s="10">
        <f>"mv -i "&amp;SUBSTITUTE(L374,"","")&amp;"          fq/"&amp;$F374&amp;"−"&amp;$D374&amp;"-"&amp;B374&amp;"-"&amp;LEFT(N374,5)&amp;"−1.fq.gz"</f>
        <v>2910</v>
      </c>
      <c r="Q374" t="s" s="10">
        <f>"mv -i "&amp;SUBSTITUTE(M374,"","")&amp;"          fq/"&amp;$F374&amp;"−"&amp;$D374&amp;"-"&amp;B374&amp;"-"&amp;LEFT(O374,5)&amp;"−2.fq.gz"</f>
        <v>2911</v>
      </c>
      <c r="R374" s="14"/>
    </row>
    <row r="375" ht="15" customHeight="1">
      <c r="A375" t="s" s="10">
        <f>B375&amp;"_"&amp;SUBSTITUTE(G375,"20","")</f>
        <v>2912</v>
      </c>
      <c r="B375" t="s" s="10">
        <v>564</v>
      </c>
      <c r="C375" s="16"/>
      <c r="D375" t="s" s="11">
        <v>2863</v>
      </c>
      <c r="E375" t="s" s="12">
        <v>565</v>
      </c>
      <c r="F375" t="s" s="12">
        <v>2564</v>
      </c>
      <c r="G375" s="12">
        <v>20130812</v>
      </c>
      <c r="H375" s="12"/>
      <c r="I375" s="12"/>
      <c r="J375" s="12"/>
      <c r="K375" s="12"/>
      <c r="L375" t="s" s="21">
        <f>"BGI/BGI3/"&amp;SUBSTITUTE(VLOOKUP(B375,'BGI3_Files'!B2:C162,2,0),".bam","")&amp;"_1.fq.gz"</f>
        <v>2913</v>
      </c>
      <c r="M375" t="s" s="21">
        <f>"BGI/BGI3/"&amp;SUBSTITUTE(VLOOKUP($B375,'BGI3_Files'!$B2:$C162,2,0),".bam","")&amp;"_2.fq.gz"</f>
        <v>2914</v>
      </c>
      <c r="N375" t="s" s="10">
        <f>VLOOKUP(MID($L375,10,10000),'Hashes'!$C2:$D974,2,0)</f>
        <v>2915</v>
      </c>
      <c r="O375" t="s" s="10">
        <f>VLOOKUP(MID(M375,10,10000),'Hashes'!$C2:$D974,2,0)</f>
        <v>2916</v>
      </c>
      <c r="P375" t="s" s="10">
        <f>"mv -i "&amp;SUBSTITUTE(L375,"","")&amp;"          fq/"&amp;$F375&amp;"−"&amp;$D375&amp;"-"&amp;B375&amp;"-"&amp;LEFT(N375,5)&amp;"−1.fq.gz"</f>
        <v>2917</v>
      </c>
      <c r="Q375" t="s" s="10">
        <f>"mv -i "&amp;SUBSTITUTE(M375,"","")&amp;"          fq/"&amp;$F375&amp;"−"&amp;$D375&amp;"-"&amp;B375&amp;"-"&amp;LEFT(O375,5)&amp;"−2.fq.gz"</f>
        <v>2918</v>
      </c>
      <c r="R375" s="14"/>
    </row>
    <row r="376" ht="15" customHeight="1">
      <c r="A376" t="s" s="10">
        <f>B376&amp;"_"&amp;SUBSTITUTE(G376,"20","")</f>
        <v>2919</v>
      </c>
      <c r="B376" t="s" s="10">
        <v>573</v>
      </c>
      <c r="C376" s="16"/>
      <c r="D376" t="s" s="11">
        <v>2863</v>
      </c>
      <c r="E376" t="s" s="12">
        <v>574</v>
      </c>
      <c r="F376" t="s" s="12">
        <v>2564</v>
      </c>
      <c r="G376" s="12">
        <v>20130812</v>
      </c>
      <c r="H376" s="12"/>
      <c r="I376" s="12"/>
      <c r="J376" s="12"/>
      <c r="K376" s="12"/>
      <c r="L376" t="s" s="21">
        <f>"BGI/BGI3/"&amp;SUBSTITUTE(VLOOKUP(B376,'BGI3_Files'!B2:C162,2,0),".bam","")&amp;"_1.fq.gz"</f>
        <v>2920</v>
      </c>
      <c r="M376" t="s" s="21">
        <f>"BGI/BGI3/"&amp;SUBSTITUTE(VLOOKUP($B376,'BGI3_Files'!$B2:$C162,2,0),".bam","")&amp;"_2.fq.gz"</f>
        <v>2921</v>
      </c>
      <c r="N376" t="s" s="10">
        <f>VLOOKUP(MID($L376,10,10000),'Hashes'!$C2:$D974,2,0)</f>
        <v>2922</v>
      </c>
      <c r="O376" t="s" s="10">
        <f>VLOOKUP(MID(M376,10,10000),'Hashes'!$C2:$D974,2,0)</f>
        <v>2923</v>
      </c>
      <c r="P376" t="s" s="10">
        <f>"mv -i "&amp;SUBSTITUTE(L376,"","")&amp;"          fq/"&amp;$F376&amp;"−"&amp;$D376&amp;"-"&amp;B376&amp;"-"&amp;LEFT(N376,5)&amp;"−1.fq.gz"</f>
        <v>2924</v>
      </c>
      <c r="Q376" t="s" s="10">
        <f>"mv -i "&amp;SUBSTITUTE(M376,"","")&amp;"          fq/"&amp;$F376&amp;"−"&amp;$D376&amp;"-"&amp;B376&amp;"-"&amp;LEFT(O376,5)&amp;"−2.fq.gz"</f>
        <v>2925</v>
      </c>
      <c r="R376" s="14"/>
    </row>
    <row r="377" ht="15" customHeight="1">
      <c r="A377" t="s" s="10">
        <f>B377&amp;"_"&amp;SUBSTITUTE(G377,"20","")</f>
        <v>2926</v>
      </c>
      <c r="B377" t="s" s="10">
        <v>582</v>
      </c>
      <c r="C377" s="16"/>
      <c r="D377" t="s" s="11">
        <v>2863</v>
      </c>
      <c r="E377" t="s" s="12">
        <v>583</v>
      </c>
      <c r="F377" t="s" s="12">
        <v>2564</v>
      </c>
      <c r="G377" s="12">
        <v>20130812</v>
      </c>
      <c r="H377" s="12"/>
      <c r="I377" s="12"/>
      <c r="J377" s="12"/>
      <c r="K377" s="12"/>
      <c r="L377" t="s" s="21">
        <f>"BGI/BGI3/"&amp;SUBSTITUTE(VLOOKUP(B377,'BGI3_Files'!B2:C162,2,0),".bam","")&amp;"_1.fq.gz"</f>
        <v>2927</v>
      </c>
      <c r="M377" t="s" s="21">
        <f>"BGI/BGI3/"&amp;SUBSTITUTE(VLOOKUP($B377,'BGI3_Files'!$B2:$C162,2,0),".bam","")&amp;"_2.fq.gz"</f>
        <v>2928</v>
      </c>
      <c r="N377" t="s" s="10">
        <f>VLOOKUP(MID($L377,10,10000),'Hashes'!$C2:$D974,2,0)</f>
        <v>2929</v>
      </c>
      <c r="O377" t="s" s="10">
        <f>VLOOKUP(MID(M377,10,10000),'Hashes'!$C2:$D974,2,0)</f>
        <v>2930</v>
      </c>
      <c r="P377" t="s" s="10">
        <f>"mv -i "&amp;SUBSTITUTE(L377,"","")&amp;"          fq/"&amp;$F377&amp;"−"&amp;$D377&amp;"-"&amp;B377&amp;"-"&amp;LEFT(N377,5)&amp;"−1.fq.gz"</f>
        <v>2931</v>
      </c>
      <c r="Q377" t="s" s="10">
        <f>"mv -i "&amp;SUBSTITUTE(M377,"","")&amp;"          fq/"&amp;$F377&amp;"−"&amp;$D377&amp;"-"&amp;B377&amp;"-"&amp;LEFT(O377,5)&amp;"−2.fq.gz"</f>
        <v>2932</v>
      </c>
      <c r="R377" s="14"/>
    </row>
    <row r="378" ht="15" customHeight="1">
      <c r="A378" t="s" s="10">
        <f>B378&amp;"_"&amp;SUBSTITUTE(G378,"20","")</f>
        <v>2933</v>
      </c>
      <c r="B378" t="s" s="10">
        <v>591</v>
      </c>
      <c r="C378" s="16"/>
      <c r="D378" t="s" s="11">
        <v>2863</v>
      </c>
      <c r="E378" t="s" s="12">
        <v>592</v>
      </c>
      <c r="F378" t="s" s="12">
        <v>2564</v>
      </c>
      <c r="G378" s="12">
        <v>20130812</v>
      </c>
      <c r="H378" s="12"/>
      <c r="I378" s="12"/>
      <c r="J378" s="12"/>
      <c r="K378" s="12"/>
      <c r="L378" t="s" s="21">
        <f>"BGI/BGI3/"&amp;SUBSTITUTE(VLOOKUP(B378,'BGI3_Files'!B2:C162,2,0),".bam","")&amp;"_1.fq.gz"</f>
        <v>2934</v>
      </c>
      <c r="M378" t="s" s="21">
        <f>"BGI/BGI3/"&amp;SUBSTITUTE(VLOOKUP($B378,'BGI3_Files'!$B2:$C162,2,0),".bam","")&amp;"_2.fq.gz"</f>
        <v>2935</v>
      </c>
      <c r="N378" t="s" s="10">
        <f>VLOOKUP(MID($L378,10,10000),'Hashes'!$C2:$D974,2,0)</f>
        <v>2936</v>
      </c>
      <c r="O378" t="s" s="10">
        <f>VLOOKUP(MID(M378,10,10000),'Hashes'!$C2:$D974,2,0)</f>
        <v>2937</v>
      </c>
      <c r="P378" t="s" s="10">
        <f>"mv -i "&amp;SUBSTITUTE(L378,"","")&amp;"          fq/"&amp;$F378&amp;"−"&amp;$D378&amp;"-"&amp;B378&amp;"-"&amp;LEFT(N378,5)&amp;"−1.fq.gz"</f>
        <v>2938</v>
      </c>
      <c r="Q378" t="s" s="10">
        <f>"mv -i "&amp;SUBSTITUTE(M378,"","")&amp;"          fq/"&amp;$F378&amp;"−"&amp;$D378&amp;"-"&amp;B378&amp;"-"&amp;LEFT(O378,5)&amp;"−2.fq.gz"</f>
        <v>2939</v>
      </c>
      <c r="R378" s="14"/>
    </row>
    <row r="379" ht="15" customHeight="1">
      <c r="A379" t="s" s="10">
        <f>B379&amp;"_"&amp;SUBSTITUTE(G379,"20","")</f>
        <v>2940</v>
      </c>
      <c r="B379" t="s" s="10">
        <v>600</v>
      </c>
      <c r="C379" s="16"/>
      <c r="D379" t="s" s="11">
        <v>2863</v>
      </c>
      <c r="E379" t="s" s="12">
        <v>601</v>
      </c>
      <c r="F379" t="s" s="12">
        <v>2564</v>
      </c>
      <c r="G379" s="12">
        <v>20130812</v>
      </c>
      <c r="H379" s="12"/>
      <c r="I379" s="12"/>
      <c r="J379" s="12"/>
      <c r="K379" s="12"/>
      <c r="L379" t="s" s="21">
        <f>"BGI/BGI3/"&amp;SUBSTITUTE(VLOOKUP(B379,'BGI3_Files'!B2:C162,2,0),".bam","")&amp;"_1.fq.gz"</f>
        <v>2941</v>
      </c>
      <c r="M379" t="s" s="21">
        <f>"BGI/BGI3/"&amp;SUBSTITUTE(VLOOKUP($B379,'BGI3_Files'!$B2:$C162,2,0),".bam","")&amp;"_2.fq.gz"</f>
        <v>2942</v>
      </c>
      <c r="N379" t="s" s="10">
        <f>VLOOKUP(MID($L379,10,10000),'Hashes'!$C2:$D974,2,0)</f>
        <v>2943</v>
      </c>
      <c r="O379" t="s" s="10">
        <f>VLOOKUP(MID(M379,10,10000),'Hashes'!$C2:$D974,2,0)</f>
        <v>2944</v>
      </c>
      <c r="P379" t="s" s="10">
        <f>"mv -i "&amp;SUBSTITUTE(L379,"","")&amp;"          fq/"&amp;$F379&amp;"−"&amp;$D379&amp;"-"&amp;B379&amp;"-"&amp;LEFT(N379,5)&amp;"−1.fq.gz"</f>
        <v>2945</v>
      </c>
      <c r="Q379" t="s" s="10">
        <f>"mv -i "&amp;SUBSTITUTE(M379,"","")&amp;"          fq/"&amp;$F379&amp;"−"&amp;$D379&amp;"-"&amp;B379&amp;"-"&amp;LEFT(O379,5)&amp;"−2.fq.gz"</f>
        <v>2946</v>
      </c>
      <c r="R379" s="14"/>
    </row>
    <row r="380" ht="15" customHeight="1">
      <c r="A380" t="s" s="10">
        <f>B380&amp;"_"&amp;SUBSTITUTE(G380,"20","")</f>
        <v>2947</v>
      </c>
      <c r="B380" t="s" s="10">
        <v>411</v>
      </c>
      <c r="C380" s="16"/>
      <c r="D380" t="s" s="11">
        <v>2948</v>
      </c>
      <c r="E380" t="s" s="12">
        <v>413</v>
      </c>
      <c r="F380" t="s" s="12">
        <v>2564</v>
      </c>
      <c r="G380" s="12">
        <v>20130812</v>
      </c>
      <c r="H380" s="12"/>
      <c r="I380" s="12"/>
      <c r="J380" s="12"/>
      <c r="K380" s="12"/>
      <c r="L380" t="s" s="21">
        <f>"BGI/BGI3/"&amp;SUBSTITUTE(VLOOKUP(B380,'BGI3_Files'!B2:C162,2,0),".bam","")&amp;"_1.fq.gz"</f>
        <v>2949</v>
      </c>
      <c r="M380" t="s" s="21">
        <f>"BGI/BGI3/"&amp;SUBSTITUTE(VLOOKUP($B380,'BGI3_Files'!$B2:$C162,2,0),".bam","")&amp;"_2.fq.gz"</f>
        <v>2950</v>
      </c>
      <c r="N380" t="s" s="10">
        <f>VLOOKUP(MID($L380,10,10000),'Hashes'!$C2:$D974,2,0)</f>
        <v>2951</v>
      </c>
      <c r="O380" t="s" s="10">
        <f>VLOOKUP(MID(M380,10,10000),'Hashes'!$C2:$D974,2,0)</f>
        <v>2952</v>
      </c>
      <c r="P380" t="s" s="10">
        <f>"mv -i "&amp;SUBSTITUTE(L380,"","")&amp;"          fq/"&amp;$F380&amp;"−"&amp;$D380&amp;"-"&amp;B380&amp;"-"&amp;LEFT(N380,5)&amp;"−1.fq.gz"</f>
        <v>2953</v>
      </c>
      <c r="Q380" t="s" s="10">
        <f>"mv -i "&amp;SUBSTITUTE(M380,"","")&amp;"          fq/"&amp;$F380&amp;"−"&amp;$D380&amp;"-"&amp;B380&amp;"-"&amp;LEFT(O380,5)&amp;"−2.fq.gz"</f>
        <v>2954</v>
      </c>
      <c r="R380" s="14"/>
    </row>
    <row r="381" ht="15" customHeight="1">
      <c r="A381" t="s" s="10">
        <f>B381&amp;"_"&amp;SUBSTITUTE(G381,"20","")</f>
        <v>2955</v>
      </c>
      <c r="B381" t="s" s="10">
        <v>430</v>
      </c>
      <c r="C381" s="16"/>
      <c r="D381" t="s" s="11">
        <v>2948</v>
      </c>
      <c r="E381" t="s" s="12">
        <v>431</v>
      </c>
      <c r="F381" t="s" s="12">
        <v>2564</v>
      </c>
      <c r="G381" s="12">
        <v>20130812</v>
      </c>
      <c r="H381" s="12"/>
      <c r="I381" s="12"/>
      <c r="J381" s="12"/>
      <c r="K381" s="12"/>
      <c r="L381" t="s" s="21">
        <f>"BGI/BGI3/"&amp;SUBSTITUTE(VLOOKUP(B381,'BGI3_Files'!B2:C162,2,0),".bam","")&amp;"_1.fq.gz"</f>
        <v>2956</v>
      </c>
      <c r="M381" t="s" s="21">
        <f>"BGI/BGI3/"&amp;SUBSTITUTE(VLOOKUP($B381,'BGI3_Files'!$B2:$C162,2,0),".bam","")&amp;"_2.fq.gz"</f>
        <v>2957</v>
      </c>
      <c r="N381" t="s" s="10">
        <f>VLOOKUP(MID($L381,10,10000),'Hashes'!$C2:$D974,2,0)</f>
        <v>2958</v>
      </c>
      <c r="O381" t="s" s="10">
        <f>VLOOKUP(MID(M381,10,10000),'Hashes'!$C2:$D974,2,0)</f>
        <v>2959</v>
      </c>
      <c r="P381" t="s" s="10">
        <f>"mv -i "&amp;SUBSTITUTE(L381,"","")&amp;"          fq/"&amp;$F381&amp;"−"&amp;$D381&amp;"-"&amp;B381&amp;"-"&amp;LEFT(N381,5)&amp;"−1.fq.gz"</f>
        <v>2960</v>
      </c>
      <c r="Q381" t="s" s="10">
        <f>"mv -i "&amp;SUBSTITUTE(M381,"","")&amp;"          fq/"&amp;$F381&amp;"−"&amp;$D381&amp;"-"&amp;B381&amp;"-"&amp;LEFT(O381,5)&amp;"−2.fq.gz"</f>
        <v>2961</v>
      </c>
      <c r="R381" s="14"/>
    </row>
    <row r="382" ht="15" customHeight="1">
      <c r="A382" t="s" s="10">
        <f>B382&amp;"_"&amp;SUBSTITUTE(G382,"20","")</f>
        <v>2962</v>
      </c>
      <c r="B382" t="s" s="10">
        <v>439</v>
      </c>
      <c r="C382" s="16"/>
      <c r="D382" t="s" s="11">
        <v>2948</v>
      </c>
      <c r="E382" t="s" s="12">
        <v>440</v>
      </c>
      <c r="F382" t="s" s="12">
        <v>2564</v>
      </c>
      <c r="G382" s="12">
        <v>20130812</v>
      </c>
      <c r="H382" s="12"/>
      <c r="I382" s="12"/>
      <c r="J382" s="12"/>
      <c r="K382" s="12"/>
      <c r="L382" t="s" s="21">
        <f>"BGI/BGI3/"&amp;SUBSTITUTE(VLOOKUP(B382,'BGI3_Files'!B2:C162,2,0),".bam","")&amp;"_1.fq.gz"</f>
        <v>2963</v>
      </c>
      <c r="M382" t="s" s="21">
        <f>"BGI/BGI3/"&amp;SUBSTITUTE(VLOOKUP($B382,'BGI3_Files'!$B2:$C162,2,0),".bam","")&amp;"_2.fq.gz"</f>
        <v>2964</v>
      </c>
      <c r="N382" t="s" s="10">
        <f>VLOOKUP(MID($L382,10,10000),'Hashes'!$C2:$D974,2,0)</f>
        <v>2965</v>
      </c>
      <c r="O382" t="s" s="10">
        <f>VLOOKUP(MID(M382,10,10000),'Hashes'!$C2:$D974,2,0)</f>
        <v>2966</v>
      </c>
      <c r="P382" t="s" s="10">
        <f>"mv -i "&amp;SUBSTITUTE(L382,"","")&amp;"          fq/"&amp;$F382&amp;"−"&amp;$D382&amp;"-"&amp;B382&amp;"-"&amp;LEFT(N382,5)&amp;"−1.fq.gz"</f>
        <v>2967</v>
      </c>
      <c r="Q382" t="s" s="10">
        <f>"mv -i "&amp;SUBSTITUTE(M382,"","")&amp;"          fq/"&amp;$F382&amp;"−"&amp;$D382&amp;"-"&amp;B382&amp;"-"&amp;LEFT(O382,5)&amp;"−2.fq.gz"</f>
        <v>2968</v>
      </c>
      <c r="R382" s="14"/>
    </row>
    <row r="383" ht="15" customHeight="1">
      <c r="A383" t="s" s="10">
        <f>B383&amp;"_"&amp;SUBSTITUTE(G383,"20","")</f>
        <v>2969</v>
      </c>
      <c r="B383" t="s" s="10">
        <v>448</v>
      </c>
      <c r="C383" s="16"/>
      <c r="D383" t="s" s="11">
        <v>2948</v>
      </c>
      <c r="E383" t="s" s="12">
        <v>449</v>
      </c>
      <c r="F383" t="s" s="12">
        <v>2564</v>
      </c>
      <c r="G383" s="12">
        <v>20130812</v>
      </c>
      <c r="H383" s="12"/>
      <c r="I383" s="12"/>
      <c r="J383" s="12"/>
      <c r="K383" s="12"/>
      <c r="L383" t="s" s="21">
        <f>"BGI/BGI3/"&amp;SUBSTITUTE(VLOOKUP(B383,'BGI3_Files'!B2:C162,2,0),".bam","")&amp;"_1.fq.gz"</f>
        <v>2970</v>
      </c>
      <c r="M383" t="s" s="21">
        <f>"BGI/BGI3/"&amp;SUBSTITUTE(VLOOKUP($B383,'BGI3_Files'!$B2:$C162,2,0),".bam","")&amp;"_2.fq.gz"</f>
        <v>2971</v>
      </c>
      <c r="N383" t="s" s="10">
        <f>VLOOKUP(MID($L383,10,10000),'Hashes'!$C2:$D974,2,0)</f>
        <v>2972</v>
      </c>
      <c r="O383" t="s" s="10">
        <f>VLOOKUP(MID(M383,10,10000),'Hashes'!$C2:$D974,2,0)</f>
        <v>2973</v>
      </c>
      <c r="P383" t="s" s="10">
        <f>"mv -i "&amp;SUBSTITUTE(L383,"","")&amp;"          fq/"&amp;$F383&amp;"−"&amp;$D383&amp;"-"&amp;B383&amp;"-"&amp;LEFT(N383,5)&amp;"−1.fq.gz"</f>
        <v>2974</v>
      </c>
      <c r="Q383" t="s" s="10">
        <f>"mv -i "&amp;SUBSTITUTE(M383,"","")&amp;"          fq/"&amp;$F383&amp;"−"&amp;$D383&amp;"-"&amp;B383&amp;"-"&amp;LEFT(O383,5)&amp;"−2.fq.gz"</f>
        <v>2975</v>
      </c>
      <c r="R383" s="14"/>
    </row>
    <row r="384" ht="15" customHeight="1">
      <c r="A384" t="s" s="10">
        <f>B384&amp;"_"&amp;SUBSTITUTE(G384,"20","")</f>
        <v>2976</v>
      </c>
      <c r="B384" t="s" s="10">
        <v>475</v>
      </c>
      <c r="C384" s="16"/>
      <c r="D384" t="s" s="11">
        <v>2948</v>
      </c>
      <c r="E384" t="s" s="12">
        <v>476</v>
      </c>
      <c r="F384" t="s" s="12">
        <v>2564</v>
      </c>
      <c r="G384" s="12">
        <v>20130812</v>
      </c>
      <c r="H384" s="12"/>
      <c r="I384" s="12"/>
      <c r="J384" s="12"/>
      <c r="K384" s="12"/>
      <c r="L384" t="s" s="21">
        <f>"BGI/BGI3/"&amp;SUBSTITUTE(VLOOKUP(B384,'BGI3_Files'!B2:C162,2,0),".bam","")&amp;"_1.fq.gz"</f>
        <v>2977</v>
      </c>
      <c r="M384" t="s" s="21">
        <f>"BGI/BGI3/"&amp;SUBSTITUTE(VLOOKUP($B384,'BGI3_Files'!$B2:$C162,2,0),".bam","")&amp;"_2.fq.gz"</f>
        <v>2978</v>
      </c>
      <c r="N384" t="s" s="10">
        <f>VLOOKUP(MID($L384,10,10000),'Hashes'!$C2:$D974,2,0)</f>
        <v>2979</v>
      </c>
      <c r="O384" t="s" s="10">
        <f>VLOOKUP(MID(M384,10,10000),'Hashes'!$C2:$D974,2,0)</f>
        <v>2980</v>
      </c>
      <c r="P384" t="s" s="10">
        <f>"mv -i "&amp;SUBSTITUTE(L384,"","")&amp;"          fq/"&amp;$F384&amp;"−"&amp;$D384&amp;"-"&amp;B384&amp;"-"&amp;LEFT(N384,5)&amp;"−1.fq.gz"</f>
        <v>2981</v>
      </c>
      <c r="Q384" t="s" s="10">
        <f>"mv -i "&amp;SUBSTITUTE(M384,"","")&amp;"          fq/"&amp;$F384&amp;"−"&amp;$D384&amp;"-"&amp;B384&amp;"-"&amp;LEFT(O384,5)&amp;"−2.fq.gz"</f>
        <v>2982</v>
      </c>
      <c r="R384" s="14"/>
    </row>
    <row r="385" ht="15" customHeight="1">
      <c r="A385" t="s" s="10">
        <f>B385&amp;"_"&amp;SUBSTITUTE(G385,"20","")</f>
        <v>2983</v>
      </c>
      <c r="B385" t="s" s="10">
        <v>484</v>
      </c>
      <c r="C385" s="16"/>
      <c r="D385" t="s" s="11">
        <v>2948</v>
      </c>
      <c r="E385" t="s" s="12">
        <v>485</v>
      </c>
      <c r="F385" t="s" s="12">
        <v>2564</v>
      </c>
      <c r="G385" s="12">
        <v>20130812</v>
      </c>
      <c r="H385" s="12"/>
      <c r="I385" s="12"/>
      <c r="J385" s="12"/>
      <c r="K385" s="12"/>
      <c r="L385" t="s" s="21">
        <f>"BGI/BGI3/"&amp;SUBSTITUTE(VLOOKUP(B385,'BGI3_Files'!B2:C162,2,0),".bam","")&amp;"_1.fq.gz"</f>
        <v>2984</v>
      </c>
      <c r="M385" t="s" s="21">
        <f>"BGI/BGI3/"&amp;SUBSTITUTE(VLOOKUP($B385,'BGI3_Files'!$B2:$C162,2,0),".bam","")&amp;"_2.fq.gz"</f>
        <v>2985</v>
      </c>
      <c r="N385" t="s" s="10">
        <f>VLOOKUP(MID($L385,10,10000),'Hashes'!$C2:$D974,2,0)</f>
        <v>2986</v>
      </c>
      <c r="O385" t="s" s="10">
        <f>VLOOKUP(MID(M385,10,10000),'Hashes'!$C2:$D974,2,0)</f>
        <v>2987</v>
      </c>
      <c r="P385" t="s" s="10">
        <f>"mv -i "&amp;SUBSTITUTE(L385,"","")&amp;"          fq/"&amp;$F385&amp;"−"&amp;$D385&amp;"-"&amp;B385&amp;"-"&amp;LEFT(N385,5)&amp;"−1.fq.gz"</f>
        <v>2988</v>
      </c>
      <c r="Q385" t="s" s="10">
        <f>"mv -i "&amp;SUBSTITUTE(M385,"","")&amp;"          fq/"&amp;$F385&amp;"−"&amp;$D385&amp;"-"&amp;B385&amp;"-"&amp;LEFT(O385,5)&amp;"−2.fq.gz"</f>
        <v>2989</v>
      </c>
      <c r="R385" s="14"/>
    </row>
    <row r="386" ht="15" customHeight="1">
      <c r="A386" t="s" s="10">
        <f>B386&amp;"_"&amp;SUBSTITUTE(G386,"20","")</f>
        <v>2990</v>
      </c>
      <c r="B386" t="s" s="13">
        <v>511</v>
      </c>
      <c r="C386" s="16"/>
      <c r="D386" t="s" s="11">
        <v>2948</v>
      </c>
      <c r="E386" t="s" s="12">
        <v>512</v>
      </c>
      <c r="F386" t="s" s="12">
        <v>2564</v>
      </c>
      <c r="G386" s="12">
        <v>20130812</v>
      </c>
      <c r="H386" s="12"/>
      <c r="I386" s="12"/>
      <c r="J386" s="12"/>
      <c r="K386" s="12"/>
      <c r="L386" t="s" s="21">
        <f>"BGI/BGI3/"&amp;SUBSTITUTE(VLOOKUP(B386,'BGI3_Files'!B2:C162,2,0),".bam","")&amp;"_1.fq.gz"</f>
        <v>2991</v>
      </c>
      <c r="M386" t="s" s="21">
        <f>"BGI/BGI3/"&amp;SUBSTITUTE(VLOOKUP($B386,'BGI3_Files'!$B2:$C162,2,0),".bam","")&amp;"_2.fq.gz"</f>
        <v>2992</v>
      </c>
      <c r="N386" t="s" s="10">
        <f>VLOOKUP(MID($L386,10,10000),'Hashes'!$C2:$D974,2,0)</f>
        <v>2993</v>
      </c>
      <c r="O386" t="s" s="10">
        <f>VLOOKUP(MID(M386,10,10000),'Hashes'!$C2:$D974,2,0)</f>
        <v>2994</v>
      </c>
      <c r="P386" t="s" s="10">
        <f>"mv -i "&amp;SUBSTITUTE(L386,"","")&amp;"          fq/"&amp;$F386&amp;"−"&amp;$D386&amp;"-"&amp;B386&amp;"-"&amp;LEFT(N386,5)&amp;"−1.fq.gz"</f>
        <v>2995</v>
      </c>
      <c r="Q386" t="s" s="10">
        <f>"mv -i "&amp;SUBSTITUTE(M386,"","")&amp;"          fq/"&amp;$F386&amp;"−"&amp;$D386&amp;"-"&amp;B386&amp;"-"&amp;LEFT(O386,5)&amp;"−2.fq.gz"</f>
        <v>2996</v>
      </c>
      <c r="R386" s="14"/>
    </row>
    <row r="387" ht="15" customHeight="1">
      <c r="A387" t="s" s="10">
        <f>B387&amp;"_"&amp;SUBSTITUTE(G387,"20","")</f>
        <v>2997</v>
      </c>
      <c r="B387" t="s" s="13">
        <v>520</v>
      </c>
      <c r="C387" s="16"/>
      <c r="D387" t="s" s="11">
        <v>2948</v>
      </c>
      <c r="E387" t="s" s="12">
        <v>56</v>
      </c>
      <c r="F387" t="s" s="12">
        <v>2564</v>
      </c>
      <c r="G387" s="12">
        <v>20130812</v>
      </c>
      <c r="H387" s="12"/>
      <c r="I387" s="12"/>
      <c r="J387" s="12"/>
      <c r="K387" s="12"/>
      <c r="L387" t="s" s="21">
        <f>"BGI/BGI3/"&amp;SUBSTITUTE(VLOOKUP(B387,'BGI3_Files'!B2:C162,2,0),".bam","")&amp;"_1.fq.gz"</f>
        <v>2998</v>
      </c>
      <c r="M387" t="s" s="21">
        <f>"BGI/BGI3/"&amp;SUBSTITUTE(VLOOKUP($B387,'BGI3_Files'!$B2:$C162,2,0),".bam","")&amp;"_2.fq.gz"</f>
        <v>2999</v>
      </c>
      <c r="N387" t="s" s="10">
        <f>VLOOKUP(MID($L387,10,10000),'Hashes'!$C2:$D974,2,0)</f>
        <v>3000</v>
      </c>
      <c r="O387" t="s" s="10">
        <f>VLOOKUP(MID(M387,10,10000),'Hashes'!$C2:$D974,2,0)</f>
        <v>3001</v>
      </c>
      <c r="P387" t="s" s="10">
        <f>"mv -i "&amp;SUBSTITUTE(L387,"","")&amp;"          fq/"&amp;$F387&amp;"−"&amp;$D387&amp;"-"&amp;B387&amp;"-"&amp;LEFT(N387,5)&amp;"−1.fq.gz"</f>
        <v>3002</v>
      </c>
      <c r="Q387" t="s" s="10">
        <f>"mv -i "&amp;SUBSTITUTE(M387,"","")&amp;"          fq/"&amp;$F387&amp;"−"&amp;$D387&amp;"-"&amp;B387&amp;"-"&amp;LEFT(O387,5)&amp;"−2.fq.gz"</f>
        <v>3003</v>
      </c>
      <c r="R387" s="14"/>
    </row>
    <row r="388" ht="15" customHeight="1">
      <c r="A388" t="s" s="10">
        <f>B388&amp;"_"&amp;SUBSTITUTE(G388,"20","")</f>
        <v>3004</v>
      </c>
      <c r="B388" t="s" s="13">
        <v>528</v>
      </c>
      <c r="C388" s="16"/>
      <c r="D388" t="s" s="11">
        <v>2948</v>
      </c>
      <c r="E388" t="s" s="12">
        <v>529</v>
      </c>
      <c r="F388" t="s" s="12">
        <v>2564</v>
      </c>
      <c r="G388" s="12">
        <v>20130812</v>
      </c>
      <c r="H388" s="12"/>
      <c r="I388" s="12"/>
      <c r="J388" s="12"/>
      <c r="K388" s="12"/>
      <c r="L388" t="s" s="21">
        <f>"BGI/BGI3/"&amp;SUBSTITUTE(VLOOKUP(B388,'BGI3_Files'!B2:C162,2,0),".bam","")&amp;"_1.fq.gz"</f>
        <v>3005</v>
      </c>
      <c r="M388" t="s" s="21">
        <f>"BGI/BGI3/"&amp;SUBSTITUTE(VLOOKUP($B388,'BGI3_Files'!$B2:$C162,2,0),".bam","")&amp;"_2.fq.gz"</f>
        <v>3006</v>
      </c>
      <c r="N388" t="s" s="10">
        <f>VLOOKUP(MID($L388,10,10000),'Hashes'!$C2:$D974,2,0)</f>
        <v>3007</v>
      </c>
      <c r="O388" t="s" s="10">
        <f>VLOOKUP(MID(M388,10,10000),'Hashes'!$C2:$D974,2,0)</f>
        <v>3008</v>
      </c>
      <c r="P388" t="s" s="10">
        <f>"mv -i "&amp;SUBSTITUTE(L388,"","")&amp;"          fq/"&amp;$F388&amp;"−"&amp;$D388&amp;"-"&amp;B388&amp;"-"&amp;LEFT(N388,5)&amp;"−1.fq.gz"</f>
        <v>3009</v>
      </c>
      <c r="Q388" t="s" s="10">
        <f>"mv -i "&amp;SUBSTITUTE(M388,"","")&amp;"          fq/"&amp;$F388&amp;"−"&amp;$D388&amp;"-"&amp;B388&amp;"-"&amp;LEFT(O388,5)&amp;"−2.fq.gz"</f>
        <v>3010</v>
      </c>
      <c r="R388" s="14"/>
    </row>
    <row r="389" ht="15" customHeight="1">
      <c r="A389" t="s" s="10">
        <f>B389&amp;"_"&amp;SUBSTITUTE(G389,"20","")</f>
        <v>3011</v>
      </c>
      <c r="B389" t="s" s="10">
        <v>555</v>
      </c>
      <c r="C389" s="16"/>
      <c r="D389" t="s" s="11">
        <v>2948</v>
      </c>
      <c r="E389" t="s" s="12">
        <v>556</v>
      </c>
      <c r="F389" t="s" s="12">
        <v>2564</v>
      </c>
      <c r="G389" s="12">
        <v>20130812</v>
      </c>
      <c r="H389" s="12"/>
      <c r="I389" s="12"/>
      <c r="J389" s="12"/>
      <c r="K389" s="12"/>
      <c r="L389" t="s" s="21">
        <f>"BGI/BGI3/"&amp;SUBSTITUTE(VLOOKUP(B389,'BGI3_Files'!B2:C162,2,0),".bam","")&amp;"_1.fq.gz"</f>
        <v>3012</v>
      </c>
      <c r="M389" t="s" s="21">
        <f>"BGI/BGI3/"&amp;SUBSTITUTE(VLOOKUP($B389,'BGI3_Files'!$B2:$C162,2,0),".bam","")&amp;"_2.fq.gz"</f>
        <v>3013</v>
      </c>
      <c r="N389" t="s" s="10">
        <f>VLOOKUP(MID($L389,10,10000),'Hashes'!$C2:$D974,2,0)</f>
        <v>3014</v>
      </c>
      <c r="O389" t="s" s="10">
        <f>VLOOKUP(MID(M389,10,10000),'Hashes'!$C2:$D974,2,0)</f>
        <v>3015</v>
      </c>
      <c r="P389" t="s" s="10">
        <f>"mv -i "&amp;SUBSTITUTE(L389,"","")&amp;"          fq/"&amp;$F389&amp;"−"&amp;$D389&amp;"-"&amp;B389&amp;"-"&amp;LEFT(N389,5)&amp;"−1.fq.gz"</f>
        <v>3016</v>
      </c>
      <c r="Q389" t="s" s="10">
        <f>"mv -i "&amp;SUBSTITUTE(M389,"","")&amp;"          fq/"&amp;$F389&amp;"−"&amp;$D389&amp;"-"&amp;B389&amp;"-"&amp;LEFT(O389,5)&amp;"−2.fq.gz"</f>
        <v>3017</v>
      </c>
      <c r="R389" s="14"/>
    </row>
    <row r="390" ht="15" customHeight="1">
      <c r="A390" t="s" s="10">
        <f>B390&amp;"_"&amp;SUBSTITUTE(G390,"20","")</f>
        <v>3018</v>
      </c>
      <c r="B390" t="s" s="13">
        <v>609</v>
      </c>
      <c r="C390" s="16"/>
      <c r="D390" t="s" s="11">
        <v>2948</v>
      </c>
      <c r="E390" t="s" s="12">
        <v>610</v>
      </c>
      <c r="F390" t="s" s="12">
        <v>2564</v>
      </c>
      <c r="G390" s="12">
        <v>20130812</v>
      </c>
      <c r="H390" s="12"/>
      <c r="I390" s="12"/>
      <c r="J390" s="12"/>
      <c r="K390" s="12"/>
      <c r="L390" t="s" s="21">
        <f>"BGI/BGI3/"&amp;SUBSTITUTE(VLOOKUP(B390,'BGI3_Files'!B2:C162,2,0),".bam","")&amp;"_1.fq.gz"</f>
        <v>3019</v>
      </c>
      <c r="M390" t="s" s="21">
        <f>"BGI/BGI3/"&amp;SUBSTITUTE(VLOOKUP($B390,'BGI3_Files'!$B2:$C162,2,0),".bam","")&amp;"_2.fq.gz"</f>
        <v>3020</v>
      </c>
      <c r="N390" t="s" s="10">
        <f>VLOOKUP(MID($L390,10,10000),'Hashes'!$C2:$D974,2,0)</f>
        <v>3021</v>
      </c>
      <c r="O390" t="s" s="10">
        <f>VLOOKUP(MID(M390,10,10000),'Hashes'!$C2:$D974,2,0)</f>
        <v>3022</v>
      </c>
      <c r="P390" t="s" s="10">
        <f>"mv -i "&amp;SUBSTITUTE(L390,"","")&amp;"          fq/"&amp;$F390&amp;"−"&amp;$D390&amp;"-"&amp;B390&amp;"-"&amp;LEFT(N390,5)&amp;"−1.fq.gz"</f>
        <v>3023</v>
      </c>
      <c r="Q390" t="s" s="10">
        <f>"mv -i "&amp;SUBSTITUTE(M390,"","")&amp;"          fq/"&amp;$F390&amp;"−"&amp;$D390&amp;"-"&amp;B390&amp;"-"&amp;LEFT(O390,5)&amp;"−2.fq.gz"</f>
        <v>3024</v>
      </c>
      <c r="R390" s="14"/>
    </row>
    <row r="391" ht="15" customHeight="1">
      <c r="A391" t="s" s="10">
        <f>B391&amp;"_"&amp;SUBSTITUTE(G391,"20","")</f>
        <v>3025</v>
      </c>
      <c r="B391" t="s" s="13">
        <v>618</v>
      </c>
      <c r="C391" s="16"/>
      <c r="D391" t="s" s="11">
        <v>2948</v>
      </c>
      <c r="E391" t="s" s="12">
        <v>619</v>
      </c>
      <c r="F391" t="s" s="12">
        <v>2564</v>
      </c>
      <c r="G391" s="12">
        <v>20130812</v>
      </c>
      <c r="H391" s="12"/>
      <c r="I391" s="12"/>
      <c r="J391" s="12"/>
      <c r="K391" s="12"/>
      <c r="L391" t="s" s="21">
        <f>"BGI/BGI3/"&amp;SUBSTITUTE(VLOOKUP(B391,'BGI3_Files'!B2:C162,2,0),".bam","")&amp;"_1.fq.gz"</f>
        <v>3026</v>
      </c>
      <c r="M391" t="s" s="21">
        <f>"BGI/BGI3/"&amp;SUBSTITUTE(VLOOKUP($B391,'BGI3_Files'!$B2:$C162,2,0),".bam","")&amp;"_2.fq.gz"</f>
        <v>3027</v>
      </c>
      <c r="N391" t="s" s="10">
        <f>VLOOKUP(MID($L391,10,10000),'Hashes'!$C2:$D974,2,0)</f>
        <v>3028</v>
      </c>
      <c r="O391" t="s" s="10">
        <f>VLOOKUP(MID(M391,10,10000),'Hashes'!$C2:$D974,2,0)</f>
        <v>3029</v>
      </c>
      <c r="P391" t="s" s="10">
        <f>"mv -i "&amp;SUBSTITUTE(L391,"","")&amp;"          fq/"&amp;$F391&amp;"−"&amp;$D391&amp;"-"&amp;B391&amp;"-"&amp;LEFT(N391,5)&amp;"−1.fq.gz"</f>
        <v>3030</v>
      </c>
      <c r="Q391" t="s" s="10">
        <f>"mv -i "&amp;SUBSTITUTE(M391,"","")&amp;"          fq/"&amp;$F391&amp;"−"&amp;$D391&amp;"-"&amp;B391&amp;"-"&amp;LEFT(O391,5)&amp;"−2.fq.gz"</f>
        <v>3031</v>
      </c>
      <c r="R391" s="14"/>
    </row>
    <row r="392" ht="15" customHeight="1">
      <c r="A392" t="s" s="10">
        <f>B392&amp;"_"&amp;SUBSTITUTE(G392,"20","")</f>
        <v>2620</v>
      </c>
      <c r="B392" t="s" s="13">
        <v>37</v>
      </c>
      <c r="C392" s="16"/>
      <c r="D392" t="s" s="11">
        <v>3032</v>
      </c>
      <c r="E392" t="s" s="12">
        <v>628</v>
      </c>
      <c r="F392" t="s" s="12">
        <v>2564</v>
      </c>
      <c r="G392" s="12">
        <v>20130812</v>
      </c>
      <c r="H392" s="12"/>
      <c r="I392" s="12"/>
      <c r="J392" s="12"/>
      <c r="K392" s="12"/>
      <c r="L392" t="s" s="22">
        <f>"BGI/BGI3/4a-IndexCB4852_1.fq.gz"</f>
        <v>3033</v>
      </c>
      <c r="M392" t="s" s="22">
        <f>"BGI/BGI3/4a-IndexCB4852_2.fq.gz"</f>
        <v>3034</v>
      </c>
      <c r="N392" t="s" s="10">
        <f>VLOOKUP(MID($L392,10,10000),'Hashes'!$C2:$D974,2,0)</f>
        <v>3035</v>
      </c>
      <c r="O392" t="s" s="10">
        <f>VLOOKUP(MID(M392,10,10000),'Hashes'!$C2:$D974,2,0)</f>
        <v>3036</v>
      </c>
      <c r="P392" t="s" s="10">
        <f>"mv -i "&amp;SUBSTITUTE(L392,"","")&amp;"          fq/"&amp;$F392&amp;"−"&amp;$D392&amp;"-"&amp;B392&amp;"-"&amp;LEFT(N392,5)&amp;"−1.fq.gz"</f>
        <v>3037</v>
      </c>
      <c r="Q392" t="s" s="10">
        <f>"mv -i "&amp;SUBSTITUTE(M392,"","")&amp;"          fq/"&amp;$F392&amp;"−"&amp;$D392&amp;"-"&amp;B392&amp;"-"&amp;LEFT(O392,5)&amp;"−2.fq.gz"</f>
        <v>3038</v>
      </c>
      <c r="R392" s="14"/>
    </row>
    <row r="393" ht="15" customHeight="1">
      <c r="A393" t="s" s="10">
        <f>B393&amp;"_"&amp;SUBSTITUTE(G393,"20","")</f>
        <v>3039</v>
      </c>
      <c r="B393" t="s" s="10">
        <v>663</v>
      </c>
      <c r="C393" s="16"/>
      <c r="D393" t="s" s="11">
        <v>3032</v>
      </c>
      <c r="E393" t="s" s="12">
        <v>38</v>
      </c>
      <c r="F393" t="s" s="12">
        <v>2564</v>
      </c>
      <c r="G393" s="12">
        <v>20130812</v>
      </c>
      <c r="H393" s="12"/>
      <c r="I393" s="12"/>
      <c r="J393" s="12"/>
      <c r="K393" s="12"/>
      <c r="L393" t="s" s="21">
        <f>"BGI/BGI3/"&amp;SUBSTITUTE(VLOOKUP(B393,'BGI3_Files'!B2:C162,2,0),".bam","")&amp;"_1.fq.gz"</f>
        <v>3040</v>
      </c>
      <c r="M393" t="s" s="21">
        <f>"BGI/BGI3/"&amp;SUBSTITUTE(VLOOKUP($B393,'BGI3_Files'!$B2:$C162,2,0),".bam","")&amp;"_2.fq.gz"</f>
        <v>3041</v>
      </c>
      <c r="N393" t="s" s="10">
        <f>VLOOKUP(MID($L393,10,10000),'Hashes'!$C2:$D974,2,0)</f>
        <v>3042</v>
      </c>
      <c r="O393" t="s" s="10">
        <f>VLOOKUP(MID(M393,10,10000),'Hashes'!$C2:$D974,2,0)</f>
        <v>3043</v>
      </c>
      <c r="P393" t="s" s="10">
        <f>"mv -i "&amp;SUBSTITUTE(L393,"","")&amp;"          fq/"&amp;$F393&amp;"−"&amp;$D393&amp;"-"&amp;B393&amp;"-"&amp;LEFT(N393,5)&amp;"−1.fq.gz"</f>
        <v>3044</v>
      </c>
      <c r="Q393" t="s" s="10">
        <f>"mv -i "&amp;SUBSTITUTE(M393,"","")&amp;"          fq/"&amp;$F393&amp;"−"&amp;$D393&amp;"-"&amp;B393&amp;"-"&amp;LEFT(O393,5)&amp;"−2.fq.gz"</f>
        <v>3045</v>
      </c>
      <c r="R393" s="14"/>
    </row>
    <row r="394" ht="15" customHeight="1">
      <c r="A394" t="s" s="10">
        <f>B394&amp;"_"&amp;SUBSTITUTE(G394,"20","")</f>
        <v>3046</v>
      </c>
      <c r="B394" t="s" s="10">
        <v>671</v>
      </c>
      <c r="C394" s="16"/>
      <c r="D394" t="s" s="11">
        <v>3032</v>
      </c>
      <c r="E394" t="s" s="12">
        <v>183</v>
      </c>
      <c r="F394" t="s" s="12">
        <v>2564</v>
      </c>
      <c r="G394" s="12">
        <v>20130812</v>
      </c>
      <c r="H394" s="12"/>
      <c r="I394" s="12"/>
      <c r="J394" s="12"/>
      <c r="K394" s="12"/>
      <c r="L394" t="s" s="21">
        <f>"BGI/BGI3/"&amp;SUBSTITUTE(VLOOKUP(B394,'BGI3_Files'!B2:C162,2,0),".bam","")&amp;"_1.fq.gz"</f>
        <v>3047</v>
      </c>
      <c r="M394" t="s" s="21">
        <f>"BGI/BGI3/"&amp;SUBSTITUTE(VLOOKUP($B394,'BGI3_Files'!$B2:$C162,2,0),".bam","")&amp;"_2.fq.gz"</f>
        <v>3048</v>
      </c>
      <c r="N394" t="s" s="10">
        <f>VLOOKUP(MID($L394,10,10000),'Hashes'!$C2:$D974,2,0)</f>
        <v>3049</v>
      </c>
      <c r="O394" t="s" s="10">
        <f>VLOOKUP(MID(M394,10,10000),'Hashes'!$C2:$D974,2,0)</f>
        <v>3050</v>
      </c>
      <c r="P394" t="s" s="10">
        <f>"mv -i "&amp;SUBSTITUTE(L394,"","")&amp;"          fq/"&amp;$F394&amp;"−"&amp;$D394&amp;"-"&amp;B394&amp;"-"&amp;LEFT(N394,5)&amp;"−1.fq.gz"</f>
        <v>3051</v>
      </c>
      <c r="Q394" t="s" s="10">
        <f>"mv -i "&amp;SUBSTITUTE(M394,"","")&amp;"          fq/"&amp;$F394&amp;"−"&amp;$D394&amp;"-"&amp;B394&amp;"-"&amp;LEFT(O394,5)&amp;"−2.fq.gz"</f>
        <v>3052</v>
      </c>
      <c r="R394" s="14"/>
    </row>
    <row r="395" ht="15" customHeight="1">
      <c r="A395" t="s" s="10">
        <f>B395&amp;"_"&amp;SUBSTITUTE(G395,"20","")</f>
        <v>3053</v>
      </c>
      <c r="B395" t="s" s="10">
        <v>679</v>
      </c>
      <c r="C395" s="16"/>
      <c r="D395" t="s" s="11">
        <v>3032</v>
      </c>
      <c r="E395" t="s" s="12">
        <v>129</v>
      </c>
      <c r="F395" t="s" s="12">
        <v>2564</v>
      </c>
      <c r="G395" s="12">
        <v>20130812</v>
      </c>
      <c r="H395" s="12"/>
      <c r="I395" s="12"/>
      <c r="J395" s="12"/>
      <c r="K395" s="12"/>
      <c r="L395" t="s" s="21">
        <f>"BGI/BGI3/"&amp;SUBSTITUTE(VLOOKUP(B395,'BGI3_Files'!B2:C162,2,0),".bam","")&amp;"_1.fq.gz"</f>
        <v>3054</v>
      </c>
      <c r="M395" t="s" s="21">
        <f>"BGI/BGI3/"&amp;SUBSTITUTE(VLOOKUP($B395,'BGI3_Files'!$B2:$C162,2,0),".bam","")&amp;"_2.fq.gz"</f>
        <v>3055</v>
      </c>
      <c r="N395" t="s" s="10">
        <f>VLOOKUP(MID($L395,10,10000),'Hashes'!$C2:$D974,2,0)</f>
        <v>3056</v>
      </c>
      <c r="O395" t="s" s="10">
        <f>VLOOKUP(MID(M395,10,10000),'Hashes'!$C2:$D974,2,0)</f>
        <v>3057</v>
      </c>
      <c r="P395" t="s" s="10">
        <f>"mv -i "&amp;SUBSTITUTE(L395,"","")&amp;"          fq/"&amp;$F395&amp;"−"&amp;$D395&amp;"-"&amp;B395&amp;"-"&amp;LEFT(N395,5)&amp;"−1.fq.gz"</f>
        <v>3058</v>
      </c>
      <c r="Q395" t="s" s="10">
        <f>"mv -i "&amp;SUBSTITUTE(M395,"","")&amp;"          fq/"&amp;$F395&amp;"−"&amp;$D395&amp;"-"&amp;B395&amp;"-"&amp;LEFT(O395,5)&amp;"−2.fq.gz"</f>
        <v>3059</v>
      </c>
      <c r="R395" s="14"/>
    </row>
    <row r="396" ht="15" customHeight="1">
      <c r="A396" t="s" s="10">
        <f>B396&amp;"_"&amp;SUBSTITUTE(G396,"20","")</f>
        <v>3060</v>
      </c>
      <c r="B396" t="s" s="10">
        <v>705</v>
      </c>
      <c r="C396" s="16"/>
      <c r="D396" t="s" s="11">
        <v>3032</v>
      </c>
      <c r="E396" t="s" s="12">
        <v>120</v>
      </c>
      <c r="F396" t="s" s="12">
        <v>2564</v>
      </c>
      <c r="G396" s="12">
        <v>20130812</v>
      </c>
      <c r="H396" s="12"/>
      <c r="I396" s="12"/>
      <c r="J396" s="12"/>
      <c r="K396" s="12"/>
      <c r="L396" t="s" s="21">
        <f>"BGI/BGI3/"&amp;SUBSTITUTE(VLOOKUP(B396,'BGI3_Files'!B2:C162,2,0),".bam","")&amp;"_1.fq.gz"</f>
        <v>3061</v>
      </c>
      <c r="M396" t="s" s="21">
        <f>"BGI/BGI3/"&amp;SUBSTITUTE(VLOOKUP($B396,'BGI3_Files'!$B2:$C162,2,0),".bam","")&amp;"_2.fq.gz"</f>
        <v>3062</v>
      </c>
      <c r="N396" t="s" s="10">
        <f>VLOOKUP(MID($L396,10,10000),'Hashes'!$C2:$D974,2,0)</f>
        <v>3063</v>
      </c>
      <c r="O396" t="s" s="10">
        <f>VLOOKUP(MID(M396,10,10000),'Hashes'!$C2:$D974,2,0)</f>
        <v>3064</v>
      </c>
      <c r="P396" t="s" s="10">
        <f>"mv -i "&amp;SUBSTITUTE(L396,"","")&amp;"          fq/"&amp;$F396&amp;"−"&amp;$D396&amp;"-"&amp;B396&amp;"-"&amp;LEFT(N396,5)&amp;"−1.fq.gz"</f>
        <v>3065</v>
      </c>
      <c r="Q396" t="s" s="10">
        <f>"mv -i "&amp;SUBSTITUTE(M396,"","")&amp;"          fq/"&amp;$F396&amp;"−"&amp;$D396&amp;"-"&amp;B396&amp;"-"&amp;LEFT(O396,5)&amp;"−2.fq.gz"</f>
        <v>3066</v>
      </c>
      <c r="R396" s="14"/>
    </row>
    <row r="397" ht="15" customHeight="1">
      <c r="A397" t="s" s="10">
        <f>B397&amp;"_"&amp;SUBSTITUTE(G397,"20","")</f>
        <v>3067</v>
      </c>
      <c r="B397" t="s" s="10">
        <v>722</v>
      </c>
      <c r="C397" s="16"/>
      <c r="D397" t="s" s="11">
        <v>3032</v>
      </c>
      <c r="E397" t="s" s="12">
        <v>84</v>
      </c>
      <c r="F397" t="s" s="12">
        <v>2564</v>
      </c>
      <c r="G397" s="12">
        <v>20130812</v>
      </c>
      <c r="H397" s="12"/>
      <c r="I397" s="12"/>
      <c r="J397" s="12"/>
      <c r="K397" s="12"/>
      <c r="L397" t="s" s="21">
        <f>"BGI/BGI3/"&amp;SUBSTITUTE(VLOOKUP(B397,'BGI3_Files'!B2:C162,2,0),".bam","")&amp;"_1.fq.gz"</f>
        <v>3068</v>
      </c>
      <c r="M397" t="s" s="21">
        <f>"BGI/BGI3/"&amp;SUBSTITUTE(VLOOKUP($B397,'BGI3_Files'!$B2:$C162,2,0),".bam","")&amp;"_2.fq.gz"</f>
        <v>3069</v>
      </c>
      <c r="N397" t="s" s="10">
        <f>VLOOKUP(MID($L397,10,10000),'Hashes'!$C2:$D974,2,0)</f>
        <v>3070</v>
      </c>
      <c r="O397" t="s" s="10">
        <f>VLOOKUP(MID(M397,10,10000),'Hashes'!$C2:$D974,2,0)</f>
        <v>3071</v>
      </c>
      <c r="P397" t="s" s="10">
        <f>"mv -i "&amp;SUBSTITUTE(L397,"","")&amp;"          fq/"&amp;$F397&amp;"−"&amp;$D397&amp;"-"&amp;B397&amp;"-"&amp;LEFT(N397,5)&amp;"−1.fq.gz"</f>
        <v>3072</v>
      </c>
      <c r="Q397" t="s" s="10">
        <f>"mv -i "&amp;SUBSTITUTE(M397,"","")&amp;"          fq/"&amp;$F397&amp;"−"&amp;$D397&amp;"-"&amp;B397&amp;"-"&amp;LEFT(O397,5)&amp;"−2.fq.gz"</f>
        <v>3073</v>
      </c>
      <c r="R397" s="14"/>
    </row>
    <row r="398" ht="15" customHeight="1">
      <c r="A398" t="s" s="10">
        <f>B398&amp;"_"&amp;SUBSTITUTE(G398,"20","")</f>
        <v>3074</v>
      </c>
      <c r="B398" t="s" s="10">
        <v>757</v>
      </c>
      <c r="C398" s="16"/>
      <c r="D398" t="s" s="11">
        <v>3032</v>
      </c>
      <c r="E398" t="s" s="12">
        <v>102</v>
      </c>
      <c r="F398" t="s" s="12">
        <v>2564</v>
      </c>
      <c r="G398" s="12">
        <v>20130812</v>
      </c>
      <c r="H398" s="12"/>
      <c r="I398" s="12"/>
      <c r="J398" s="12"/>
      <c r="K398" s="12"/>
      <c r="L398" t="s" s="21">
        <f>"BGI/BGI3/"&amp;SUBSTITUTE(VLOOKUP(B398,'BGI3_Files'!B2:C162,2,0),".bam","")&amp;"_1.fq.gz"</f>
        <v>3075</v>
      </c>
      <c r="M398" t="s" s="21">
        <f>"BGI/BGI3/"&amp;SUBSTITUTE(VLOOKUP($B398,'BGI3_Files'!$B2:$C162,2,0),".bam","")&amp;"_2.fq.gz"</f>
        <v>3076</v>
      </c>
      <c r="N398" t="s" s="10">
        <f>VLOOKUP(MID($L398,10,10000),'Hashes'!$C2:$D974,2,0)</f>
        <v>3077</v>
      </c>
      <c r="O398" t="s" s="10">
        <f>VLOOKUP(MID(M398,10,10000),'Hashes'!$C2:$D974,2,0)</f>
        <v>3078</v>
      </c>
      <c r="P398" t="s" s="10">
        <f>"mv -i "&amp;SUBSTITUTE(L398,"","")&amp;"          fq/"&amp;$F398&amp;"−"&amp;$D398&amp;"-"&amp;B398&amp;"-"&amp;LEFT(N398,5)&amp;"−1.fq.gz"</f>
        <v>3079</v>
      </c>
      <c r="Q398" t="s" s="10">
        <f>"mv -i "&amp;SUBSTITUTE(M398,"","")&amp;"          fq/"&amp;$F398&amp;"−"&amp;$D398&amp;"-"&amp;B398&amp;"-"&amp;LEFT(O398,5)&amp;"−2.fq.gz"</f>
        <v>3080</v>
      </c>
      <c r="R398" s="14"/>
    </row>
    <row r="399" ht="15" customHeight="1">
      <c r="A399" t="s" s="10">
        <f>B399&amp;"_"&amp;SUBSTITUTE(G399,"20","")</f>
        <v>3081</v>
      </c>
      <c r="B399" t="s" s="10">
        <v>765</v>
      </c>
      <c r="C399" s="16"/>
      <c r="D399" t="s" s="11">
        <v>3032</v>
      </c>
      <c r="E399" t="s" s="12">
        <v>165</v>
      </c>
      <c r="F399" t="s" s="12">
        <v>2564</v>
      </c>
      <c r="G399" s="12">
        <v>20130812</v>
      </c>
      <c r="H399" s="12"/>
      <c r="I399" s="12"/>
      <c r="J399" s="12"/>
      <c r="K399" s="12"/>
      <c r="L399" t="s" s="21">
        <f>"BGI/BGI3/"&amp;SUBSTITUTE(VLOOKUP(B399,'BGI3_Files'!B2:C162,2,0),".bam","")&amp;"_1.fq.gz"</f>
        <v>3082</v>
      </c>
      <c r="M399" t="s" s="21">
        <f>"BGI/BGI3/"&amp;SUBSTITUTE(VLOOKUP($B399,'BGI3_Files'!$B2:$C162,2,0),".bam","")&amp;"_2.fq.gz"</f>
        <v>3083</v>
      </c>
      <c r="N399" t="s" s="10">
        <f>VLOOKUP(MID($L399,10,10000),'Hashes'!$C2:$D974,2,0)</f>
        <v>3084</v>
      </c>
      <c r="O399" t="s" s="10">
        <f>VLOOKUP(MID(M399,10,10000),'Hashes'!$C2:$D974,2,0)</f>
        <v>3085</v>
      </c>
      <c r="P399" t="s" s="10">
        <f>"mv -i "&amp;SUBSTITUTE(L399,"","")&amp;"          fq/"&amp;$F399&amp;"−"&amp;$D399&amp;"-"&amp;B399&amp;"-"&amp;LEFT(N399,5)&amp;"−1.fq.gz"</f>
        <v>3086</v>
      </c>
      <c r="Q399" t="s" s="10">
        <f>"mv -i "&amp;SUBSTITUTE(M399,"","")&amp;"          fq/"&amp;$F399&amp;"−"&amp;$D399&amp;"-"&amp;B399&amp;"-"&amp;LEFT(O399,5)&amp;"−2.fq.gz"</f>
        <v>3087</v>
      </c>
      <c r="R399" s="14"/>
    </row>
    <row r="400" ht="15" customHeight="1">
      <c r="A400" t="s" s="10">
        <f>B400&amp;"_"&amp;SUBSTITUTE(G400,"20","")</f>
        <v>3088</v>
      </c>
      <c r="B400" t="s" s="10">
        <v>773</v>
      </c>
      <c r="C400" s="16"/>
      <c r="D400" t="s" s="11">
        <v>3032</v>
      </c>
      <c r="E400" t="s" s="12">
        <v>66</v>
      </c>
      <c r="F400" t="s" s="12">
        <v>2564</v>
      </c>
      <c r="G400" s="12">
        <v>20130812</v>
      </c>
      <c r="H400" s="12"/>
      <c r="I400" s="12"/>
      <c r="J400" s="12"/>
      <c r="K400" s="12"/>
      <c r="L400" t="s" s="21">
        <f>"BGI/BGI3/"&amp;SUBSTITUTE(VLOOKUP(B400,'BGI3_Files'!B2:C162,2,0),".bam","")&amp;"_1.fq.gz"</f>
        <v>3089</v>
      </c>
      <c r="M400" t="s" s="21">
        <f>"BGI/BGI3/"&amp;SUBSTITUTE(VLOOKUP($B400,'BGI3_Files'!$B2:$C162,2,0),".bam","")&amp;"_2.fq.gz"</f>
        <v>3090</v>
      </c>
      <c r="N400" t="s" s="10">
        <f>VLOOKUP(MID($L400,10,10000),'Hashes'!$C2:$D974,2,0)</f>
        <v>3091</v>
      </c>
      <c r="O400" t="s" s="10">
        <f>VLOOKUP(MID(M400,10,10000),'Hashes'!$C2:$D974,2,0)</f>
        <v>3092</v>
      </c>
      <c r="P400" t="s" s="10">
        <f>"mv -i "&amp;SUBSTITUTE(L400,"","")&amp;"          fq/"&amp;$F400&amp;"−"&amp;$D400&amp;"-"&amp;B400&amp;"-"&amp;LEFT(N400,5)&amp;"−1.fq.gz"</f>
        <v>3093</v>
      </c>
      <c r="Q400" t="s" s="10">
        <f>"mv -i "&amp;SUBSTITUTE(M400,"","")&amp;"          fq/"&amp;$F400&amp;"−"&amp;$D400&amp;"-"&amp;B400&amp;"-"&amp;LEFT(O400,5)&amp;"−2.fq.gz"</f>
        <v>3094</v>
      </c>
      <c r="R400" s="14"/>
    </row>
    <row r="401" ht="15" customHeight="1">
      <c r="A401" t="s" s="10">
        <f>B401&amp;"_"&amp;SUBSTITUTE(G401,"20","")</f>
        <v>3095</v>
      </c>
      <c r="B401" t="s" s="10">
        <v>781</v>
      </c>
      <c r="C401" s="16"/>
      <c r="D401" t="s" s="11">
        <v>3032</v>
      </c>
      <c r="E401" t="s" s="12">
        <v>156</v>
      </c>
      <c r="F401" t="s" s="12">
        <v>2564</v>
      </c>
      <c r="G401" s="12">
        <v>20130812</v>
      </c>
      <c r="H401" s="12"/>
      <c r="I401" s="12"/>
      <c r="J401" s="12"/>
      <c r="K401" s="12"/>
      <c r="L401" t="s" s="22">
        <f>"BGI/BGI3/IndexC4_1.fq.gz"</f>
        <v>3096</v>
      </c>
      <c r="M401" t="s" s="22">
        <f>"BGI/BGI3/IndexC4_2.fq.gz"</f>
        <v>3097</v>
      </c>
      <c r="N401" t="s" s="10">
        <f>VLOOKUP(MID($L401,10,10000),'Hashes'!$C2:$D974,2,0)</f>
        <v>3098</v>
      </c>
      <c r="O401" t="s" s="10">
        <f>VLOOKUP(MID(M401,10,10000),'Hashes'!$C2:$D974,2,0)</f>
        <v>3099</v>
      </c>
      <c r="P401" t="s" s="10">
        <f>"mv -i "&amp;SUBSTITUTE(L401,"","")&amp;"          fq/"&amp;$F401&amp;"−"&amp;$D401&amp;"-"&amp;B401&amp;"-"&amp;LEFT(N401,5)&amp;"−1.fq.gz"</f>
        <v>3100</v>
      </c>
      <c r="Q401" t="s" s="10">
        <f>"mv -i "&amp;SUBSTITUTE(M401,"","")&amp;"          fq/"&amp;$F401&amp;"−"&amp;$D401&amp;"-"&amp;B401&amp;"-"&amp;LEFT(O401,5)&amp;"−2.fq.gz"</f>
        <v>3101</v>
      </c>
      <c r="R401" s="14"/>
    </row>
    <row r="402" ht="15" customHeight="1">
      <c r="A402" t="s" s="10">
        <f>B402&amp;"_"&amp;SUBSTITUTE(G402,"20","")</f>
        <v>2677</v>
      </c>
      <c r="B402" t="s" s="10">
        <v>164</v>
      </c>
      <c r="C402" s="16"/>
      <c r="D402" t="s" s="11">
        <v>3032</v>
      </c>
      <c r="E402" t="s" s="12">
        <v>789</v>
      </c>
      <c r="F402" t="s" s="12">
        <v>2564</v>
      </c>
      <c r="G402" s="12">
        <v>20130812</v>
      </c>
      <c r="H402" s="12"/>
      <c r="I402" s="12"/>
      <c r="J402" s="12"/>
      <c r="K402" s="12"/>
      <c r="L402" t="s" s="22">
        <f>"BGI/BGI3/4a-IndexQG557_1.fq.gz"</f>
        <v>3102</v>
      </c>
      <c r="M402" t="s" s="22">
        <f>"BGI/BGI3/4a-IndexQG557_2.fq.gz"</f>
        <v>3103</v>
      </c>
      <c r="N402" t="s" s="10">
        <f>VLOOKUP(MID($L402,10,10000),'Hashes'!$C2:$D974,2,0)</f>
        <v>3104</v>
      </c>
      <c r="O402" t="s" s="10">
        <f>VLOOKUP(MID(M402,10,10000),'Hashes'!$C2:$D974,2,0)</f>
        <v>3105</v>
      </c>
      <c r="P402" t="s" s="10">
        <f>"mv -i "&amp;SUBSTITUTE(L402,"","")&amp;"          fq/"&amp;$F402&amp;"−"&amp;$D402&amp;"-"&amp;B402&amp;"-"&amp;LEFT(N402,5)&amp;"−1.fq.gz"</f>
        <v>3106</v>
      </c>
      <c r="Q402" t="s" s="10">
        <f>"mv -i "&amp;SUBSTITUTE(M402,"","")&amp;"          fq/"&amp;$F402&amp;"−"&amp;$D402&amp;"-"&amp;B402&amp;"-"&amp;LEFT(O402,5)&amp;"−2.fq.gz"</f>
        <v>3107</v>
      </c>
      <c r="R402" s="14"/>
    </row>
    <row r="403" ht="15" customHeight="1">
      <c r="A403" t="s" s="10">
        <f>B403&amp;"_"&amp;SUBSTITUTE(G403,"20","")</f>
        <v>3108</v>
      </c>
      <c r="B403" t="s" s="10">
        <v>797</v>
      </c>
      <c r="C403" s="16"/>
      <c r="D403" t="s" s="11">
        <v>3032</v>
      </c>
      <c r="E403" t="s" s="12">
        <v>798</v>
      </c>
      <c r="F403" t="s" s="12">
        <v>2564</v>
      </c>
      <c r="G403" s="12">
        <v>20130812</v>
      </c>
      <c r="H403" s="12"/>
      <c r="I403" s="12"/>
      <c r="J403" s="12"/>
      <c r="K403" s="12"/>
      <c r="L403" t="s" s="21">
        <f>"BGI/BGI3/"&amp;SUBSTITUTE(VLOOKUP(B403,'BGI3_Files'!B2:C162,2,0),".bam","")&amp;"_1.fq.gz"</f>
        <v>3109</v>
      </c>
      <c r="M403" t="s" s="21">
        <f>"BGI/BGI3/"&amp;SUBSTITUTE(VLOOKUP($B403,'BGI3_Files'!$B2:$C162,2,0),".bam","")&amp;"_2.fq.gz"</f>
        <v>3110</v>
      </c>
      <c r="N403" t="s" s="10">
        <f>VLOOKUP(MID($L403,10,10000),'Hashes'!$C2:$D974,2,0)</f>
        <v>3111</v>
      </c>
      <c r="O403" t="s" s="10">
        <f>VLOOKUP(MID(M403,10,10000),'Hashes'!$C2:$D974,2,0)</f>
        <v>3112</v>
      </c>
      <c r="P403" t="s" s="10">
        <f>"mv -i "&amp;SUBSTITUTE(L403,"","")&amp;"          fq/"&amp;$F403&amp;"−"&amp;$D403&amp;"-"&amp;B403&amp;"-"&amp;LEFT(N403,5)&amp;"−1.fq.gz"</f>
        <v>3113</v>
      </c>
      <c r="Q403" t="s" s="10">
        <f>"mv -i "&amp;SUBSTITUTE(M403,"","")&amp;"          fq/"&amp;$F403&amp;"−"&amp;$D403&amp;"-"&amp;B403&amp;"-"&amp;LEFT(O403,5)&amp;"−2.fq.gz"</f>
        <v>3114</v>
      </c>
      <c r="R403" s="14"/>
    </row>
    <row r="404" ht="15" customHeight="1">
      <c r="A404" t="s" s="10">
        <f>B404&amp;"_"&amp;SUBSTITUTE(G404,"20","")</f>
        <v>3115</v>
      </c>
      <c r="B404" t="s" s="10">
        <v>636</v>
      </c>
      <c r="C404" s="16"/>
      <c r="D404" t="s" s="11">
        <v>3116</v>
      </c>
      <c r="E404" t="s" s="12">
        <v>637</v>
      </c>
      <c r="F404" t="s" s="12">
        <v>2564</v>
      </c>
      <c r="G404" s="12">
        <v>20130812</v>
      </c>
      <c r="H404" s="12"/>
      <c r="I404" s="12"/>
      <c r="J404" s="12"/>
      <c r="K404" s="12"/>
      <c r="L404" t="s" s="21">
        <f>"BGI/BGI3/"&amp;SUBSTITUTE(VLOOKUP(B404,'BGI3_Files'!B2:C162,2,0),".bam","")&amp;"_1.fq.gz"</f>
        <v>3117</v>
      </c>
      <c r="M404" t="s" s="21">
        <f>"BGI/BGI3/"&amp;SUBSTITUTE(VLOOKUP($B404,'BGI3_Files'!$B2:$C162,2,0),".bam","")&amp;"_2.fq.gz"</f>
        <v>3118</v>
      </c>
      <c r="N404" t="s" s="10">
        <f>VLOOKUP(MID($L404,10,10000),'Hashes'!$C2:$D974,2,0)</f>
        <v>3119</v>
      </c>
      <c r="O404" t="s" s="10">
        <f>VLOOKUP(MID(M404,10,10000),'Hashes'!$C2:$D974,2,0)</f>
        <v>3120</v>
      </c>
      <c r="P404" t="s" s="10">
        <f>"mv -i "&amp;SUBSTITUTE(L404,"","")&amp;"          fq/"&amp;$F404&amp;"−"&amp;$D404&amp;"-"&amp;B404&amp;"-"&amp;LEFT(N404,5)&amp;"−1.fq.gz"</f>
        <v>3121</v>
      </c>
      <c r="Q404" t="s" s="10">
        <f>"mv -i "&amp;SUBSTITUTE(M404,"","")&amp;"          fq/"&amp;$F404&amp;"−"&amp;$D404&amp;"-"&amp;B404&amp;"-"&amp;LEFT(O404,5)&amp;"−2.fq.gz"</f>
        <v>3122</v>
      </c>
      <c r="R404" s="14"/>
    </row>
    <row r="405" ht="15" customHeight="1">
      <c r="A405" t="s" s="10">
        <f>B405&amp;"_"&amp;SUBSTITUTE(G405,"20","")</f>
        <v>3123</v>
      </c>
      <c r="B405" t="s" s="10">
        <v>645</v>
      </c>
      <c r="C405" s="16"/>
      <c r="D405" t="s" s="11">
        <v>3116</v>
      </c>
      <c r="E405" t="s" s="12">
        <v>646</v>
      </c>
      <c r="F405" t="s" s="12">
        <v>2564</v>
      </c>
      <c r="G405" s="12">
        <v>20130812</v>
      </c>
      <c r="H405" s="12"/>
      <c r="I405" s="12"/>
      <c r="J405" s="12"/>
      <c r="K405" s="12"/>
      <c r="L405" t="s" s="21">
        <f>"BGI/BGI3/"&amp;SUBSTITUTE(VLOOKUP(B405,'BGI3_Files'!B2:C162,2,0),".bam","")&amp;"_1.fq.gz"</f>
        <v>3124</v>
      </c>
      <c r="M405" t="s" s="21">
        <f>"BGI/BGI3/"&amp;SUBSTITUTE(VLOOKUP($B405,'BGI3_Files'!$B2:$C162,2,0),".bam","")&amp;"_2.fq.gz"</f>
        <v>3125</v>
      </c>
      <c r="N405" t="s" s="10">
        <f>VLOOKUP(MID($L405,10,10000),'Hashes'!$C2:$D974,2,0)</f>
        <v>3126</v>
      </c>
      <c r="O405" t="s" s="10">
        <f>VLOOKUP(MID(M405,10,10000),'Hashes'!$C2:$D974,2,0)</f>
        <v>3127</v>
      </c>
      <c r="P405" t="s" s="10">
        <f>"mv -i "&amp;SUBSTITUTE(L405,"","")&amp;"          fq/"&amp;$F405&amp;"−"&amp;$D405&amp;"-"&amp;B405&amp;"-"&amp;LEFT(N405,5)&amp;"−1.fq.gz"</f>
        <v>3128</v>
      </c>
      <c r="Q405" t="s" s="10">
        <f>"mv -i "&amp;SUBSTITUTE(M405,"","")&amp;"          fq/"&amp;$F405&amp;"−"&amp;$D405&amp;"-"&amp;B405&amp;"-"&amp;LEFT(O405,5)&amp;"−2.fq.gz"</f>
        <v>3129</v>
      </c>
      <c r="R405" s="14"/>
    </row>
    <row r="406" ht="15" customHeight="1">
      <c r="A406" t="s" s="10">
        <f>B406&amp;"_"&amp;SUBSTITUTE(G406,"20","")</f>
        <v>3130</v>
      </c>
      <c r="B406" t="s" s="10">
        <v>654</v>
      </c>
      <c r="C406" s="16"/>
      <c r="D406" t="s" s="11">
        <v>3116</v>
      </c>
      <c r="E406" t="s" s="12">
        <v>655</v>
      </c>
      <c r="F406" t="s" s="12">
        <v>2564</v>
      </c>
      <c r="G406" s="12">
        <v>20130812</v>
      </c>
      <c r="H406" s="12"/>
      <c r="I406" s="12"/>
      <c r="J406" s="12"/>
      <c r="K406" s="12"/>
      <c r="L406" t="s" s="21">
        <f>"BGI/BGI3/"&amp;SUBSTITUTE(VLOOKUP(B406,'BGI3_Files'!B2:C162,2,0),".bam","")&amp;"_1.fq.gz"</f>
        <v>3131</v>
      </c>
      <c r="M406" t="s" s="21">
        <f>"BGI/BGI3/"&amp;SUBSTITUTE(VLOOKUP($B406,'BGI3_Files'!$B2:$C162,2,0),".bam","")&amp;"_2.fq.gz"</f>
        <v>3132</v>
      </c>
      <c r="N406" t="s" s="10">
        <f>VLOOKUP(MID($L406,10,10000),'Hashes'!$C2:$D974,2,0)</f>
        <v>3133</v>
      </c>
      <c r="O406" t="s" s="10">
        <f>VLOOKUP(MID(M406,10,10000),'Hashes'!$C2:$D974,2,0)</f>
        <v>3134</v>
      </c>
      <c r="P406" t="s" s="10">
        <f>"mv -i "&amp;SUBSTITUTE(L406,"","")&amp;"          fq/"&amp;$F406&amp;"−"&amp;$D406&amp;"-"&amp;B406&amp;"-"&amp;LEFT(N406,5)&amp;"−1.fq.gz"</f>
        <v>3135</v>
      </c>
      <c r="Q406" t="s" s="10">
        <f>"mv -i "&amp;SUBSTITUTE(M406,"","")&amp;"          fq/"&amp;$F406&amp;"−"&amp;$D406&amp;"-"&amp;B406&amp;"-"&amp;LEFT(O406,5)&amp;"−2.fq.gz"</f>
        <v>3136</v>
      </c>
      <c r="R406" s="14"/>
    </row>
    <row r="407" ht="15" customHeight="1">
      <c r="A407" t="s" s="10">
        <f>B407&amp;"_"&amp;SUBSTITUTE(G407,"20","")</f>
        <v>3137</v>
      </c>
      <c r="B407" t="s" s="13">
        <v>687</v>
      </c>
      <c r="C407" s="16"/>
      <c r="D407" t="s" s="11">
        <v>3116</v>
      </c>
      <c r="E407" t="s" s="12">
        <v>688</v>
      </c>
      <c r="F407" t="s" s="12">
        <v>2564</v>
      </c>
      <c r="G407" s="12">
        <v>20130812</v>
      </c>
      <c r="H407" s="12"/>
      <c r="I407" s="12"/>
      <c r="J407" s="12"/>
      <c r="K407" s="12"/>
      <c r="L407" t="s" s="21">
        <f>"BGI/BGI3/"&amp;SUBSTITUTE(VLOOKUP(B407,'BGI3_Files'!B2:C162,2,0),".bam","")&amp;"_1.fq.gz"</f>
        <v>3138</v>
      </c>
      <c r="M407" t="s" s="21">
        <f>"BGI/BGI3/"&amp;SUBSTITUTE(VLOOKUP($B407,'BGI3_Files'!$B2:$C162,2,0),".bam","")&amp;"_2.fq.gz"</f>
        <v>3139</v>
      </c>
      <c r="N407" t="s" s="10">
        <f>VLOOKUP(MID($L407,10,10000),'Hashes'!$C2:$D974,2,0)</f>
        <v>3140</v>
      </c>
      <c r="O407" t="s" s="10">
        <f>VLOOKUP(MID(M407,10,10000),'Hashes'!$C2:$D974,2,0)</f>
        <v>3141</v>
      </c>
      <c r="P407" t="s" s="10">
        <f>"mv -i "&amp;SUBSTITUTE(L407,"","")&amp;"          fq/"&amp;$F407&amp;"−"&amp;$D407&amp;"-"&amp;B407&amp;"-"&amp;LEFT(N407,5)&amp;"−1.fq.gz"</f>
        <v>3142</v>
      </c>
      <c r="Q407" t="s" s="10">
        <f>"mv -i "&amp;SUBSTITUTE(M407,"","")&amp;"          fq/"&amp;$F407&amp;"−"&amp;$D407&amp;"-"&amp;B407&amp;"-"&amp;LEFT(O407,5)&amp;"−2.fq.gz"</f>
        <v>3143</v>
      </c>
      <c r="R407" s="14"/>
    </row>
    <row r="408" ht="15" customHeight="1">
      <c r="A408" t="s" s="10">
        <f>B408&amp;"_"&amp;SUBSTITUTE(G408,"20","")</f>
        <v>3144</v>
      </c>
      <c r="B408" t="s" s="10">
        <v>696</v>
      </c>
      <c r="C408" s="16"/>
      <c r="D408" t="s" s="11">
        <v>3116</v>
      </c>
      <c r="E408" t="s" s="12">
        <v>697</v>
      </c>
      <c r="F408" t="s" s="12">
        <v>2564</v>
      </c>
      <c r="G408" s="12">
        <v>20130812</v>
      </c>
      <c r="H408" s="12"/>
      <c r="I408" s="12"/>
      <c r="J408" s="12"/>
      <c r="K408" s="12"/>
      <c r="L408" t="s" s="21">
        <f>"BGI/BGI3/"&amp;SUBSTITUTE(VLOOKUP(B408,'BGI3_Files'!B2:C162,2,0),".bam","")&amp;"_1.fq.gz"</f>
        <v>3145</v>
      </c>
      <c r="M408" t="s" s="21">
        <f>"BGI/BGI3/"&amp;SUBSTITUTE(VLOOKUP($B408,'BGI3_Files'!$B2:$C162,2,0),".bam","")&amp;"_2.fq.gz"</f>
        <v>3146</v>
      </c>
      <c r="N408" t="s" s="10">
        <f>VLOOKUP(MID($L408,10,10000),'Hashes'!$C2:$D974,2,0)</f>
        <v>3147</v>
      </c>
      <c r="O408" t="s" s="10">
        <f>VLOOKUP(MID(M408,10,10000),'Hashes'!$C2:$D974,2,0)</f>
        <v>3148</v>
      </c>
      <c r="P408" t="s" s="10">
        <f>"mv -i "&amp;SUBSTITUTE(L408,"","")&amp;"          fq/"&amp;$F408&amp;"−"&amp;$D408&amp;"-"&amp;B408&amp;"-"&amp;LEFT(N408,5)&amp;"−1.fq.gz"</f>
        <v>3149</v>
      </c>
      <c r="Q408" t="s" s="10">
        <f>"mv -i "&amp;SUBSTITUTE(M408,"","")&amp;"          fq/"&amp;$F408&amp;"−"&amp;$D408&amp;"-"&amp;B408&amp;"-"&amp;LEFT(O408,5)&amp;"−2.fq.gz"</f>
        <v>3150</v>
      </c>
      <c r="R408" s="14"/>
    </row>
    <row r="409" ht="15" customHeight="1">
      <c r="A409" t="s" s="10">
        <f>B409&amp;"_"&amp;SUBSTITUTE(G409,"20","")</f>
        <v>3151</v>
      </c>
      <c r="B409" t="s" s="10">
        <v>713</v>
      </c>
      <c r="C409" s="16"/>
      <c r="D409" t="s" s="11">
        <v>3116</v>
      </c>
      <c r="E409" t="s" s="12">
        <v>714</v>
      </c>
      <c r="F409" t="s" s="12">
        <v>2564</v>
      </c>
      <c r="G409" s="12">
        <v>20130812</v>
      </c>
      <c r="H409" s="12"/>
      <c r="I409" s="12"/>
      <c r="J409" s="12"/>
      <c r="K409" s="12"/>
      <c r="L409" t="s" s="21">
        <f>"BGI/BGI3/"&amp;SUBSTITUTE(VLOOKUP(B409,'BGI3_Files'!B2:C162,2,0),".bam","")&amp;"_1.fq.gz"</f>
        <v>3152</v>
      </c>
      <c r="M409" t="s" s="21">
        <f>"BGI/BGI3/"&amp;SUBSTITUTE(VLOOKUP($B409,'BGI3_Files'!$B2:$C162,2,0),".bam","")&amp;"_2.fq.gz"</f>
        <v>3153</v>
      </c>
      <c r="N409" t="s" s="10">
        <f>VLOOKUP(MID($L409,10,10000),'Hashes'!$C2:$D974,2,0)</f>
        <v>3154</v>
      </c>
      <c r="O409" t="s" s="10">
        <f>VLOOKUP(MID(M409,10,10000),'Hashes'!$C2:$D974,2,0)</f>
        <v>3155</v>
      </c>
      <c r="P409" t="s" s="10">
        <f>"mv -i "&amp;SUBSTITUTE(L409,"","")&amp;"          fq/"&amp;$F409&amp;"−"&amp;$D409&amp;"-"&amp;B409&amp;"-"&amp;LEFT(N409,5)&amp;"−1.fq.gz"</f>
        <v>3156</v>
      </c>
      <c r="Q409" t="s" s="10">
        <f>"mv -i "&amp;SUBSTITUTE(M409,"","")&amp;"          fq/"&amp;$F409&amp;"−"&amp;$D409&amp;"-"&amp;B409&amp;"-"&amp;LEFT(O409,5)&amp;"−2.fq.gz"</f>
        <v>3157</v>
      </c>
      <c r="R409" s="14"/>
    </row>
    <row r="410" ht="15" customHeight="1">
      <c r="A410" t="s" s="10">
        <f>B410&amp;"_"&amp;SUBSTITUTE(G410,"20","")</f>
        <v>3158</v>
      </c>
      <c r="B410" t="s" s="13">
        <v>730</v>
      </c>
      <c r="C410" s="16"/>
      <c r="D410" t="s" s="11">
        <v>3116</v>
      </c>
      <c r="E410" t="s" s="12">
        <v>731</v>
      </c>
      <c r="F410" t="s" s="12">
        <v>2564</v>
      </c>
      <c r="G410" s="12">
        <v>20130812</v>
      </c>
      <c r="H410" s="12"/>
      <c r="I410" s="12"/>
      <c r="J410" s="12"/>
      <c r="K410" s="12"/>
      <c r="L410" t="s" s="21">
        <f>"BGI/BGI3/"&amp;SUBSTITUTE(VLOOKUP(B410,'BGI3_Files'!B2:C162,2,0),".bam","")&amp;"_1.fq.gz"</f>
        <v>3159</v>
      </c>
      <c r="M410" t="s" s="21">
        <f>"BGI/BGI3/"&amp;SUBSTITUTE(VLOOKUP($B410,'BGI3_Files'!$B2:$C162,2,0),".bam","")&amp;"_2.fq.gz"</f>
        <v>3160</v>
      </c>
      <c r="N410" t="s" s="10">
        <f>VLOOKUP(MID($L410,10,10000),'Hashes'!$C2:$D974,2,0)</f>
        <v>3161</v>
      </c>
      <c r="O410" t="s" s="10">
        <f>VLOOKUP(MID(M410,10,10000),'Hashes'!$C2:$D974,2,0)</f>
        <v>3162</v>
      </c>
      <c r="P410" t="s" s="10">
        <f>"mv -i "&amp;SUBSTITUTE(L410,"","")&amp;"          fq/"&amp;$F410&amp;"−"&amp;$D410&amp;"-"&amp;B410&amp;"-"&amp;LEFT(N410,5)&amp;"−1.fq.gz"</f>
        <v>3163</v>
      </c>
      <c r="Q410" t="s" s="10">
        <f>"mv -i "&amp;SUBSTITUTE(M410,"","")&amp;"          fq/"&amp;$F410&amp;"−"&amp;$D410&amp;"-"&amp;B410&amp;"-"&amp;LEFT(O410,5)&amp;"−2.fq.gz"</f>
        <v>3164</v>
      </c>
      <c r="R410" s="14"/>
    </row>
    <row r="411" ht="15" customHeight="1">
      <c r="A411" t="s" s="10">
        <f>B411&amp;"_"&amp;SUBSTITUTE(G411,"20","")</f>
        <v>3165</v>
      </c>
      <c r="B411" t="s" s="10">
        <v>739</v>
      </c>
      <c r="C411" s="16"/>
      <c r="D411" t="s" s="11">
        <v>3116</v>
      </c>
      <c r="E411" t="s" s="12">
        <v>740</v>
      </c>
      <c r="F411" t="s" s="12">
        <v>2564</v>
      </c>
      <c r="G411" s="12">
        <v>20130812</v>
      </c>
      <c r="H411" s="12"/>
      <c r="I411" s="12"/>
      <c r="J411" s="12"/>
      <c r="K411" s="12"/>
      <c r="L411" t="s" s="21">
        <f>"BGI/BGI3/"&amp;SUBSTITUTE(VLOOKUP(B411,'BGI3_Files'!B2:C162,2,0),".bam","")&amp;"_1.fq.gz"</f>
        <v>3166</v>
      </c>
      <c r="M411" t="s" s="21">
        <f>"BGI/BGI3/"&amp;SUBSTITUTE(VLOOKUP($B411,'BGI3_Files'!$B2:$C162,2,0),".bam","")&amp;"_2.fq.gz"</f>
        <v>3167</v>
      </c>
      <c r="N411" t="s" s="10">
        <f>VLOOKUP(MID($L411,10,10000),'Hashes'!$C2:$D974,2,0)</f>
        <v>3168</v>
      </c>
      <c r="O411" t="s" s="10">
        <f>VLOOKUP(MID(M411,10,10000),'Hashes'!$C2:$D974,2,0)</f>
        <v>3169</v>
      </c>
      <c r="P411" t="s" s="10">
        <f>"mv -i "&amp;SUBSTITUTE(L411,"","")&amp;"          fq/"&amp;$F411&amp;"−"&amp;$D411&amp;"-"&amp;B411&amp;"-"&amp;LEFT(N411,5)&amp;"−1.fq.gz"</f>
        <v>3170</v>
      </c>
      <c r="Q411" t="s" s="10">
        <f>"mv -i "&amp;SUBSTITUTE(M411,"","")&amp;"          fq/"&amp;$F411&amp;"−"&amp;$D411&amp;"-"&amp;B411&amp;"-"&amp;LEFT(O411,5)&amp;"−2.fq.gz"</f>
        <v>3171</v>
      </c>
      <c r="R411" s="14"/>
    </row>
    <row r="412" ht="15" customHeight="1">
      <c r="A412" t="s" s="10">
        <f>B412&amp;"_"&amp;SUBSTITUTE(G412,"20","")</f>
        <v>3172</v>
      </c>
      <c r="B412" t="s" s="13">
        <v>748</v>
      </c>
      <c r="C412" s="16"/>
      <c r="D412" t="s" s="11">
        <v>3116</v>
      </c>
      <c r="E412" t="s" s="12">
        <v>749</v>
      </c>
      <c r="F412" t="s" s="12">
        <v>2564</v>
      </c>
      <c r="G412" s="12">
        <v>20130812</v>
      </c>
      <c r="H412" s="12"/>
      <c r="I412" s="12"/>
      <c r="J412" s="12"/>
      <c r="K412" s="12"/>
      <c r="L412" t="s" s="21">
        <f>"BGI/BGI3/"&amp;SUBSTITUTE(VLOOKUP(B412,'BGI3_Files'!B2:C162,2,0),".bam","")&amp;"_1.fq.gz"</f>
        <v>3173</v>
      </c>
      <c r="M412" t="s" s="21">
        <f>"BGI/BGI3/"&amp;SUBSTITUTE(VLOOKUP($B412,'BGI3_Files'!$B2:$C162,2,0),".bam","")&amp;"_2.fq.gz"</f>
        <v>3174</v>
      </c>
      <c r="N412" t="s" s="10">
        <f>VLOOKUP(MID($L412,10,10000),'Hashes'!$C2:$D974,2,0)</f>
        <v>3175</v>
      </c>
      <c r="O412" t="s" s="10">
        <f>VLOOKUP(MID(M412,10,10000),'Hashes'!$C2:$D974,2,0)</f>
        <v>3176</v>
      </c>
      <c r="P412" t="s" s="10">
        <f>"mv -i "&amp;SUBSTITUTE(L412,"","")&amp;"          fq/"&amp;$F412&amp;"−"&amp;$D412&amp;"-"&amp;B412&amp;"-"&amp;LEFT(N412,5)&amp;"−1.fq.gz"</f>
        <v>3177</v>
      </c>
      <c r="Q412" t="s" s="10">
        <f>"mv -i "&amp;SUBSTITUTE(M412,"","")&amp;"          fq/"&amp;$F412&amp;"−"&amp;$D412&amp;"-"&amp;B412&amp;"-"&amp;LEFT(O412,5)&amp;"−2.fq.gz"</f>
        <v>3178</v>
      </c>
      <c r="R412" s="14"/>
    </row>
    <row r="413" ht="15" customHeight="1">
      <c r="A413" t="s" s="10">
        <f>B413&amp;"_"&amp;SUBSTITUTE(G413,"20","")</f>
        <v>3179</v>
      </c>
      <c r="B413" t="s" s="10">
        <v>806</v>
      </c>
      <c r="C413" s="16"/>
      <c r="D413" t="s" s="11">
        <v>3116</v>
      </c>
      <c r="E413" t="s" s="12">
        <v>807</v>
      </c>
      <c r="F413" t="s" s="12">
        <v>2564</v>
      </c>
      <c r="G413" s="12">
        <v>20130812</v>
      </c>
      <c r="H413" s="12"/>
      <c r="I413" s="12"/>
      <c r="J413" s="12"/>
      <c r="K413" s="12"/>
      <c r="L413" t="s" s="21">
        <f>"BGI/BGI3/"&amp;SUBSTITUTE(VLOOKUP(B413,'BGI3_Files'!B2:C162,2,0),".bam","")&amp;"_1.fq.gz"</f>
        <v>3180</v>
      </c>
      <c r="M413" t="s" s="21">
        <f>"BGI/BGI3/"&amp;SUBSTITUTE(VLOOKUP($B413,'BGI3_Files'!$B2:$C162,2,0),".bam","")&amp;"_2.fq.gz"</f>
        <v>3181</v>
      </c>
      <c r="N413" t="s" s="10">
        <f>VLOOKUP(MID($L413,10,10000),'Hashes'!$C2:$D974,2,0)</f>
        <v>3182</v>
      </c>
      <c r="O413" t="s" s="10">
        <f>VLOOKUP(MID(M413,10,10000),'Hashes'!$C2:$D974,2,0)</f>
        <v>3183</v>
      </c>
      <c r="P413" t="s" s="10">
        <f>"mv -i "&amp;SUBSTITUTE(L413,"","")&amp;"          fq/"&amp;$F413&amp;"−"&amp;$D413&amp;"-"&amp;B413&amp;"-"&amp;LEFT(N413,5)&amp;"−1.fq.gz"</f>
        <v>3184</v>
      </c>
      <c r="Q413" t="s" s="10">
        <f>"mv -i "&amp;SUBSTITUTE(M413,"","")&amp;"          fq/"&amp;$F413&amp;"−"&amp;$D413&amp;"-"&amp;B413&amp;"-"&amp;LEFT(O413,5)&amp;"−2.fq.gz"</f>
        <v>3185</v>
      </c>
      <c r="R413" s="14"/>
    </row>
    <row r="414" ht="15" customHeight="1">
      <c r="A414" t="s" s="10">
        <f>B414&amp;"_"&amp;SUBSTITUTE(G414,"20","")</f>
        <v>3186</v>
      </c>
      <c r="B414" t="s" s="13">
        <v>815</v>
      </c>
      <c r="C414" s="16"/>
      <c r="D414" t="s" s="11">
        <v>3116</v>
      </c>
      <c r="E414" t="s" s="12">
        <v>816</v>
      </c>
      <c r="F414" t="s" s="12">
        <v>2564</v>
      </c>
      <c r="G414" s="12">
        <v>20130812</v>
      </c>
      <c r="H414" s="12"/>
      <c r="I414" s="12"/>
      <c r="J414" s="12"/>
      <c r="K414" s="12"/>
      <c r="L414" t="s" s="21">
        <f>"BGI/BGI3/"&amp;SUBSTITUTE(VLOOKUP(B414,'BGI3_Files'!B2:C162,2,0),".bam","")&amp;"_1.fq.gz"</f>
        <v>3187</v>
      </c>
      <c r="M414" t="s" s="21">
        <f>"BGI/BGI3/"&amp;SUBSTITUTE(VLOOKUP($B414,'BGI3_Files'!$B2:$C162,2,0),".bam","")&amp;"_2.fq.gz"</f>
        <v>3188</v>
      </c>
      <c r="N414" t="s" s="10">
        <f>VLOOKUP(MID($L414,10,10000),'Hashes'!$C2:$D974,2,0)</f>
        <v>3189</v>
      </c>
      <c r="O414" t="s" s="10">
        <f>VLOOKUP(MID(M414,10,10000),'Hashes'!$C2:$D974,2,0)</f>
        <v>3190</v>
      </c>
      <c r="P414" t="s" s="10">
        <f>"mv -i "&amp;SUBSTITUTE(L414,"","")&amp;"          fq/"&amp;$F414&amp;"−"&amp;$D414&amp;"-"&amp;B414&amp;"-"&amp;LEFT(N414,5)&amp;"−1.fq.gz"</f>
        <v>3191</v>
      </c>
      <c r="Q414" t="s" s="10">
        <f>"mv -i "&amp;SUBSTITUTE(M414,"","")&amp;"          fq/"&amp;$F414&amp;"−"&amp;$D414&amp;"-"&amp;B414&amp;"-"&amp;LEFT(O414,5)&amp;"−2.fq.gz"</f>
        <v>3192</v>
      </c>
      <c r="R414" s="14"/>
    </row>
    <row r="415" ht="15" customHeight="1">
      <c r="A415" t="s" s="10">
        <f>B415&amp;"_"&amp;SUBSTITUTE(G415,"20","")</f>
        <v>3193</v>
      </c>
      <c r="B415" t="s" s="10">
        <v>824</v>
      </c>
      <c r="C415" s="16"/>
      <c r="D415" t="s" s="11">
        <v>3116</v>
      </c>
      <c r="E415" t="s" s="12">
        <v>825</v>
      </c>
      <c r="F415" t="s" s="12">
        <v>2564</v>
      </c>
      <c r="G415" s="12">
        <v>20130812</v>
      </c>
      <c r="H415" s="12"/>
      <c r="I415" s="12"/>
      <c r="J415" s="12"/>
      <c r="K415" s="12"/>
      <c r="L415" t="s" s="21">
        <f>"BGI/BGI3/"&amp;SUBSTITUTE(VLOOKUP(B415,'BGI3_Files'!B2:C162,2,0),".bam","")&amp;"_1.fq.gz"</f>
        <v>3194</v>
      </c>
      <c r="M415" t="s" s="21">
        <f>"BGI/BGI3/"&amp;SUBSTITUTE(VLOOKUP($B415,'BGI3_Files'!$B2:$C162,2,0),".bam","")&amp;"_2.fq.gz"</f>
        <v>3195</v>
      </c>
      <c r="N415" t="s" s="10">
        <f>VLOOKUP(MID($L415,10,10000),'Hashes'!$C2:$D974,2,0)</f>
        <v>3196</v>
      </c>
      <c r="O415" t="s" s="10">
        <f>VLOOKUP(MID(M415,10,10000),'Hashes'!$C2:$D974,2,0)</f>
        <v>3197</v>
      </c>
      <c r="P415" t="s" s="10">
        <f>"mv -i "&amp;SUBSTITUTE(L415,"","")&amp;"          fq/"&amp;$F415&amp;"−"&amp;$D415&amp;"-"&amp;B415&amp;"-"&amp;LEFT(N415,5)&amp;"−1.fq.gz"</f>
        <v>3198</v>
      </c>
      <c r="Q415" t="s" s="10">
        <f>"mv -i "&amp;SUBSTITUTE(M415,"","")&amp;"          fq/"&amp;$F415&amp;"−"&amp;$D415&amp;"-"&amp;B415&amp;"-"&amp;LEFT(O415,5)&amp;"−2.fq.gz"</f>
        <v>3199</v>
      </c>
      <c r="R415" s="14"/>
    </row>
    <row r="416" ht="15" customHeight="1">
      <c r="A416" t="s" s="10">
        <f>B416&amp;"_"&amp;SUBSTITUTE(G416,"20","")</f>
        <v>3200</v>
      </c>
      <c r="B416" t="s" s="10">
        <v>851</v>
      </c>
      <c r="C416" s="16"/>
      <c r="D416" t="s" s="11">
        <v>3201</v>
      </c>
      <c r="E416" t="s" s="12">
        <v>852</v>
      </c>
      <c r="F416" t="s" s="12">
        <v>2564</v>
      </c>
      <c r="G416" s="12">
        <v>20130812</v>
      </c>
      <c r="H416" s="12"/>
      <c r="I416" s="12"/>
      <c r="J416" s="12"/>
      <c r="K416" s="12"/>
      <c r="L416" t="s" s="21">
        <f>"BGI/BGI3/"&amp;SUBSTITUTE(VLOOKUP(B416,'BGI3_Files'!B2:C162,2,0),".bam","")&amp;"_1.fq.gz"</f>
        <v>3202</v>
      </c>
      <c r="M416" t="s" s="21">
        <f>"BGI/BGI3/"&amp;SUBSTITUTE(VLOOKUP($B416,'BGI3_Files'!$B2:$C162,2,0),".bam","")&amp;"_2.fq.gz"</f>
        <v>3203</v>
      </c>
      <c r="N416" t="s" s="10">
        <f>VLOOKUP(MID($L416,10,10000),'Hashes'!$C2:$D974,2,0)</f>
        <v>3204</v>
      </c>
      <c r="O416" t="s" s="10">
        <f>VLOOKUP(MID(M416,10,10000),'Hashes'!$C2:$D974,2,0)</f>
        <v>3205</v>
      </c>
      <c r="P416" t="s" s="10">
        <f>"mv -i "&amp;SUBSTITUTE(L416,"","")&amp;"          fq/"&amp;$F416&amp;"−"&amp;$D416&amp;"-"&amp;B416&amp;"-"&amp;LEFT(N416,5)&amp;"−1.fq.gz"</f>
        <v>3206</v>
      </c>
      <c r="Q416" t="s" s="10">
        <f>"mv -i "&amp;SUBSTITUTE(M416,"","")&amp;"          fq/"&amp;$F416&amp;"−"&amp;$D416&amp;"-"&amp;B416&amp;"-"&amp;LEFT(O416,5)&amp;"−2.fq.gz"</f>
        <v>3207</v>
      </c>
      <c r="R416" s="14"/>
    </row>
    <row r="417" ht="15" customHeight="1">
      <c r="A417" t="s" s="10">
        <f>B417&amp;"_"&amp;SUBSTITUTE(G417,"20","")</f>
        <v>3208</v>
      </c>
      <c r="B417" t="s" s="10">
        <v>860</v>
      </c>
      <c r="C417" s="16"/>
      <c r="D417" t="s" s="11">
        <v>3201</v>
      </c>
      <c r="E417" t="s" s="12">
        <v>861</v>
      </c>
      <c r="F417" t="s" s="12">
        <v>2564</v>
      </c>
      <c r="G417" s="12">
        <v>20130812</v>
      </c>
      <c r="H417" s="12"/>
      <c r="I417" s="12"/>
      <c r="J417" s="12"/>
      <c r="K417" s="12"/>
      <c r="L417" t="s" s="21">
        <f>"BGI/BGI3/"&amp;SUBSTITUTE(VLOOKUP(B417,'BGI3_Files'!B2:C162,2,0),".bam","")&amp;"_1.fq.gz"</f>
        <v>3209</v>
      </c>
      <c r="M417" t="s" s="21">
        <f>"BGI/BGI3/"&amp;SUBSTITUTE(VLOOKUP($B417,'BGI3_Files'!$B2:$C162,2,0),".bam","")&amp;"_2.fq.gz"</f>
        <v>3210</v>
      </c>
      <c r="N417" t="s" s="10">
        <f>VLOOKUP(MID($L417,10,10000),'Hashes'!$C2:$D974,2,0)</f>
        <v>3211</v>
      </c>
      <c r="O417" t="s" s="10">
        <f>VLOOKUP(MID(M417,10,10000),'Hashes'!$C2:$D974,2,0)</f>
        <v>3212</v>
      </c>
      <c r="P417" t="s" s="10">
        <f>"mv -i "&amp;SUBSTITUTE(L417,"","")&amp;"          fq/"&amp;$F417&amp;"−"&amp;$D417&amp;"-"&amp;B417&amp;"-"&amp;LEFT(N417,5)&amp;"−1.fq.gz"</f>
        <v>3213</v>
      </c>
      <c r="Q417" t="s" s="10">
        <f>"mv -i "&amp;SUBSTITUTE(M417,"","")&amp;"          fq/"&amp;$F417&amp;"−"&amp;$D417&amp;"-"&amp;B417&amp;"-"&amp;LEFT(O417,5)&amp;"−2.fq.gz"</f>
        <v>3214</v>
      </c>
      <c r="R417" s="14"/>
    </row>
    <row r="418" ht="15" customHeight="1">
      <c r="A418" t="s" s="10">
        <f>B418&amp;"_"&amp;SUBSTITUTE(G418,"20","")</f>
        <v>3215</v>
      </c>
      <c r="B418" t="s" s="10">
        <v>869</v>
      </c>
      <c r="C418" s="16"/>
      <c r="D418" t="s" s="11">
        <v>3201</v>
      </c>
      <c r="E418" t="s" s="12">
        <v>870</v>
      </c>
      <c r="F418" t="s" s="12">
        <v>2564</v>
      </c>
      <c r="G418" s="12">
        <v>20130812</v>
      </c>
      <c r="H418" s="12"/>
      <c r="I418" s="12"/>
      <c r="J418" s="12"/>
      <c r="K418" s="12"/>
      <c r="L418" t="s" s="21">
        <f>"BGI/BGI3/"&amp;SUBSTITUTE(VLOOKUP(B418,'BGI3_Files'!B2:C162,2,0),".bam","")&amp;"_1.fq.gz"</f>
        <v>3216</v>
      </c>
      <c r="M418" t="s" s="21">
        <f>"BGI/BGI3/"&amp;SUBSTITUTE(VLOOKUP($B418,'BGI3_Files'!$B2:$C162,2,0),".bam","")&amp;"_2.fq.gz"</f>
        <v>3217</v>
      </c>
      <c r="N418" t="s" s="10">
        <f>VLOOKUP(MID($L418,10,10000),'Hashes'!$C2:$D974,2,0)</f>
        <v>3218</v>
      </c>
      <c r="O418" t="s" s="10">
        <f>VLOOKUP(MID(M418,10,10000),'Hashes'!$C2:$D974,2,0)</f>
        <v>3219</v>
      </c>
      <c r="P418" t="s" s="10">
        <f>"mv -i "&amp;SUBSTITUTE(L418,"","")&amp;"          fq/"&amp;$F418&amp;"−"&amp;$D418&amp;"-"&amp;B418&amp;"-"&amp;LEFT(N418,5)&amp;"−1.fq.gz"</f>
        <v>3220</v>
      </c>
      <c r="Q418" t="s" s="10">
        <f>"mv -i "&amp;SUBSTITUTE(M418,"","")&amp;"          fq/"&amp;$F418&amp;"−"&amp;$D418&amp;"-"&amp;B418&amp;"-"&amp;LEFT(O418,5)&amp;"−2.fq.gz"</f>
        <v>3221</v>
      </c>
      <c r="R418" s="14"/>
    </row>
    <row r="419" ht="15" customHeight="1">
      <c r="A419" t="s" s="10">
        <f>B419&amp;"_"&amp;SUBSTITUTE(G419,"20","")</f>
        <v>3222</v>
      </c>
      <c r="B419" t="s" s="10">
        <v>886</v>
      </c>
      <c r="C419" s="16"/>
      <c r="D419" t="s" s="11">
        <v>3201</v>
      </c>
      <c r="E419" t="s" s="12">
        <v>887</v>
      </c>
      <c r="F419" t="s" s="12">
        <v>2564</v>
      </c>
      <c r="G419" s="12">
        <v>20130812</v>
      </c>
      <c r="H419" s="12"/>
      <c r="I419" s="12"/>
      <c r="J419" s="12"/>
      <c r="K419" s="12"/>
      <c r="L419" t="s" s="21">
        <f>"BGI/BGI3/"&amp;SUBSTITUTE(VLOOKUP(B419,'BGI3_Files'!B2:C162,2,0),".bam","")&amp;"_1.fq.gz"</f>
        <v>3223</v>
      </c>
      <c r="M419" t="s" s="21">
        <f>"BGI/BGI3/"&amp;SUBSTITUTE(VLOOKUP($B419,'BGI3_Files'!$B2:$C162,2,0),".bam","")&amp;"_2.fq.gz"</f>
        <v>3224</v>
      </c>
      <c r="N419" t="s" s="10">
        <f>VLOOKUP(MID($L419,10,10000),'Hashes'!$C2:$D974,2,0)</f>
        <v>3225</v>
      </c>
      <c r="O419" t="s" s="10">
        <f>VLOOKUP(MID(M419,10,10000),'Hashes'!$C2:$D974,2,0)</f>
        <v>3226</v>
      </c>
      <c r="P419" t="s" s="10">
        <f>"mv -i "&amp;SUBSTITUTE(L419,"","")&amp;"          fq/"&amp;$F419&amp;"−"&amp;$D419&amp;"-"&amp;B419&amp;"-"&amp;LEFT(N419,5)&amp;"−1.fq.gz"</f>
        <v>3227</v>
      </c>
      <c r="Q419" t="s" s="10">
        <f>"mv -i "&amp;SUBSTITUTE(M419,"","")&amp;"          fq/"&amp;$F419&amp;"−"&amp;$D419&amp;"-"&amp;B419&amp;"-"&amp;LEFT(O419,5)&amp;"−2.fq.gz"</f>
        <v>3228</v>
      </c>
      <c r="R419" s="14"/>
    </row>
    <row r="420" ht="15" customHeight="1">
      <c r="A420" t="s" s="10">
        <f>B420&amp;"_"&amp;SUBSTITUTE(G420,"20","")</f>
        <v>3229</v>
      </c>
      <c r="B420" t="s" s="10">
        <v>895</v>
      </c>
      <c r="C420" s="16"/>
      <c r="D420" t="s" s="11">
        <v>3201</v>
      </c>
      <c r="E420" t="s" s="12">
        <v>896</v>
      </c>
      <c r="F420" t="s" s="12">
        <v>2564</v>
      </c>
      <c r="G420" s="12">
        <v>20130812</v>
      </c>
      <c r="H420" s="12"/>
      <c r="I420" s="12"/>
      <c r="J420" s="12"/>
      <c r="K420" s="12"/>
      <c r="L420" t="s" s="21">
        <f>"BGI/BGI3/"&amp;SUBSTITUTE(VLOOKUP(B420,'BGI3_Files'!B2:C162,2,0),".bam","")&amp;"_1.fq.gz"</f>
        <v>3230</v>
      </c>
      <c r="M420" t="s" s="21">
        <f>"BGI/BGI3/"&amp;SUBSTITUTE(VLOOKUP($B420,'BGI3_Files'!$B2:$C162,2,0),".bam","")&amp;"_2.fq.gz"</f>
        <v>3231</v>
      </c>
      <c r="N420" t="s" s="10">
        <f>VLOOKUP(MID($L420,10,10000),'Hashes'!$C2:$D974,2,0)</f>
        <v>3232</v>
      </c>
      <c r="O420" t="s" s="10">
        <f>VLOOKUP(MID(M420,10,10000),'Hashes'!$C2:$D974,2,0)</f>
        <v>3233</v>
      </c>
      <c r="P420" t="s" s="10">
        <f>"mv -i "&amp;SUBSTITUTE(L420,"","")&amp;"          fq/"&amp;$F420&amp;"−"&amp;$D420&amp;"-"&amp;B420&amp;"-"&amp;LEFT(N420,5)&amp;"−1.fq.gz"</f>
        <v>3234</v>
      </c>
      <c r="Q420" t="s" s="10">
        <f>"mv -i "&amp;SUBSTITUTE(M420,"","")&amp;"          fq/"&amp;$F420&amp;"−"&amp;$D420&amp;"-"&amp;B420&amp;"-"&amp;LEFT(O420,5)&amp;"−2.fq.gz"</f>
        <v>3235</v>
      </c>
      <c r="R420" s="14"/>
    </row>
    <row r="421" ht="15" customHeight="1">
      <c r="A421" t="s" s="10">
        <f>B421&amp;"_"&amp;SUBSTITUTE(G421,"20","")</f>
        <v>3236</v>
      </c>
      <c r="B421" t="s" s="10">
        <v>904</v>
      </c>
      <c r="C421" s="16"/>
      <c r="D421" t="s" s="11">
        <v>3201</v>
      </c>
      <c r="E421" t="s" s="12">
        <v>905</v>
      </c>
      <c r="F421" t="s" s="12">
        <v>2564</v>
      </c>
      <c r="G421" s="12">
        <v>20130812</v>
      </c>
      <c r="H421" s="12"/>
      <c r="I421" s="12"/>
      <c r="J421" s="12"/>
      <c r="K421" s="12"/>
      <c r="L421" t="s" s="22">
        <v>3237</v>
      </c>
      <c r="M421" t="s" s="22">
        <v>3238</v>
      </c>
      <c r="N421" t="s" s="10">
        <f>VLOOKUP(MID($L421,10,10000),'Hashes'!$C2:$D974,2,0)</f>
        <v>3239</v>
      </c>
      <c r="O421" t="s" s="10">
        <f>VLOOKUP(MID(M421,10,10000),'Hashes'!$C2:$D974,2,0)</f>
        <v>3240</v>
      </c>
      <c r="P421" t="s" s="10">
        <f>"mv -i "&amp;SUBSTITUTE(L421,"","")&amp;"          fq/"&amp;$F421&amp;"−"&amp;$D421&amp;"-"&amp;B421&amp;"-"&amp;LEFT(N421,5)&amp;"−1.fq.gz"</f>
        <v>3241</v>
      </c>
      <c r="Q421" t="s" s="10">
        <f>"mv -i "&amp;SUBSTITUTE(M421,"","")&amp;"          fq/"&amp;$F421&amp;"−"&amp;$D421&amp;"-"&amp;B421&amp;"-"&amp;LEFT(O421,5)&amp;"−2.fq.gz"</f>
        <v>3242</v>
      </c>
      <c r="R421" s="14"/>
    </row>
    <row r="422" ht="15" customHeight="1">
      <c r="A422" t="s" s="10">
        <f>B422&amp;"_"&amp;SUBSTITUTE(G422,"20","")</f>
        <v>3243</v>
      </c>
      <c r="B422" t="s" s="10">
        <v>913</v>
      </c>
      <c r="C422" s="16"/>
      <c r="D422" t="s" s="11">
        <v>3201</v>
      </c>
      <c r="E422" t="s" s="12">
        <v>914</v>
      </c>
      <c r="F422" t="s" s="12">
        <v>2564</v>
      </c>
      <c r="G422" s="12">
        <v>20130812</v>
      </c>
      <c r="H422" s="12"/>
      <c r="I422" s="12"/>
      <c r="J422" s="12"/>
      <c r="K422" s="12"/>
      <c r="L422" t="s" s="21">
        <f>"BGI/BGI3/"&amp;SUBSTITUTE(VLOOKUP(B422,'BGI3_Files'!B2:C162,2,0),".bam","")&amp;"_1.fq.gz"</f>
        <v>3244</v>
      </c>
      <c r="M422" t="s" s="21">
        <f>"BGI/BGI3/"&amp;SUBSTITUTE(VLOOKUP($B422,'BGI3_Files'!$B2:$C162,2,0),".bam","")&amp;"_2.fq.gz"</f>
        <v>3245</v>
      </c>
      <c r="N422" t="s" s="10">
        <f>VLOOKUP(MID($L422,10,10000),'Hashes'!$C2:$D974,2,0)</f>
        <v>3246</v>
      </c>
      <c r="O422" t="s" s="10">
        <f>VLOOKUP(MID(M422,10,10000),'Hashes'!$C2:$D974,2,0)</f>
        <v>3247</v>
      </c>
      <c r="P422" t="s" s="10">
        <f>"mv -i "&amp;SUBSTITUTE(L422,"","")&amp;"          fq/"&amp;$F422&amp;"−"&amp;$D422&amp;"-"&amp;B422&amp;"-"&amp;LEFT(N422,5)&amp;"−1.fq.gz"</f>
        <v>3248</v>
      </c>
      <c r="Q422" t="s" s="10">
        <f>"mv -i "&amp;SUBSTITUTE(M422,"","")&amp;"          fq/"&amp;$F422&amp;"−"&amp;$D422&amp;"-"&amp;B422&amp;"-"&amp;LEFT(O422,5)&amp;"−2.fq.gz"</f>
        <v>3249</v>
      </c>
      <c r="R422" s="14"/>
    </row>
    <row r="423" ht="15" customHeight="1">
      <c r="A423" t="s" s="10">
        <f>B423&amp;"_"&amp;SUBSTITUTE(G423,"20","")</f>
        <v>3250</v>
      </c>
      <c r="B423" t="s" s="10">
        <v>939</v>
      </c>
      <c r="C423" s="16"/>
      <c r="D423" t="s" s="11">
        <v>3201</v>
      </c>
      <c r="E423" t="s" s="12">
        <v>940</v>
      </c>
      <c r="F423" t="s" s="12">
        <v>2564</v>
      </c>
      <c r="G423" s="12">
        <v>20130812</v>
      </c>
      <c r="H423" s="12"/>
      <c r="I423" s="12"/>
      <c r="J423" s="12"/>
      <c r="K423" s="12"/>
      <c r="L423" t="s" s="21">
        <f>"BGI/BGI3/"&amp;SUBSTITUTE(VLOOKUP(B423,'BGI3_Files'!B2:C162,2,0),".bam","")&amp;"_1.fq.gz"</f>
        <v>3251</v>
      </c>
      <c r="M423" t="s" s="21">
        <f>"BGI/BGI3/"&amp;SUBSTITUTE(VLOOKUP($B423,'BGI3_Files'!$B2:$C162,2,0),".bam","")&amp;"_2.fq.gz"</f>
        <v>3252</v>
      </c>
      <c r="N423" t="s" s="10">
        <f>VLOOKUP(MID($L423,10,10000),'Hashes'!$C2:$D974,2,0)</f>
        <v>3253</v>
      </c>
      <c r="O423" t="s" s="10">
        <f>VLOOKUP(MID(M423,10,10000),'Hashes'!$C2:$D974,2,0)</f>
        <v>3254</v>
      </c>
      <c r="P423" t="s" s="10">
        <f>"mv -i "&amp;SUBSTITUTE(L423,"","")&amp;"          fq/"&amp;$F423&amp;"−"&amp;$D423&amp;"-"&amp;B423&amp;"-"&amp;LEFT(N423,5)&amp;"−1.fq.gz"</f>
        <v>3255</v>
      </c>
      <c r="Q423" t="s" s="10">
        <f>"mv -i "&amp;SUBSTITUTE(M423,"","")&amp;"          fq/"&amp;$F423&amp;"−"&amp;$D423&amp;"-"&amp;B423&amp;"-"&amp;LEFT(O423,5)&amp;"−2.fq.gz"</f>
        <v>3256</v>
      </c>
      <c r="R423" s="14"/>
    </row>
    <row r="424" ht="15" customHeight="1">
      <c r="A424" t="s" s="10">
        <f>B424&amp;"_"&amp;SUBSTITUTE(G424,"20","")</f>
        <v>3257</v>
      </c>
      <c r="B424" t="s" s="10">
        <v>956</v>
      </c>
      <c r="C424" s="16"/>
      <c r="D424" t="s" s="11">
        <v>3201</v>
      </c>
      <c r="E424" t="s" s="12">
        <v>957</v>
      </c>
      <c r="F424" t="s" s="12">
        <v>2564</v>
      </c>
      <c r="G424" s="12">
        <v>20130812</v>
      </c>
      <c r="H424" s="12"/>
      <c r="I424" s="12"/>
      <c r="J424" s="12"/>
      <c r="K424" s="12"/>
      <c r="L424" t="s" s="21">
        <f>"BGI/BGI3/"&amp;SUBSTITUTE(VLOOKUP(B424,'BGI3_Files'!B2:C162,2,0),".bam","")&amp;"_1.fq.gz"</f>
        <v>3258</v>
      </c>
      <c r="M424" t="s" s="21">
        <f>"BGI/BGI3/"&amp;SUBSTITUTE(VLOOKUP($B424,'BGI3_Files'!$B2:$C162,2,0),".bam","")&amp;"_2.fq.gz"</f>
        <v>3259</v>
      </c>
      <c r="N424" t="s" s="10">
        <f>VLOOKUP(MID($L424,10,10000),'Hashes'!$C2:$D974,2,0)</f>
        <v>3260</v>
      </c>
      <c r="O424" t="s" s="10">
        <f>VLOOKUP(MID(M424,10,10000),'Hashes'!$C2:$D974,2,0)</f>
        <v>3261</v>
      </c>
      <c r="P424" t="s" s="10">
        <f>"mv -i "&amp;SUBSTITUTE(L424,"","")&amp;"          fq/"&amp;$F424&amp;"−"&amp;$D424&amp;"-"&amp;B424&amp;"-"&amp;LEFT(N424,5)&amp;"−1.fq.gz"</f>
        <v>3262</v>
      </c>
      <c r="Q424" t="s" s="10">
        <f>"mv -i "&amp;SUBSTITUTE(M424,"","")&amp;"          fq/"&amp;$F424&amp;"−"&amp;$D424&amp;"-"&amp;B424&amp;"-"&amp;LEFT(O424,5)&amp;"−2.fq.gz"</f>
        <v>3263</v>
      </c>
      <c r="R424" s="14"/>
    </row>
    <row r="425" ht="15" customHeight="1">
      <c r="A425" t="s" s="10">
        <f>B425&amp;"_"&amp;SUBSTITUTE(G425,"20","")</f>
        <v>3264</v>
      </c>
      <c r="B425" t="s" s="10">
        <v>965</v>
      </c>
      <c r="C425" s="16"/>
      <c r="D425" t="s" s="11">
        <v>3201</v>
      </c>
      <c r="E425" t="s" s="12">
        <v>966</v>
      </c>
      <c r="F425" t="s" s="12">
        <v>2564</v>
      </c>
      <c r="G425" s="12">
        <v>20130812</v>
      </c>
      <c r="H425" s="12"/>
      <c r="I425" s="12"/>
      <c r="J425" s="12"/>
      <c r="K425" s="12"/>
      <c r="L425" t="s" s="21">
        <f>"BGI/BGI3/"&amp;SUBSTITUTE(VLOOKUP(B425,'BGI3_Files'!B2:C162,2,0),".bam","")&amp;"_1.fq.gz"</f>
        <v>3265</v>
      </c>
      <c r="M425" t="s" s="21">
        <f>"BGI/BGI3/"&amp;SUBSTITUTE(VLOOKUP($B425,'BGI3_Files'!$B2:$C162,2,0),".bam","")&amp;"_2.fq.gz"</f>
        <v>3266</v>
      </c>
      <c r="N425" t="s" s="10">
        <f>VLOOKUP(MID($L425,10,10000),'Hashes'!$C2:$D974,2,0)</f>
        <v>3267</v>
      </c>
      <c r="O425" t="s" s="10">
        <f>VLOOKUP(MID(M425,10,10000),'Hashes'!$C2:$D974,2,0)</f>
        <v>3268</v>
      </c>
      <c r="P425" t="s" s="10">
        <f>"mv -i "&amp;SUBSTITUTE(L425,"","")&amp;"          fq/"&amp;$F425&amp;"−"&amp;$D425&amp;"-"&amp;B425&amp;"-"&amp;LEFT(N425,5)&amp;"−1.fq.gz"</f>
        <v>3269</v>
      </c>
      <c r="Q425" t="s" s="10">
        <f>"mv -i "&amp;SUBSTITUTE(M425,"","")&amp;"          fq/"&amp;$F425&amp;"−"&amp;$D425&amp;"-"&amp;B425&amp;"-"&amp;LEFT(O425,5)&amp;"−2.fq.gz"</f>
        <v>3270</v>
      </c>
      <c r="R425" s="14"/>
    </row>
    <row r="426" ht="15" customHeight="1">
      <c r="A426" t="s" s="10">
        <f>B426&amp;"_"&amp;SUBSTITUTE(G426,"20","")</f>
        <v>3271</v>
      </c>
      <c r="B426" t="s" s="10">
        <v>974</v>
      </c>
      <c r="C426" s="16"/>
      <c r="D426" t="s" s="11">
        <v>3201</v>
      </c>
      <c r="E426" t="s" s="12">
        <v>975</v>
      </c>
      <c r="F426" t="s" s="12">
        <v>2564</v>
      </c>
      <c r="G426" s="12">
        <v>20130812</v>
      </c>
      <c r="H426" s="12"/>
      <c r="I426" s="12"/>
      <c r="J426" s="12"/>
      <c r="K426" s="12"/>
      <c r="L426" t="s" s="21">
        <f>"BGI/BGI3/"&amp;SUBSTITUTE(VLOOKUP(B426,'BGI3_Files'!B2:C162,2,0),".bam","")&amp;"_1.fq.gz"</f>
        <v>3272</v>
      </c>
      <c r="M426" t="s" s="21">
        <f>"BGI/BGI3/"&amp;SUBSTITUTE(VLOOKUP($B426,'BGI3_Files'!$B2:$C162,2,0),".bam","")&amp;"_2.fq.gz"</f>
        <v>3273</v>
      </c>
      <c r="N426" t="s" s="10">
        <f>VLOOKUP(MID($L426,10,10000),'Hashes'!$C2:$D974,2,0)</f>
        <v>3274</v>
      </c>
      <c r="O426" t="s" s="10">
        <f>VLOOKUP(MID(M426,10,10000),'Hashes'!$C2:$D974,2,0)</f>
        <v>3275</v>
      </c>
      <c r="P426" t="s" s="10">
        <f>"mv -i "&amp;SUBSTITUTE(L426,"","")&amp;"          fq/"&amp;$F426&amp;"−"&amp;$D426&amp;"-"&amp;B426&amp;"-"&amp;LEFT(N426,5)&amp;"−1.fq.gz"</f>
        <v>3276</v>
      </c>
      <c r="Q426" t="s" s="10">
        <f>"mv -i "&amp;SUBSTITUTE(M426,"","")&amp;"          fq/"&amp;$F426&amp;"−"&amp;$D426&amp;"-"&amp;B426&amp;"-"&amp;LEFT(O426,5)&amp;"−2.fq.gz"</f>
        <v>3277</v>
      </c>
      <c r="R426" s="14"/>
    </row>
    <row r="427" ht="15" customHeight="1">
      <c r="A427" t="s" s="10">
        <f>B427&amp;"_"&amp;SUBSTITUTE(G427,"20","")</f>
        <v>3278</v>
      </c>
      <c r="B427" t="s" s="10">
        <v>1008</v>
      </c>
      <c r="C427" s="16"/>
      <c r="D427" t="s" s="11">
        <v>3201</v>
      </c>
      <c r="E427" t="s" s="12">
        <v>1009</v>
      </c>
      <c r="F427" t="s" s="12">
        <v>2564</v>
      </c>
      <c r="G427" s="12">
        <v>20130812</v>
      </c>
      <c r="H427" s="12"/>
      <c r="I427" s="12"/>
      <c r="J427" s="12"/>
      <c r="K427" s="12"/>
      <c r="L427" t="s" s="21">
        <f>"BGI/BGI3/"&amp;SUBSTITUTE(VLOOKUP(B427,'BGI3_Files'!B2:C162,2,0),".bam","")&amp;"_1.fq.gz"</f>
        <v>3279</v>
      </c>
      <c r="M427" t="s" s="21">
        <f>"BGI/BGI3/"&amp;SUBSTITUTE(VLOOKUP($B427,'BGI3_Files'!$B2:$C162,2,0),".bam","")&amp;"_2.fq.gz"</f>
        <v>3280</v>
      </c>
      <c r="N427" t="s" s="10">
        <f>VLOOKUP(MID($L427,10,10000),'Hashes'!$C2:$D974,2,0)</f>
        <v>3281</v>
      </c>
      <c r="O427" t="s" s="10">
        <f>VLOOKUP(MID(M427,10,10000),'Hashes'!$C2:$D974,2,0)</f>
        <v>3282</v>
      </c>
      <c r="P427" t="s" s="10">
        <f>"mv -i "&amp;SUBSTITUTE(L427,"","")&amp;"          fq/"&amp;$F427&amp;"−"&amp;$D427&amp;"-"&amp;B427&amp;"-"&amp;LEFT(N427,5)&amp;"−1.fq.gz"</f>
        <v>3283</v>
      </c>
      <c r="Q427" t="s" s="10">
        <f>"mv -i "&amp;SUBSTITUTE(M427,"","")&amp;"          fq/"&amp;$F427&amp;"−"&amp;$D427&amp;"-"&amp;B427&amp;"-"&amp;LEFT(O427,5)&amp;"−2.fq.gz"</f>
        <v>3284</v>
      </c>
      <c r="R427" s="14"/>
    </row>
    <row r="428" ht="15" customHeight="1">
      <c r="A428" t="s" s="10">
        <f>B428&amp;"_"&amp;SUBSTITUTE(G428,"20","")</f>
        <v>3285</v>
      </c>
      <c r="B428" t="s" s="10">
        <v>833</v>
      </c>
      <c r="C428" s="16"/>
      <c r="D428" t="s" s="11">
        <v>3286</v>
      </c>
      <c r="E428" t="s" s="12">
        <v>835</v>
      </c>
      <c r="F428" t="s" s="12">
        <v>2564</v>
      </c>
      <c r="G428" s="12">
        <v>20130812</v>
      </c>
      <c r="H428" s="12"/>
      <c r="I428" s="12"/>
      <c r="J428" s="12"/>
      <c r="K428" s="12"/>
      <c r="L428" t="s" s="21">
        <f>"BGI/BGI3/"&amp;SUBSTITUTE(VLOOKUP(B428,'BGI3_Files'!B2:C162,2,0),".bam","")&amp;"_1.fq.gz"</f>
        <v>3287</v>
      </c>
      <c r="M428" t="s" s="21">
        <f>"BGI/BGI3/"&amp;SUBSTITUTE(VLOOKUP($B428,'BGI3_Files'!$B2:$C162,2,0),".bam","")&amp;"_2.fq.gz"</f>
        <v>3288</v>
      </c>
      <c r="N428" t="s" s="10">
        <f>VLOOKUP(MID($L428,10,10000),'Hashes'!$C2:$D974,2,0)</f>
        <v>3289</v>
      </c>
      <c r="O428" t="s" s="10">
        <f>VLOOKUP(MID(M428,10,10000),'Hashes'!$C2:$D974,2,0)</f>
        <v>3290</v>
      </c>
      <c r="P428" t="s" s="10">
        <f>"mv -i "&amp;SUBSTITUTE(L428,"","")&amp;"          fq/"&amp;$F428&amp;"−"&amp;$D428&amp;"-"&amp;B428&amp;"-"&amp;LEFT(N428,5)&amp;"−1.fq.gz"</f>
        <v>3291</v>
      </c>
      <c r="Q428" t="s" s="10">
        <f>"mv -i "&amp;SUBSTITUTE(M428,"","")&amp;"          fq/"&amp;$F428&amp;"−"&amp;$D428&amp;"-"&amp;B428&amp;"-"&amp;LEFT(O428,5)&amp;"−2.fq.gz"</f>
        <v>3292</v>
      </c>
      <c r="R428" s="14"/>
    </row>
    <row r="429" ht="15" customHeight="1">
      <c r="A429" t="s" s="10">
        <f>B429&amp;"_"&amp;SUBSTITUTE(G429,"20","")</f>
        <v>3293</v>
      </c>
      <c r="B429" t="s" s="10">
        <v>843</v>
      </c>
      <c r="C429" s="16"/>
      <c r="D429" t="s" s="11">
        <v>3286</v>
      </c>
      <c r="E429" t="s" s="12">
        <v>138</v>
      </c>
      <c r="F429" t="s" s="12">
        <v>2564</v>
      </c>
      <c r="G429" s="12">
        <v>20130812</v>
      </c>
      <c r="H429" s="12"/>
      <c r="I429" s="12"/>
      <c r="J429" s="12"/>
      <c r="K429" s="12"/>
      <c r="L429" t="s" s="21">
        <f>"BGI/BGI3/"&amp;SUBSTITUTE(VLOOKUP(B429,'BGI3_Files'!B2:C162,2,0),".bam","")&amp;"_1.fq.gz"</f>
        <v>3294</v>
      </c>
      <c r="M429" t="s" s="21">
        <f>"BGI/BGI3/"&amp;SUBSTITUTE(VLOOKUP($B429,'BGI3_Files'!$B2:$C162,2,0),".bam","")&amp;"_2.fq.gz"</f>
        <v>3295</v>
      </c>
      <c r="N429" t="s" s="10">
        <f>VLOOKUP(MID($L429,10,10000),'Hashes'!$C2:$D974,2,0)</f>
        <v>3296</v>
      </c>
      <c r="O429" t="s" s="10">
        <f>VLOOKUP(MID(M429,10,10000),'Hashes'!$C2:$D974,2,0)</f>
        <v>3297</v>
      </c>
      <c r="P429" t="s" s="10">
        <f>"mv -i "&amp;SUBSTITUTE(L429,"","")&amp;"          fq/"&amp;$F429&amp;"−"&amp;$D429&amp;"-"&amp;B429&amp;"-"&amp;LEFT(N429,5)&amp;"−1.fq.gz"</f>
        <v>3298</v>
      </c>
      <c r="Q429" t="s" s="10">
        <f>"mv -i "&amp;SUBSTITUTE(M429,"","")&amp;"          fq/"&amp;$F429&amp;"−"&amp;$D429&amp;"-"&amp;B429&amp;"-"&amp;LEFT(O429,5)&amp;"−2.fq.gz"</f>
        <v>3299</v>
      </c>
      <c r="R429" s="14"/>
    </row>
    <row r="430" ht="15" customHeight="1">
      <c r="A430" t="s" s="10">
        <f>B430&amp;"_"&amp;SUBSTITUTE(G430,"20","")</f>
        <v>3300</v>
      </c>
      <c r="B430" t="s" s="13">
        <v>878</v>
      </c>
      <c r="C430" s="16"/>
      <c r="D430" t="s" s="11">
        <v>3286</v>
      </c>
      <c r="E430" t="s" s="12">
        <v>26</v>
      </c>
      <c r="F430" t="s" s="12">
        <v>2564</v>
      </c>
      <c r="G430" s="12">
        <v>20130812</v>
      </c>
      <c r="H430" s="12"/>
      <c r="I430" s="12"/>
      <c r="J430" s="12"/>
      <c r="K430" s="12"/>
      <c r="L430" t="s" s="21">
        <f>"BGI/BGI3/"&amp;SUBSTITUTE(VLOOKUP(B430,'BGI3_Files'!B2:C162,2,0),".bam","")&amp;"_1.fq.gz"</f>
        <v>3301</v>
      </c>
      <c r="M430" t="s" s="21">
        <f>"BGI/BGI3/"&amp;SUBSTITUTE(VLOOKUP($B430,'BGI3_Files'!$B2:$C162,2,0),".bam","")&amp;"_2.fq.gz"</f>
        <v>3302</v>
      </c>
      <c r="N430" t="s" s="10">
        <f>VLOOKUP(MID($L430,10,10000),'Hashes'!$C2:$D974,2,0)</f>
        <v>3303</v>
      </c>
      <c r="O430" t="s" s="10">
        <f>VLOOKUP(MID(M430,10,10000),'Hashes'!$C2:$D974,2,0)</f>
        <v>3304</v>
      </c>
      <c r="P430" t="s" s="10">
        <f>"mv -i "&amp;SUBSTITUTE(L430,"","")&amp;"          fq/"&amp;$F430&amp;"−"&amp;$D430&amp;"-"&amp;B430&amp;"-"&amp;LEFT(N430,5)&amp;"−1.fq.gz"</f>
        <v>3305</v>
      </c>
      <c r="Q430" t="s" s="10">
        <f>"mv -i "&amp;SUBSTITUTE(M430,"","")&amp;"          fq/"&amp;$F430&amp;"−"&amp;$D430&amp;"-"&amp;B430&amp;"-"&amp;LEFT(O430,5)&amp;"−2.fq.gz"</f>
        <v>3306</v>
      </c>
      <c r="R430" s="14"/>
    </row>
    <row r="431" ht="15" customHeight="1">
      <c r="A431" t="s" s="10">
        <f>B431&amp;"_"&amp;SUBSTITUTE(G431,"20","")</f>
        <v>3307</v>
      </c>
      <c r="B431" t="s" s="13">
        <v>922</v>
      </c>
      <c r="C431" s="16"/>
      <c r="D431" t="s" s="11">
        <v>3286</v>
      </c>
      <c r="E431" t="s" s="12">
        <v>923</v>
      </c>
      <c r="F431" t="s" s="12">
        <v>2564</v>
      </c>
      <c r="G431" s="12">
        <v>20130812</v>
      </c>
      <c r="H431" s="12"/>
      <c r="I431" s="12"/>
      <c r="J431" s="12"/>
      <c r="K431" s="12"/>
      <c r="L431" t="s" s="21">
        <f>"BGI/BGI3/"&amp;SUBSTITUTE(VLOOKUP(B431,'BGI3_Files'!B2:C162,2,0),".bam","")&amp;"_1.fq.gz"</f>
        <v>3308</v>
      </c>
      <c r="M431" t="s" s="21">
        <f>"BGI/BGI3/"&amp;SUBSTITUTE(VLOOKUP($B431,'BGI3_Files'!$B2:$C162,2,0),".bam","")&amp;"_2.fq.gz"</f>
        <v>3309</v>
      </c>
      <c r="N431" t="s" s="10">
        <f>VLOOKUP(MID($L431,10,10000),'Hashes'!$C2:$D974,2,0)</f>
        <v>3310</v>
      </c>
      <c r="O431" t="s" s="10">
        <f>VLOOKUP(MID(M431,10,10000),'Hashes'!$C2:$D974,2,0)</f>
        <v>3311</v>
      </c>
      <c r="P431" t="s" s="10">
        <f>"mv -i "&amp;SUBSTITUTE(L431,"","")&amp;"          fq/"&amp;$F431&amp;"−"&amp;$D431&amp;"-"&amp;B431&amp;"-"&amp;LEFT(N431,5)&amp;"−1.fq.gz"</f>
        <v>3312</v>
      </c>
      <c r="Q431" t="s" s="10">
        <f>"mv -i "&amp;SUBSTITUTE(M431,"","")&amp;"          fq/"&amp;$F431&amp;"−"&amp;$D431&amp;"-"&amp;B431&amp;"-"&amp;LEFT(O431,5)&amp;"−2.fq.gz"</f>
        <v>3313</v>
      </c>
      <c r="R431" s="14"/>
    </row>
    <row r="432" ht="15" customHeight="1">
      <c r="A432" t="s" s="10">
        <f>B432&amp;"_"&amp;SUBSTITUTE(G432,"20","")</f>
        <v>3314</v>
      </c>
      <c r="B432" t="s" s="13">
        <v>931</v>
      </c>
      <c r="C432" s="16"/>
      <c r="D432" t="s" s="11">
        <v>3286</v>
      </c>
      <c r="E432" t="s" s="12">
        <v>147</v>
      </c>
      <c r="F432" t="s" s="12">
        <v>2564</v>
      </c>
      <c r="G432" s="12">
        <v>20130812</v>
      </c>
      <c r="H432" s="12"/>
      <c r="I432" s="12"/>
      <c r="J432" s="12"/>
      <c r="K432" s="12"/>
      <c r="L432" t="s" s="21">
        <f>"BGI/BGI3/"&amp;SUBSTITUTE(VLOOKUP(B432,'BGI3_Files'!B2:C162,2,0),".bam","")&amp;"_1.fq.gz"</f>
        <v>3315</v>
      </c>
      <c r="M432" t="s" s="21">
        <f>"BGI/BGI3/"&amp;SUBSTITUTE(VLOOKUP($B432,'BGI3_Files'!$B2:$C162,2,0),".bam","")&amp;"_2.fq.gz"</f>
        <v>3316</v>
      </c>
      <c r="N432" t="s" s="10">
        <f>VLOOKUP(MID($L432,10,10000),'Hashes'!$C2:$D974,2,0)</f>
        <v>3317</v>
      </c>
      <c r="O432" t="s" s="10">
        <f>VLOOKUP(MID(M432,10,10000),'Hashes'!$C2:$D974,2,0)</f>
        <v>3318</v>
      </c>
      <c r="P432" t="s" s="10">
        <f>"mv -i "&amp;SUBSTITUTE(L432,"","")&amp;"          fq/"&amp;$F432&amp;"−"&amp;$D432&amp;"-"&amp;B432&amp;"-"&amp;LEFT(N432,5)&amp;"−1.fq.gz"</f>
        <v>3319</v>
      </c>
      <c r="Q432" t="s" s="10">
        <f>"mv -i "&amp;SUBSTITUTE(M432,"","")&amp;"          fq/"&amp;$F432&amp;"−"&amp;$D432&amp;"-"&amp;B432&amp;"-"&amp;LEFT(O432,5)&amp;"−2.fq.gz"</f>
        <v>3320</v>
      </c>
      <c r="R432" s="14"/>
    </row>
    <row r="433" ht="15" customHeight="1">
      <c r="A433" t="s" s="10">
        <f>B433&amp;"_"&amp;SUBSTITUTE(G433,"20","")</f>
        <v>3321</v>
      </c>
      <c r="B433" t="s" s="10">
        <v>948</v>
      </c>
      <c r="C433" s="16"/>
      <c r="D433" t="s" s="11">
        <v>3286</v>
      </c>
      <c r="E433" t="s" s="12">
        <v>174</v>
      </c>
      <c r="F433" t="s" s="12">
        <v>2564</v>
      </c>
      <c r="G433" s="12">
        <v>20130812</v>
      </c>
      <c r="H433" s="12"/>
      <c r="I433" s="12"/>
      <c r="J433" s="12"/>
      <c r="K433" s="12"/>
      <c r="L433" t="s" s="21">
        <f>"BGI/BGI3/"&amp;SUBSTITUTE(VLOOKUP(B433,'BGI3_Files'!B2:C162,2,0),".bam","")&amp;"_1.fq.gz"</f>
        <v>3322</v>
      </c>
      <c r="M433" t="s" s="21">
        <f>"BGI/BGI3/"&amp;SUBSTITUTE(VLOOKUP($B433,'BGI3_Files'!$B2:$C162,2,0),".bam","")&amp;"_2.fq.gz"</f>
        <v>3323</v>
      </c>
      <c r="N433" t="s" s="10">
        <f>VLOOKUP(MID($L433,10,10000),'Hashes'!$C2:$D974,2,0)</f>
        <v>3324</v>
      </c>
      <c r="O433" t="s" s="10">
        <f>VLOOKUP(MID(M433,10,10000),'Hashes'!$C2:$D974,2,0)</f>
        <v>3325</v>
      </c>
      <c r="P433" t="s" s="10">
        <f>"mv -i "&amp;SUBSTITUTE(L433,"","")&amp;"          fq/"&amp;$F433&amp;"−"&amp;$D433&amp;"-"&amp;B433&amp;"-"&amp;LEFT(N433,5)&amp;"−1.fq.gz"</f>
        <v>3326</v>
      </c>
      <c r="Q433" t="s" s="10">
        <f>"mv -i "&amp;SUBSTITUTE(M433,"","")&amp;"          fq/"&amp;$F433&amp;"−"&amp;$D433&amp;"-"&amp;B433&amp;"-"&amp;LEFT(O433,5)&amp;"−2.fq.gz"</f>
        <v>3327</v>
      </c>
      <c r="R433" s="14"/>
    </row>
    <row r="434" ht="15" customHeight="1">
      <c r="A434" t="s" s="10">
        <f>B434&amp;"_"&amp;SUBSTITUTE(G434,"20","")</f>
        <v>3328</v>
      </c>
      <c r="B434" t="s" s="10">
        <v>983</v>
      </c>
      <c r="C434" s="16"/>
      <c r="D434" t="s" s="11">
        <v>3286</v>
      </c>
      <c r="E434" t="s" s="12">
        <v>75</v>
      </c>
      <c r="F434" t="s" s="12">
        <v>2564</v>
      </c>
      <c r="G434" s="12">
        <v>20130812</v>
      </c>
      <c r="H434" s="12"/>
      <c r="I434" s="12"/>
      <c r="J434" s="12"/>
      <c r="K434" s="12"/>
      <c r="L434" t="s" s="21">
        <f>"BGI/BGI3/"&amp;SUBSTITUTE(VLOOKUP(B434,'BGI3_Files'!B2:C162,2,0),".bam","")&amp;"_1.fq.gz"</f>
        <v>3329</v>
      </c>
      <c r="M434" t="s" s="21">
        <f>"BGI/BGI3/"&amp;SUBSTITUTE(VLOOKUP($B434,'BGI3_Files'!$B2:$C162,2,0),".bam","")&amp;"_2.fq.gz"</f>
        <v>3330</v>
      </c>
      <c r="N434" t="s" s="10">
        <f>VLOOKUP(MID($L434,10,10000),'Hashes'!$C2:$D974,2,0)</f>
        <v>3331</v>
      </c>
      <c r="O434" t="s" s="10">
        <f>VLOOKUP(MID(M434,10,10000),'Hashes'!$C2:$D974,2,0)</f>
        <v>3332</v>
      </c>
      <c r="P434" t="s" s="10">
        <f>"mv -i "&amp;SUBSTITUTE(L434,"","")&amp;"          fq/"&amp;$F434&amp;"−"&amp;$D434&amp;"-"&amp;B434&amp;"-"&amp;LEFT(N434,5)&amp;"−1.fq.gz"</f>
        <v>3333</v>
      </c>
      <c r="Q434" t="s" s="10">
        <f>"mv -i "&amp;SUBSTITUTE(M434,"","")&amp;"          fq/"&amp;$F434&amp;"−"&amp;$D434&amp;"-"&amp;B434&amp;"-"&amp;LEFT(O434,5)&amp;"−2.fq.gz"</f>
        <v>3334</v>
      </c>
      <c r="R434" s="14"/>
    </row>
    <row r="435" ht="15" customHeight="1">
      <c r="A435" t="s" s="10">
        <f>B435&amp;"_"&amp;SUBSTITUTE(G435,"20","")</f>
        <v>3335</v>
      </c>
      <c r="B435" t="s" s="10">
        <v>991</v>
      </c>
      <c r="C435" s="16"/>
      <c r="D435" t="s" s="11">
        <v>3286</v>
      </c>
      <c r="E435" t="s" s="12">
        <v>992</v>
      </c>
      <c r="F435" t="s" s="12">
        <v>2564</v>
      </c>
      <c r="G435" s="12">
        <v>20130812</v>
      </c>
      <c r="H435" s="12"/>
      <c r="I435" s="12"/>
      <c r="J435" s="12"/>
      <c r="K435" s="12"/>
      <c r="L435" t="s" s="21">
        <f>"BGI/BGI3/"&amp;SUBSTITUTE(VLOOKUP(B435,'BGI3_Files'!B2:C162,2,0),".bam","")&amp;"_1.fq.gz"</f>
        <v>3336</v>
      </c>
      <c r="M435" t="s" s="21">
        <f>"BGI/BGI3/"&amp;SUBSTITUTE(VLOOKUP($B435,'BGI3_Files'!$B2:$C162,2,0),".bam","")&amp;"_2.fq.gz"</f>
        <v>3337</v>
      </c>
      <c r="N435" t="s" s="10">
        <f>VLOOKUP(MID($L435,10,10000),'Hashes'!$C2:$D974,2,0)</f>
        <v>3338</v>
      </c>
      <c r="O435" t="s" s="10">
        <f>VLOOKUP(MID(M435,10,10000),'Hashes'!$C2:$D974,2,0)</f>
        <v>3339</v>
      </c>
      <c r="P435" t="s" s="10">
        <f>"mv -i "&amp;SUBSTITUTE(L435,"","")&amp;"          fq/"&amp;$F435&amp;"−"&amp;$D435&amp;"-"&amp;B435&amp;"-"&amp;LEFT(N435,5)&amp;"−1.fq.gz"</f>
        <v>3340</v>
      </c>
      <c r="Q435" t="s" s="10">
        <f>"mv -i "&amp;SUBSTITUTE(M435,"","")&amp;"          fq/"&amp;$F435&amp;"−"&amp;$D435&amp;"-"&amp;B435&amp;"-"&amp;LEFT(O435,5)&amp;"−2.fq.gz"</f>
        <v>3341</v>
      </c>
      <c r="R435" s="14"/>
    </row>
    <row r="436" ht="15" customHeight="1">
      <c r="A436" t="s" s="10">
        <f>B436&amp;"_"&amp;SUBSTITUTE(G436,"20","")</f>
        <v>3342</v>
      </c>
      <c r="B436" t="s" s="13">
        <v>1000</v>
      </c>
      <c r="C436" s="16"/>
      <c r="D436" t="s" s="11">
        <v>3286</v>
      </c>
      <c r="E436" t="s" s="12">
        <v>47</v>
      </c>
      <c r="F436" t="s" s="12">
        <v>2564</v>
      </c>
      <c r="G436" s="12">
        <v>20130812</v>
      </c>
      <c r="H436" s="12"/>
      <c r="I436" s="12"/>
      <c r="J436" s="12"/>
      <c r="K436" s="12"/>
      <c r="L436" t="s" s="21">
        <f>"BGI/BGI3/"&amp;SUBSTITUTE(VLOOKUP(B436,'BGI3_Files'!B2:C162,2,0),".bam","")&amp;"_1.fq.gz"</f>
        <v>3343</v>
      </c>
      <c r="M436" t="s" s="21">
        <f>"BGI/BGI3/"&amp;SUBSTITUTE(VLOOKUP($B436,'BGI3_Files'!$B2:$C162,2,0),".bam","")&amp;"_2.fq.gz"</f>
        <v>3344</v>
      </c>
      <c r="N436" t="s" s="10">
        <f>VLOOKUP(MID($L436,10,10000),'Hashes'!$C2:$D974,2,0)</f>
        <v>3345</v>
      </c>
      <c r="O436" t="s" s="10">
        <f>VLOOKUP(MID(M436,10,10000),'Hashes'!$C2:$D974,2,0)</f>
        <v>3346</v>
      </c>
      <c r="P436" t="s" s="10">
        <f>"mv -i "&amp;SUBSTITUTE(L436,"","")&amp;"          fq/"&amp;$F436&amp;"−"&amp;$D436&amp;"-"&amp;B436&amp;"-"&amp;LEFT(N436,5)&amp;"−1.fq.gz"</f>
        <v>3347</v>
      </c>
      <c r="Q436" t="s" s="10">
        <f>"mv -i "&amp;SUBSTITUTE(M436,"","")&amp;"          fq/"&amp;$F436&amp;"−"&amp;$D436&amp;"-"&amp;B436&amp;"-"&amp;LEFT(O436,5)&amp;"−2.fq.gz"</f>
        <v>3348</v>
      </c>
      <c r="R436" s="14"/>
    </row>
    <row r="437" ht="15" customHeight="1">
      <c r="A437" t="s" s="10">
        <f>B437&amp;"_"&amp;SUBSTITUTE(G437,"20","")</f>
        <v>3349</v>
      </c>
      <c r="B437" t="s" s="10">
        <v>1017</v>
      </c>
      <c r="C437" s="16"/>
      <c r="D437" t="s" s="11">
        <v>3286</v>
      </c>
      <c r="E437" t="s" s="12">
        <v>1018</v>
      </c>
      <c r="F437" t="s" s="12">
        <v>2564</v>
      </c>
      <c r="G437" s="12">
        <v>20130812</v>
      </c>
      <c r="H437" s="12"/>
      <c r="I437" s="12"/>
      <c r="J437" s="12"/>
      <c r="K437" s="12"/>
      <c r="L437" t="s" s="21">
        <f>"BGI/BGI3/"&amp;SUBSTITUTE(VLOOKUP(B437,'BGI3_Files'!B2:C162,2,0),".bam","")&amp;"_1.fq.gz"</f>
        <v>3350</v>
      </c>
      <c r="M437" t="s" s="21">
        <f>"BGI/BGI3/"&amp;SUBSTITUTE(VLOOKUP($B437,'BGI3_Files'!$B2:$C162,2,0),".bam","")&amp;"_2.fq.gz"</f>
        <v>3351</v>
      </c>
      <c r="N437" t="s" s="10">
        <f>VLOOKUP(MID($L437,10,10000),'Hashes'!$C2:$D974,2,0)</f>
        <v>3352</v>
      </c>
      <c r="O437" t="s" s="10">
        <f>VLOOKUP(MID(M437,10,10000),'Hashes'!$C2:$D974,2,0)</f>
        <v>3353</v>
      </c>
      <c r="P437" t="s" s="10">
        <f>"mv -i "&amp;SUBSTITUTE(L437,"","")&amp;"          fq/"&amp;$F437&amp;"−"&amp;$D437&amp;"-"&amp;B437&amp;"-"&amp;LEFT(N437,5)&amp;"−1.fq.gz"</f>
        <v>3354</v>
      </c>
      <c r="Q437" t="s" s="10">
        <f>"mv -i "&amp;SUBSTITUTE(M437,"","")&amp;"          fq/"&amp;$F437&amp;"−"&amp;$D437&amp;"-"&amp;B437&amp;"-"&amp;LEFT(O437,5)&amp;"−2.fq.gz"</f>
        <v>3355</v>
      </c>
      <c r="R437" s="14"/>
    </row>
    <row r="438" ht="15" customHeight="1">
      <c r="A438" t="s" s="10">
        <f>B438&amp;"_"&amp;SUBSTITUTE(G438,"20","")</f>
        <v>3356</v>
      </c>
      <c r="B438" t="s" s="10">
        <v>1026</v>
      </c>
      <c r="C438" s="16"/>
      <c r="D438" t="s" s="11">
        <v>3286</v>
      </c>
      <c r="E438" t="s" s="12">
        <v>111</v>
      </c>
      <c r="F438" t="s" s="12">
        <v>2564</v>
      </c>
      <c r="G438" s="12">
        <v>20130812</v>
      </c>
      <c r="H438" s="12"/>
      <c r="I438" s="12"/>
      <c r="J438" s="12"/>
      <c r="K438" s="12"/>
      <c r="L438" t="s" s="21">
        <f>"BGI/BGI3/"&amp;SUBSTITUTE(VLOOKUP(B438,'BGI3_Files'!B2:C162,2,0),".bam","")&amp;"_1.fq.gz"</f>
        <v>3357</v>
      </c>
      <c r="M438" t="s" s="21">
        <f>"BGI/BGI3/"&amp;SUBSTITUTE(VLOOKUP($B438,'BGI3_Files'!$B2:$C162,2,0),".bam","")&amp;"_2.fq.gz"</f>
        <v>3358</v>
      </c>
      <c r="N438" t="s" s="10">
        <f>VLOOKUP(MID($L438,10,10000),'Hashes'!$C2:$D974,2,0)</f>
        <v>3359</v>
      </c>
      <c r="O438" t="s" s="10">
        <f>VLOOKUP(MID(M438,10,10000),'Hashes'!$C2:$D974,2,0)</f>
        <v>3360</v>
      </c>
      <c r="P438" t="s" s="10">
        <f>"mv -i "&amp;SUBSTITUTE(L438,"","")&amp;"          fq/"&amp;$F438&amp;"−"&amp;$D438&amp;"-"&amp;B438&amp;"-"&amp;LEFT(N438,5)&amp;"−1.fq.gz"</f>
        <v>3361</v>
      </c>
      <c r="Q438" t="s" s="10">
        <f>"mv -i "&amp;SUBSTITUTE(M438,"","")&amp;"          fq/"&amp;$F438&amp;"−"&amp;$D438&amp;"-"&amp;B438&amp;"-"&amp;LEFT(O438,5)&amp;"−2.fq.gz"</f>
        <v>3362</v>
      </c>
      <c r="R438" s="14"/>
    </row>
    <row r="439" ht="15" customHeight="1">
      <c r="A439" t="s" s="10">
        <f>B439&amp;"_"&amp;SUBSTITUTE(G439,"20","")</f>
        <v>3363</v>
      </c>
      <c r="B439" t="s" s="10">
        <v>1034</v>
      </c>
      <c r="C439" s="16"/>
      <c r="D439" t="s" s="11">
        <v>3286</v>
      </c>
      <c r="E439" t="s" s="12">
        <v>93</v>
      </c>
      <c r="F439" t="s" s="12">
        <v>2564</v>
      </c>
      <c r="G439" s="12">
        <v>20130812</v>
      </c>
      <c r="H439" s="12"/>
      <c r="I439" s="12"/>
      <c r="J439" s="12"/>
      <c r="K439" s="12"/>
      <c r="L439" t="s" s="21">
        <f>"BGI/BGI3/"&amp;SUBSTITUTE(VLOOKUP(B439,'BGI3_Files'!B2:C162,2,0),".bam","")&amp;"_1.fq.gz"</f>
        <v>3364</v>
      </c>
      <c r="M439" t="s" s="21">
        <f>"BGI/BGI3/"&amp;SUBSTITUTE(VLOOKUP($B439,'BGI3_Files'!$B2:$C162,2,0),".bam","")&amp;"_2.fq.gz"</f>
        <v>3365</v>
      </c>
      <c r="N439" t="s" s="10">
        <f>VLOOKUP(MID($L439,10,10000),'Hashes'!$C2:$D974,2,0)</f>
        <v>3366</v>
      </c>
      <c r="O439" t="s" s="10">
        <f>VLOOKUP(MID(M439,10,10000),'Hashes'!$C2:$D974,2,0)</f>
        <v>3367</v>
      </c>
      <c r="P439" t="s" s="10">
        <f>"mv -i "&amp;SUBSTITUTE(L439,"","")&amp;"          fq/"&amp;$F439&amp;"−"&amp;$D439&amp;"-"&amp;B439&amp;"-"&amp;LEFT(N439,5)&amp;"−1.fq.gz"</f>
        <v>3368</v>
      </c>
      <c r="Q439" t="s" s="10">
        <f>"mv -i "&amp;SUBSTITUTE(M439,"","")&amp;"          fq/"&amp;$F439&amp;"−"&amp;$D439&amp;"-"&amp;B439&amp;"-"&amp;LEFT(O439,5)&amp;"−2.fq.gz"</f>
        <v>3369</v>
      </c>
      <c r="R439" s="14"/>
    </row>
    <row r="440" ht="15" customHeight="1">
      <c r="A440" t="s" s="10">
        <f>B440&amp;"_"&amp;SUBSTITUTE(G440,"20","")</f>
        <v>3370</v>
      </c>
      <c r="B440" t="s" s="10">
        <v>1042</v>
      </c>
      <c r="C440" s="16"/>
      <c r="D440" t="s" s="11">
        <v>3371</v>
      </c>
      <c r="E440" t="s" s="12">
        <v>268</v>
      </c>
      <c r="F440" t="s" s="12">
        <v>2564</v>
      </c>
      <c r="G440" s="12">
        <v>20130812</v>
      </c>
      <c r="H440" s="12"/>
      <c r="I440" s="12"/>
      <c r="J440" s="12"/>
      <c r="K440" s="12"/>
      <c r="L440" t="s" s="21">
        <f>"BGI/BGI3/"&amp;SUBSTITUTE(VLOOKUP(B440,'BGI3_Files'!B2:C162,2,0),".bam","")&amp;"_1.fq.gz"</f>
        <v>3372</v>
      </c>
      <c r="M440" t="s" s="21">
        <f>"BGI/BGI3/"&amp;SUBSTITUTE(VLOOKUP($B440,'BGI3_Files'!$B2:$C162,2,0),".bam","")&amp;"_2.fq.gz"</f>
        <v>3373</v>
      </c>
      <c r="N440" t="s" s="10">
        <f>VLOOKUP(MID($L440,10,10000),'Hashes'!$C2:$D974,2,0)</f>
        <v>3374</v>
      </c>
      <c r="O440" t="s" s="10">
        <f>VLOOKUP(MID(M440,10,10000),'Hashes'!$C2:$D974,2,0)</f>
        <v>3375</v>
      </c>
      <c r="P440" t="s" s="10">
        <f>"mv -i "&amp;SUBSTITUTE(L440,"","")&amp;"          fq/"&amp;$F440&amp;"−"&amp;$D440&amp;"-"&amp;B440&amp;"-"&amp;LEFT(N440,5)&amp;"−1.fq.gz"</f>
        <v>3376</v>
      </c>
      <c r="Q440" t="s" s="10">
        <f>"mv -i "&amp;SUBSTITUTE(M440,"","")&amp;"          fq/"&amp;$F440&amp;"−"&amp;$D440&amp;"-"&amp;B440&amp;"-"&amp;LEFT(O440,5)&amp;"−2.fq.gz"</f>
        <v>3377</v>
      </c>
      <c r="R440" s="14"/>
    </row>
    <row r="441" ht="15" customHeight="1">
      <c r="A441" t="s" s="10">
        <f>B441&amp;"_"&amp;SUBSTITUTE(G441,"20","")</f>
        <v>3378</v>
      </c>
      <c r="B441" t="s" s="10">
        <v>1059</v>
      </c>
      <c r="C441" s="16"/>
      <c r="D441" t="s" s="11">
        <v>3371</v>
      </c>
      <c r="E441" t="s" s="12">
        <v>241</v>
      </c>
      <c r="F441" t="s" s="12">
        <v>2564</v>
      </c>
      <c r="G441" s="12">
        <v>20130812</v>
      </c>
      <c r="H441" s="12"/>
      <c r="I441" s="12"/>
      <c r="J441" s="12"/>
      <c r="K441" s="12"/>
      <c r="L441" t="s" s="21">
        <f>"BGI/BGI3/"&amp;SUBSTITUTE(VLOOKUP(B441,'BGI3_Files'!B2:C162,2,0),".bam","")&amp;"_1.fq.gz"</f>
        <v>3379</v>
      </c>
      <c r="M441" t="s" s="21">
        <f>"BGI/BGI3/"&amp;SUBSTITUTE(VLOOKUP($B441,'BGI3_Files'!$B2:$C162,2,0),".bam","")&amp;"_2.fq.gz"</f>
        <v>3380</v>
      </c>
      <c r="N441" t="s" s="10">
        <f>VLOOKUP(MID($L441,10,10000),'Hashes'!$C2:$D974,2,0)</f>
        <v>3381</v>
      </c>
      <c r="O441" t="s" s="10">
        <f>VLOOKUP(MID(M441,10,10000),'Hashes'!$C2:$D974,2,0)</f>
        <v>3382</v>
      </c>
      <c r="P441" t="s" s="10">
        <f>"mv -i "&amp;SUBSTITUTE(L441,"","")&amp;"          fq/"&amp;$F441&amp;"−"&amp;$D441&amp;"-"&amp;B441&amp;"-"&amp;LEFT(N441,5)&amp;"−1.fq.gz"</f>
        <v>3383</v>
      </c>
      <c r="Q441" t="s" s="10">
        <f>"mv -i "&amp;SUBSTITUTE(M441,"","")&amp;"          fq/"&amp;$F441&amp;"−"&amp;$D441&amp;"-"&amp;B441&amp;"-"&amp;LEFT(O441,5)&amp;"−2.fq.gz"</f>
        <v>3384</v>
      </c>
      <c r="R441" s="14"/>
    </row>
    <row r="442" ht="15" customHeight="1">
      <c r="A442" t="s" s="10">
        <f>B442&amp;"_"&amp;SUBSTITUTE(G442,"20","")</f>
        <v>3385</v>
      </c>
      <c r="B442" t="s" s="10">
        <v>1067</v>
      </c>
      <c r="C442" s="16"/>
      <c r="D442" t="s" s="11">
        <v>3371</v>
      </c>
      <c r="E442" t="s" s="12">
        <v>223</v>
      </c>
      <c r="F442" t="s" s="12">
        <v>2564</v>
      </c>
      <c r="G442" s="12">
        <v>20130812</v>
      </c>
      <c r="H442" s="12"/>
      <c r="I442" s="12"/>
      <c r="J442" s="12"/>
      <c r="K442" s="12"/>
      <c r="L442" t="s" s="21">
        <f>"BGI/BGI3/"&amp;SUBSTITUTE(VLOOKUP(B442,'BGI3_Files'!B2:C162,2,0),".bam","")&amp;"_1.fq.gz"</f>
        <v>3386</v>
      </c>
      <c r="M442" t="s" s="21">
        <f>"BGI/BGI3/"&amp;SUBSTITUTE(VLOOKUP($B442,'BGI3_Files'!$B2:$C162,2,0),".bam","")&amp;"_2.fq.gz"</f>
        <v>3387</v>
      </c>
      <c r="N442" t="s" s="10">
        <f>VLOOKUP(MID($L442,10,10000),'Hashes'!$C2:$D974,2,0)</f>
        <v>3388</v>
      </c>
      <c r="O442" t="s" s="10">
        <f>VLOOKUP(MID(M442,10,10000),'Hashes'!$C2:$D974,2,0)</f>
        <v>3389</v>
      </c>
      <c r="P442" t="s" s="10">
        <f>"mv -i "&amp;SUBSTITUTE(L442,"","")&amp;"          fq/"&amp;$F442&amp;"−"&amp;$D442&amp;"-"&amp;B442&amp;"-"&amp;LEFT(N442,5)&amp;"−1.fq.gz"</f>
        <v>3390</v>
      </c>
      <c r="Q442" t="s" s="10">
        <f>"mv -i "&amp;SUBSTITUTE(M442,"","")&amp;"          fq/"&amp;$F442&amp;"−"&amp;$D442&amp;"-"&amp;B442&amp;"-"&amp;LEFT(O442,5)&amp;"−2.fq.gz"</f>
        <v>3391</v>
      </c>
      <c r="R442" s="14"/>
    </row>
    <row r="443" ht="15" customHeight="1">
      <c r="A443" t="s" s="10">
        <f>B443&amp;"_"&amp;SUBSTITUTE(G443,"20","")</f>
        <v>3392</v>
      </c>
      <c r="B443" t="s" s="13">
        <v>1075</v>
      </c>
      <c r="C443" s="16"/>
      <c r="D443" t="s" s="11">
        <v>3371</v>
      </c>
      <c r="E443" t="s" s="12">
        <v>349</v>
      </c>
      <c r="F443" t="s" s="12">
        <v>2564</v>
      </c>
      <c r="G443" s="12">
        <v>20130812</v>
      </c>
      <c r="H443" s="12"/>
      <c r="I443" s="12"/>
      <c r="J443" s="12"/>
      <c r="K443" s="12"/>
      <c r="L443" t="s" s="21">
        <f>"BGI/BGI3/"&amp;SUBSTITUTE(VLOOKUP(B443,'BGI3_Files'!B2:C162,2,0),".bam","")&amp;"_1.fq.gz"</f>
        <v>3393</v>
      </c>
      <c r="M443" t="s" s="21">
        <f>"BGI/BGI3/"&amp;SUBSTITUTE(VLOOKUP($B443,'BGI3_Files'!$B2:$C162,2,0),".bam","")&amp;"_2.fq.gz"</f>
        <v>3394</v>
      </c>
      <c r="N443" t="s" s="10">
        <f>VLOOKUP(MID($L443,10,10000),'Hashes'!$C2:$D974,2,0)</f>
        <v>3395</v>
      </c>
      <c r="O443" t="s" s="10">
        <f>VLOOKUP(MID(M443,10,10000),'Hashes'!$C2:$D974,2,0)</f>
        <v>3396</v>
      </c>
      <c r="P443" t="s" s="10">
        <f>"mv -i "&amp;SUBSTITUTE(L443,"","")&amp;"          fq/"&amp;$F443&amp;"−"&amp;$D443&amp;"-"&amp;B443&amp;"-"&amp;LEFT(N443,5)&amp;"−1.fq.gz"</f>
        <v>3397</v>
      </c>
      <c r="Q443" t="s" s="10">
        <f>"mv -i "&amp;SUBSTITUTE(M443,"","")&amp;"          fq/"&amp;$F443&amp;"−"&amp;$D443&amp;"-"&amp;B443&amp;"-"&amp;LEFT(O443,5)&amp;"−2.fq.gz"</f>
        <v>3398</v>
      </c>
      <c r="R443" s="14"/>
    </row>
    <row r="444" ht="15" customHeight="1">
      <c r="A444" t="s" s="10">
        <f>B444&amp;"_"&amp;SUBSTITUTE(G444,"20","")</f>
        <v>3399</v>
      </c>
      <c r="B444" t="s" s="10">
        <v>1091</v>
      </c>
      <c r="C444" s="16"/>
      <c r="D444" t="s" s="11">
        <v>3371</v>
      </c>
      <c r="E444" t="s" s="12">
        <v>205</v>
      </c>
      <c r="F444" t="s" s="12">
        <v>2564</v>
      </c>
      <c r="G444" s="12">
        <v>20130812</v>
      </c>
      <c r="H444" s="12"/>
      <c r="I444" s="12"/>
      <c r="J444" s="12"/>
      <c r="K444" s="12"/>
      <c r="L444" t="s" s="21">
        <f>"BGI/BGI3/"&amp;SUBSTITUTE(VLOOKUP(B444,'BGI3_Files'!B2:C162,2,0),".bam","")&amp;"_1.fq.gz"</f>
        <v>3400</v>
      </c>
      <c r="M444" t="s" s="21">
        <f>"BGI/BGI3/"&amp;SUBSTITUTE(VLOOKUP($B444,'BGI3_Files'!$B2:$C162,2,0),".bam","")&amp;"_2.fq.gz"</f>
        <v>3401</v>
      </c>
      <c r="N444" t="s" s="10">
        <f>VLOOKUP(MID($L444,10,10000),'Hashes'!$C2:$D974,2,0)</f>
        <v>3402</v>
      </c>
      <c r="O444" t="s" s="10">
        <f>VLOOKUP(MID(M444,10,10000),'Hashes'!$C2:$D974,2,0)</f>
        <v>3403</v>
      </c>
      <c r="P444" t="s" s="10">
        <f>"mv -i "&amp;SUBSTITUTE(L444,"","")&amp;"          fq/"&amp;$F444&amp;"−"&amp;$D444&amp;"-"&amp;B444&amp;"-"&amp;LEFT(N444,5)&amp;"−1.fq.gz"</f>
        <v>3404</v>
      </c>
      <c r="Q444" t="s" s="10">
        <f>"mv -i "&amp;SUBSTITUTE(M444,"","")&amp;"          fq/"&amp;$F444&amp;"−"&amp;$D444&amp;"-"&amp;B444&amp;"-"&amp;LEFT(O444,5)&amp;"−2.fq.gz"</f>
        <v>3405</v>
      </c>
      <c r="R444" s="14"/>
    </row>
    <row r="445" ht="15" customHeight="1">
      <c r="A445" t="s" s="10">
        <f>B445&amp;"_"&amp;SUBSTITUTE(G445,"20","")</f>
        <v>3406</v>
      </c>
      <c r="B445" t="s" s="10">
        <v>1099</v>
      </c>
      <c r="C445" s="16"/>
      <c r="D445" t="s" s="11">
        <v>3371</v>
      </c>
      <c r="E445" t="s" s="12">
        <v>313</v>
      </c>
      <c r="F445" t="s" s="12">
        <v>2564</v>
      </c>
      <c r="G445" s="12">
        <v>20130812</v>
      </c>
      <c r="H445" s="12"/>
      <c r="I445" s="12"/>
      <c r="J445" s="12"/>
      <c r="K445" s="12"/>
      <c r="L445" t="s" s="21">
        <f>"BGI/BGI3/"&amp;SUBSTITUTE(VLOOKUP(B445,'BGI3_Files'!B2:C162,2,0),".bam","")&amp;"_1.fq.gz"</f>
        <v>3407</v>
      </c>
      <c r="M445" t="s" s="21">
        <f>"BGI/BGI3/"&amp;SUBSTITUTE(VLOOKUP($B445,'BGI3_Files'!$B2:$C162,2,0),".bam","")&amp;"_2.fq.gz"</f>
        <v>3408</v>
      </c>
      <c r="N445" t="s" s="10">
        <f>VLOOKUP(MID($L445,10,10000),'Hashes'!$C2:$D974,2,0)</f>
        <v>3409</v>
      </c>
      <c r="O445" t="s" s="10">
        <f>VLOOKUP(MID(M445,10,10000),'Hashes'!$C2:$D974,2,0)</f>
        <v>3410</v>
      </c>
      <c r="P445" t="s" s="10">
        <f>"mv -i "&amp;SUBSTITUTE(L445,"","")&amp;"          fq/"&amp;$F445&amp;"−"&amp;$D445&amp;"-"&amp;B445&amp;"-"&amp;LEFT(N445,5)&amp;"−1.fq.gz"</f>
        <v>3411</v>
      </c>
      <c r="Q445" t="s" s="10">
        <f>"mv -i "&amp;SUBSTITUTE(M445,"","")&amp;"          fq/"&amp;$F445&amp;"−"&amp;$D445&amp;"-"&amp;B445&amp;"-"&amp;LEFT(O445,5)&amp;"−2.fq.gz"</f>
        <v>3412</v>
      </c>
      <c r="R445" s="14"/>
    </row>
    <row r="446" ht="15" customHeight="1">
      <c r="A446" t="s" s="10">
        <f>B446&amp;"_"&amp;SUBSTITUTE(G446,"20","")</f>
        <v>3413</v>
      </c>
      <c r="B446" t="s" s="10">
        <v>1107</v>
      </c>
      <c r="C446" s="16"/>
      <c r="D446" t="s" s="11">
        <v>3371</v>
      </c>
      <c r="E446" t="s" s="12">
        <v>259</v>
      </c>
      <c r="F446" t="s" s="12">
        <v>2564</v>
      </c>
      <c r="G446" s="12">
        <v>20130812</v>
      </c>
      <c r="H446" s="12"/>
      <c r="I446" s="12"/>
      <c r="J446" s="12"/>
      <c r="K446" s="12"/>
      <c r="L446" t="s" s="22">
        <v>3414</v>
      </c>
      <c r="M446" t="s" s="22">
        <v>3415</v>
      </c>
      <c r="N446" t="s" s="10">
        <f>VLOOKUP(MID($L446,10,10000),'Hashes'!$C2:$D974,2,0)</f>
        <v>3416</v>
      </c>
      <c r="O446" t="s" s="10">
        <f>VLOOKUP(MID(M446,10,10000),'Hashes'!$C2:$D974,2,0)</f>
        <v>3417</v>
      </c>
      <c r="P446" t="s" s="10">
        <f>"mv -i "&amp;SUBSTITUTE(L446,"","")&amp;"          fq/"&amp;$F446&amp;"−"&amp;$D446&amp;"-"&amp;B446&amp;"-"&amp;LEFT(N446,5)&amp;"−1.fq.gz"</f>
        <v>3418</v>
      </c>
      <c r="Q446" t="s" s="10">
        <f>"mv -i "&amp;SUBSTITUTE(M446,"","")&amp;"          fq/"&amp;$F446&amp;"−"&amp;$D446&amp;"-"&amp;B446&amp;"-"&amp;LEFT(O446,5)&amp;"−2.fq.gz"</f>
        <v>3419</v>
      </c>
      <c r="R446" s="14"/>
    </row>
    <row r="447" ht="15" customHeight="1">
      <c r="A447" t="s" s="10">
        <f>B447&amp;"_"&amp;SUBSTITUTE(G447,"20","")</f>
        <v>3420</v>
      </c>
      <c r="B447" t="s" s="10">
        <v>1147</v>
      </c>
      <c r="C447" s="16"/>
      <c r="D447" t="s" s="11">
        <v>3371</v>
      </c>
      <c r="E447" t="s" s="12">
        <v>358</v>
      </c>
      <c r="F447" t="s" s="12">
        <v>2564</v>
      </c>
      <c r="G447" s="12">
        <v>20130812</v>
      </c>
      <c r="H447" s="12"/>
      <c r="I447" s="12"/>
      <c r="J447" s="12"/>
      <c r="K447" s="12"/>
      <c r="L447" t="s" s="21">
        <f>"BGI/BGI3/"&amp;SUBSTITUTE(VLOOKUP(B447,'BGI3_Files'!B2:C162,2,0),".bam","")&amp;"_1.fq.gz"</f>
        <v>3421</v>
      </c>
      <c r="M447" t="s" s="21">
        <f>"BGI/BGI3/"&amp;SUBSTITUTE(VLOOKUP($B447,'BGI3_Files'!$B2:$C162,2,0),".bam","")&amp;"_2.fq.gz"</f>
        <v>3422</v>
      </c>
      <c r="N447" t="s" s="10">
        <f>VLOOKUP(MID($L447,10,10000),'Hashes'!$C2:$D974,2,0)</f>
        <v>3423</v>
      </c>
      <c r="O447" t="s" s="10">
        <f>VLOOKUP(MID(M447,10,10000),'Hashes'!$C2:$D974,2,0)</f>
        <v>3424</v>
      </c>
      <c r="P447" t="s" s="10">
        <f>"mv -i "&amp;SUBSTITUTE(L447,"","")&amp;"          fq/"&amp;$F447&amp;"−"&amp;$D447&amp;"-"&amp;B447&amp;"-"&amp;LEFT(N447,5)&amp;"−1.fq.gz"</f>
        <v>3425</v>
      </c>
      <c r="Q447" t="s" s="10">
        <f>"mv -i "&amp;SUBSTITUTE(M447,"","")&amp;"          fq/"&amp;$F447&amp;"−"&amp;$D447&amp;"-"&amp;B447&amp;"-"&amp;LEFT(O447,5)&amp;"−2.fq.gz"</f>
        <v>3426</v>
      </c>
      <c r="R447" s="14"/>
    </row>
    <row r="448" ht="15" customHeight="1">
      <c r="A448" t="s" s="10">
        <f>B448&amp;"_"&amp;SUBSTITUTE(G448,"20","")</f>
        <v>3427</v>
      </c>
      <c r="B448" t="s" s="10">
        <v>1163</v>
      </c>
      <c r="C448" s="16"/>
      <c r="D448" t="s" s="11">
        <v>3371</v>
      </c>
      <c r="E448" t="s" s="12">
        <v>304</v>
      </c>
      <c r="F448" t="s" s="12">
        <v>2564</v>
      </c>
      <c r="G448" s="12">
        <v>20130812</v>
      </c>
      <c r="H448" s="12"/>
      <c r="I448" s="12"/>
      <c r="J448" s="12"/>
      <c r="K448" s="12"/>
      <c r="L448" t="s" s="21">
        <f>"BGI/BGI3/"&amp;SUBSTITUTE(VLOOKUP(B448,'BGI3_Files'!B2:C162,2,0),".bam","")&amp;"_1.fq.gz"</f>
        <v>3428</v>
      </c>
      <c r="M448" t="s" s="21">
        <f>"BGI/BGI3/"&amp;SUBSTITUTE(VLOOKUP($B448,'BGI3_Files'!$B2:$C162,2,0),".bam","")&amp;"_2.fq.gz"</f>
        <v>3429</v>
      </c>
      <c r="N448" t="s" s="10">
        <f>VLOOKUP(MID($L448,10,10000),'Hashes'!$C2:$D974,2,0)</f>
        <v>3430</v>
      </c>
      <c r="O448" t="s" s="10">
        <f>VLOOKUP(MID(M448,10,10000),'Hashes'!$C2:$D974,2,0)</f>
        <v>3431</v>
      </c>
      <c r="P448" t="s" s="10">
        <f>"mv -i "&amp;SUBSTITUTE(L448,"","")&amp;"          fq/"&amp;$F448&amp;"−"&amp;$D448&amp;"-"&amp;B448&amp;"-"&amp;LEFT(N448,5)&amp;"−1.fq.gz"</f>
        <v>3432</v>
      </c>
      <c r="Q448" t="s" s="10">
        <f>"mv -i "&amp;SUBSTITUTE(M448,"","")&amp;"          fq/"&amp;$F448&amp;"−"&amp;$D448&amp;"-"&amp;B448&amp;"-"&amp;LEFT(O448,5)&amp;"−2.fq.gz"</f>
        <v>3433</v>
      </c>
      <c r="R448" s="14"/>
    </row>
    <row r="449" ht="15" customHeight="1">
      <c r="A449" t="s" s="10">
        <f>B449&amp;"_"&amp;SUBSTITUTE(G449,"20","")</f>
        <v>3434</v>
      </c>
      <c r="B449" t="s" s="10">
        <v>1171</v>
      </c>
      <c r="C449" s="16"/>
      <c r="D449" t="s" s="11">
        <v>3371</v>
      </c>
      <c r="E449" t="s" s="12">
        <v>331</v>
      </c>
      <c r="F449" t="s" s="12">
        <v>2564</v>
      </c>
      <c r="G449" s="12">
        <v>20130812</v>
      </c>
      <c r="H449" s="12"/>
      <c r="I449" s="12"/>
      <c r="J449" s="12"/>
      <c r="K449" s="12"/>
      <c r="L449" t="s" s="21">
        <f>"BGI/BGI3/"&amp;SUBSTITUTE(VLOOKUP(B449,'BGI3_Files'!B2:C162,2,0),".bam","")&amp;"_1.fq.gz"</f>
        <v>3435</v>
      </c>
      <c r="M449" t="s" s="21">
        <f>"BGI/BGI3/"&amp;SUBSTITUTE(VLOOKUP($B449,'BGI3_Files'!$B2:$C162,2,0),".bam","")&amp;"_2.fq.gz"</f>
        <v>3436</v>
      </c>
      <c r="N449" t="s" s="10">
        <f>VLOOKUP(MID($L449,10,10000),'Hashes'!$C2:$D974,2,0)</f>
        <v>3437</v>
      </c>
      <c r="O449" t="s" s="10">
        <f>VLOOKUP(MID(M449,10,10000),'Hashes'!$C2:$D974,2,0)</f>
        <v>3438</v>
      </c>
      <c r="P449" t="s" s="10">
        <f>"mv -i "&amp;SUBSTITUTE(L449,"","")&amp;"          fq/"&amp;$F449&amp;"−"&amp;$D449&amp;"-"&amp;B449&amp;"-"&amp;LEFT(N449,5)&amp;"−1.fq.gz"</f>
        <v>3439</v>
      </c>
      <c r="Q449" t="s" s="10">
        <f>"mv -i "&amp;SUBSTITUTE(M449,"","")&amp;"          fq/"&amp;$F449&amp;"−"&amp;$D449&amp;"-"&amp;B449&amp;"-"&amp;LEFT(O449,5)&amp;"−2.fq.gz"</f>
        <v>3440</v>
      </c>
      <c r="R449" s="14"/>
    </row>
    <row r="450" ht="15" customHeight="1">
      <c r="A450" t="s" s="10">
        <f>B450&amp;"_"&amp;SUBSTITUTE(G450,"20","")</f>
        <v>3441</v>
      </c>
      <c r="B450" t="s" s="10">
        <v>1187</v>
      </c>
      <c r="C450" s="16"/>
      <c r="D450" t="s" s="11">
        <v>3371</v>
      </c>
      <c r="E450" t="s" s="12">
        <v>277</v>
      </c>
      <c r="F450" t="s" s="12">
        <v>2564</v>
      </c>
      <c r="G450" s="12">
        <v>20130812</v>
      </c>
      <c r="H450" s="12"/>
      <c r="I450" s="12"/>
      <c r="J450" s="12"/>
      <c r="K450" s="12"/>
      <c r="L450" t="s" s="21">
        <f>"BGI/BGI3/"&amp;SUBSTITUTE(VLOOKUP(B450,'BGI3_Files'!B2:C162,2,0),".bam","")&amp;"_1.fq.gz"</f>
        <v>3442</v>
      </c>
      <c r="M450" t="s" s="21">
        <f>"BGI/BGI3/"&amp;SUBSTITUTE(VLOOKUP($B450,'BGI3_Files'!$B2:$C162,2,0),".bam","")&amp;"_2.fq.gz"</f>
        <v>3443</v>
      </c>
      <c r="N450" t="s" s="10">
        <f>VLOOKUP(MID($L450,10,10000),'Hashes'!$C2:$D974,2,0)</f>
        <v>3444</v>
      </c>
      <c r="O450" t="s" s="10">
        <f>VLOOKUP(MID(M450,10,10000),'Hashes'!$C2:$D974,2,0)</f>
        <v>3445</v>
      </c>
      <c r="P450" t="s" s="10">
        <f>"mv -i "&amp;SUBSTITUTE(L450,"","")&amp;"          fq/"&amp;$F450&amp;"−"&amp;$D450&amp;"-"&amp;B450&amp;"-"&amp;LEFT(N450,5)&amp;"−1.fq.gz"</f>
        <v>3446</v>
      </c>
      <c r="Q450" t="s" s="10">
        <f>"mv -i "&amp;SUBSTITUTE(M450,"","")&amp;"          fq/"&amp;$F450&amp;"−"&amp;$D450&amp;"-"&amp;B450&amp;"-"&amp;LEFT(O450,5)&amp;"−2.fq.gz"</f>
        <v>3447</v>
      </c>
      <c r="R450" s="14"/>
    </row>
    <row r="451" ht="15" customHeight="1">
      <c r="A451" t="s" s="10">
        <f>B451&amp;"_"&amp;SUBSTITUTE(G451,"20","")</f>
        <v>3448</v>
      </c>
      <c r="B451" t="s" s="10">
        <v>1203</v>
      </c>
      <c r="C451" s="16"/>
      <c r="D451" t="s" s="11">
        <v>3371</v>
      </c>
      <c r="E451" t="s" s="12">
        <v>367</v>
      </c>
      <c r="F451" t="s" s="12">
        <v>2564</v>
      </c>
      <c r="G451" s="12">
        <v>20130812</v>
      </c>
      <c r="H451" s="12"/>
      <c r="I451" s="12"/>
      <c r="J451" s="12"/>
      <c r="K451" s="12"/>
      <c r="L451" t="s" s="21">
        <f>"BGI/BGI3/"&amp;SUBSTITUTE(VLOOKUP(B451,'BGI3_Files'!B2:C162,2,0),".bam","")&amp;"_1.fq.gz"</f>
        <v>3449</v>
      </c>
      <c r="M451" t="s" s="21">
        <f>"BGI/BGI3/"&amp;SUBSTITUTE(VLOOKUP($B451,'BGI3_Files'!$B2:$C162,2,0),".bam","")&amp;"_2.fq.gz"</f>
        <v>3450</v>
      </c>
      <c r="N451" t="s" s="10">
        <f>VLOOKUP(MID($L451,10,10000),'Hashes'!$C2:$D974,2,0)</f>
        <v>3451</v>
      </c>
      <c r="O451" t="s" s="10">
        <f>VLOOKUP(MID(M451,10,10000),'Hashes'!$C2:$D974,2,0)</f>
        <v>3452</v>
      </c>
      <c r="P451" t="s" s="10">
        <f>"mv -i "&amp;SUBSTITUTE(L451,"","")&amp;"          fq/"&amp;$F451&amp;"−"&amp;$D451&amp;"-"&amp;B451&amp;"-"&amp;LEFT(N451,5)&amp;"−1.fq.gz"</f>
        <v>3453</v>
      </c>
      <c r="Q451" t="s" s="10">
        <f>"mv -i "&amp;SUBSTITUTE(M451,"","")&amp;"          fq/"&amp;$F451&amp;"−"&amp;$D451&amp;"-"&amp;B451&amp;"-"&amp;LEFT(O451,5)&amp;"−2.fq.gz"</f>
        <v>3454</v>
      </c>
      <c r="R451" s="14"/>
    </row>
    <row r="452" ht="15" customHeight="1">
      <c r="A452" t="s" s="10">
        <f>B452&amp;"_"&amp;SUBSTITUTE(G452,"20","")</f>
        <v>3455</v>
      </c>
      <c r="B452" t="s" s="10">
        <v>1051</v>
      </c>
      <c r="C452" s="16"/>
      <c r="D452" t="s" s="11">
        <v>3456</v>
      </c>
      <c r="E452" t="s" s="12">
        <v>394</v>
      </c>
      <c r="F452" t="s" s="12">
        <v>2564</v>
      </c>
      <c r="G452" s="12">
        <v>20130812</v>
      </c>
      <c r="H452" s="12"/>
      <c r="I452" s="12"/>
      <c r="J452" s="12"/>
      <c r="K452" s="12"/>
      <c r="L452" t="s" s="21">
        <f>"BGI/BGI3/"&amp;SUBSTITUTE(VLOOKUP(B452,'BGI3_Files'!B2:C162,2,0),".bam","")&amp;"_1.fq.gz"</f>
        <v>3457</v>
      </c>
      <c r="M452" t="s" s="21">
        <f>"BGI/BGI3/"&amp;SUBSTITUTE(VLOOKUP($B452,'BGI3_Files'!$B2:$C162,2,0),".bam","")&amp;"_2.fq.gz"</f>
        <v>3458</v>
      </c>
      <c r="N452" t="s" s="10">
        <f>VLOOKUP(MID($L452,10,10000),'Hashes'!$C2:$D974,2,0)</f>
        <v>3459</v>
      </c>
      <c r="O452" t="s" s="10">
        <f>VLOOKUP(MID(M452,10,10000),'Hashes'!$C2:$D974,2,0)</f>
        <v>3460</v>
      </c>
      <c r="P452" t="s" s="10">
        <f>"mv -i "&amp;SUBSTITUTE(L452,"","")&amp;"          fq/"&amp;$F452&amp;"−"&amp;$D452&amp;"-"&amp;B452&amp;"-"&amp;LEFT(N452,5)&amp;"−1.fq.gz"</f>
        <v>3461</v>
      </c>
      <c r="Q452" t="s" s="10">
        <f>"mv -i "&amp;SUBSTITUTE(M452,"","")&amp;"          fq/"&amp;$F452&amp;"−"&amp;$D452&amp;"-"&amp;B452&amp;"-"&amp;LEFT(O452,5)&amp;"−2.fq.gz"</f>
        <v>3462</v>
      </c>
      <c r="R452" s="14"/>
    </row>
    <row r="453" ht="15" customHeight="1">
      <c r="A453" t="s" s="10">
        <f>B453&amp;"_"&amp;SUBSTITUTE(G453,"20","")</f>
        <v>3463</v>
      </c>
      <c r="B453" t="s" s="13">
        <v>1083</v>
      </c>
      <c r="C453" s="16"/>
      <c r="D453" t="s" s="11">
        <v>3456</v>
      </c>
      <c r="E453" t="s" s="12">
        <v>295</v>
      </c>
      <c r="F453" t="s" s="12">
        <v>2564</v>
      </c>
      <c r="G453" s="12">
        <v>20130812</v>
      </c>
      <c r="H453" s="12"/>
      <c r="I453" s="12"/>
      <c r="J453" s="12"/>
      <c r="K453" s="12"/>
      <c r="L453" t="s" s="21">
        <f>"BGI/BGI3/"&amp;SUBSTITUTE(VLOOKUP(B453,'BGI3_Files'!B2:C162,2,0),".bam","")&amp;"_1.fq.gz"</f>
        <v>3464</v>
      </c>
      <c r="M453" t="s" s="21">
        <f>"BGI/BGI3/"&amp;SUBSTITUTE(VLOOKUP($B453,'BGI3_Files'!$B2:$C162,2,0),".bam","")&amp;"_2.fq.gz"</f>
        <v>3465</v>
      </c>
      <c r="N453" t="s" s="10">
        <f>VLOOKUP(MID($L453,10,10000),'Hashes'!$C2:$D974,2,0)</f>
        <v>3466</v>
      </c>
      <c r="O453" t="s" s="10">
        <f>VLOOKUP(MID(M453,10,10000),'Hashes'!$C2:$D974,2,0)</f>
        <v>3467</v>
      </c>
      <c r="P453" t="s" s="10">
        <f>"mv -i "&amp;SUBSTITUTE(L453,"","")&amp;"          fq/"&amp;$F453&amp;"−"&amp;$D453&amp;"-"&amp;B453&amp;"-"&amp;LEFT(N453,5)&amp;"−1.fq.gz"</f>
        <v>3468</v>
      </c>
      <c r="Q453" t="s" s="10">
        <f>"mv -i "&amp;SUBSTITUTE(M453,"","")&amp;"          fq/"&amp;$F453&amp;"−"&amp;$D453&amp;"-"&amp;B453&amp;"-"&amp;LEFT(O453,5)&amp;"−2.fq.gz"</f>
        <v>3469</v>
      </c>
      <c r="R453" s="14"/>
    </row>
    <row r="454" ht="15" customHeight="1">
      <c r="A454" t="s" s="10">
        <f>B454&amp;"_"&amp;SUBSTITUTE(G454,"20","")</f>
        <v>3470</v>
      </c>
      <c r="B454" t="s" s="10">
        <v>1115</v>
      </c>
      <c r="C454" s="16"/>
      <c r="D454" t="s" s="11">
        <v>3456</v>
      </c>
      <c r="E454" t="s" s="12">
        <v>194</v>
      </c>
      <c r="F454" t="s" s="12">
        <v>2564</v>
      </c>
      <c r="G454" s="12">
        <v>20130812</v>
      </c>
      <c r="H454" s="12"/>
      <c r="I454" s="12"/>
      <c r="J454" s="12"/>
      <c r="K454" s="12"/>
      <c r="L454" t="s" s="21">
        <f>"BGI/BGI3/"&amp;SUBSTITUTE(VLOOKUP(B454,'BGI3_Files'!B2:C162,2,0),".bam","")&amp;"_1.fq.gz"</f>
        <v>3471</v>
      </c>
      <c r="M454" t="s" s="21">
        <f>"BGI/BGI3/"&amp;SUBSTITUTE(VLOOKUP($B454,'BGI3_Files'!$B2:$C162,2,0),".bam","")&amp;"_2.fq.gz"</f>
        <v>3472</v>
      </c>
      <c r="N454" t="s" s="10">
        <f>VLOOKUP(MID($L454,10,10000),'Hashes'!$C2:$D974,2,0)</f>
        <v>3473</v>
      </c>
      <c r="O454" t="s" s="10">
        <f>VLOOKUP(MID(M454,10,10000),'Hashes'!$C2:$D974,2,0)</f>
        <v>3474</v>
      </c>
      <c r="P454" t="s" s="10">
        <f>"mv -i "&amp;SUBSTITUTE(L454,"","")&amp;"          fq/"&amp;$F454&amp;"−"&amp;$D454&amp;"-"&amp;B454&amp;"-"&amp;LEFT(N454,5)&amp;"−1.fq.gz"</f>
        <v>3475</v>
      </c>
      <c r="Q454" t="s" s="10">
        <f>"mv -i "&amp;SUBSTITUTE(M454,"","")&amp;"          fq/"&amp;$F454&amp;"−"&amp;$D454&amp;"-"&amp;B454&amp;"-"&amp;LEFT(O454,5)&amp;"−2.fq.gz"</f>
        <v>3476</v>
      </c>
      <c r="R454" s="14"/>
    </row>
    <row r="455" ht="15" customHeight="1">
      <c r="A455" t="s" s="10">
        <f>B455&amp;"_"&amp;SUBSTITUTE(G455,"20","")</f>
        <v>3477</v>
      </c>
      <c r="B455" t="s" s="10">
        <v>1123</v>
      </c>
      <c r="C455" s="16"/>
      <c r="D455" t="s" s="11">
        <v>3456</v>
      </c>
      <c r="E455" t="s" s="12">
        <v>322</v>
      </c>
      <c r="F455" t="s" s="12">
        <v>2564</v>
      </c>
      <c r="G455" s="12">
        <v>20130812</v>
      </c>
      <c r="H455" s="12"/>
      <c r="I455" s="12"/>
      <c r="J455" s="12"/>
      <c r="K455" s="12"/>
      <c r="L455" t="s" s="21">
        <f>"BGI/BGI3/"&amp;SUBSTITUTE(VLOOKUP(B455,'BGI3_Files'!B2:C162,2,0),".bam","")&amp;"_1.fq.gz"</f>
        <v>3478</v>
      </c>
      <c r="M455" t="s" s="21">
        <f>"BGI/BGI3/"&amp;SUBSTITUTE(VLOOKUP($B455,'BGI3_Files'!$B2:$C162,2,0),".bam","")&amp;"_2.fq.gz"</f>
        <v>3479</v>
      </c>
      <c r="N455" t="s" s="10">
        <f>VLOOKUP(MID($L455,10,10000),'Hashes'!$C2:$D974,2,0)</f>
        <v>3480</v>
      </c>
      <c r="O455" t="s" s="10">
        <f>VLOOKUP(MID(M455,10,10000),'Hashes'!$C2:$D974,2,0)</f>
        <v>3481</v>
      </c>
      <c r="P455" t="s" s="10">
        <f>"mv -i "&amp;SUBSTITUTE(L455,"","")&amp;"          fq/"&amp;$F455&amp;"−"&amp;$D455&amp;"-"&amp;B455&amp;"-"&amp;LEFT(N455,5)&amp;"−1.fq.gz"</f>
        <v>3482</v>
      </c>
      <c r="Q455" t="s" s="10">
        <f>"mv -i "&amp;SUBSTITUTE(M455,"","")&amp;"          fq/"&amp;$F455&amp;"−"&amp;$D455&amp;"-"&amp;B455&amp;"-"&amp;LEFT(O455,5)&amp;"−2.fq.gz"</f>
        <v>3483</v>
      </c>
      <c r="R455" s="14"/>
    </row>
    <row r="456" ht="15" customHeight="1">
      <c r="A456" t="s" s="10">
        <f>B456&amp;"_"&amp;SUBSTITUTE(G456,"20","")</f>
        <v>3484</v>
      </c>
      <c r="B456" t="s" s="10">
        <v>1131</v>
      </c>
      <c r="C456" s="16"/>
      <c r="D456" t="s" s="11">
        <v>3456</v>
      </c>
      <c r="E456" t="s" s="12">
        <v>214</v>
      </c>
      <c r="F456" t="s" s="12">
        <v>2564</v>
      </c>
      <c r="G456" s="12">
        <v>20130812</v>
      </c>
      <c r="H456" s="12"/>
      <c r="I456" s="12"/>
      <c r="J456" s="12"/>
      <c r="K456" s="12"/>
      <c r="L456" t="s" s="21">
        <f>"BGI/BGI3/"&amp;SUBSTITUTE(VLOOKUP(B456,'BGI3_Files'!B2:C162,2,0),".bam","")&amp;"_1.fq.gz"</f>
        <v>3485</v>
      </c>
      <c r="M456" t="s" s="21">
        <f>"BGI/BGI3/"&amp;SUBSTITUTE(VLOOKUP($B456,'BGI3_Files'!$B2:$C162,2,0),".bam","")&amp;"_2.fq.gz"</f>
        <v>3486</v>
      </c>
      <c r="N456" t="s" s="10">
        <f>VLOOKUP(MID($L456,10,10000),'Hashes'!$C2:$D974,2,0)</f>
        <v>3487</v>
      </c>
      <c r="O456" t="s" s="10">
        <f>VLOOKUP(MID(M456,10,10000),'Hashes'!$C2:$D974,2,0)</f>
        <v>3488</v>
      </c>
      <c r="P456" t="s" s="10">
        <f>"mv -i "&amp;SUBSTITUTE(L456,"","")&amp;"          fq/"&amp;$F456&amp;"−"&amp;$D456&amp;"-"&amp;B456&amp;"-"&amp;LEFT(N456,5)&amp;"−1.fq.gz"</f>
        <v>3489</v>
      </c>
      <c r="Q456" t="s" s="10">
        <f>"mv -i "&amp;SUBSTITUTE(M456,"","")&amp;"          fq/"&amp;$F456&amp;"−"&amp;$D456&amp;"-"&amp;B456&amp;"-"&amp;LEFT(O456,5)&amp;"−2.fq.gz"</f>
        <v>3490</v>
      </c>
      <c r="R456" s="14"/>
    </row>
    <row r="457" ht="15" customHeight="1">
      <c r="A457" t="s" s="10">
        <f>B457&amp;"_"&amp;SUBSTITUTE(G457,"20","")</f>
        <v>3491</v>
      </c>
      <c r="B457" t="s" s="13">
        <v>1139</v>
      </c>
      <c r="C457" s="16"/>
      <c r="D457" t="s" s="11">
        <v>3456</v>
      </c>
      <c r="E457" t="s" s="12">
        <v>376</v>
      </c>
      <c r="F457" t="s" s="12">
        <v>2564</v>
      </c>
      <c r="G457" s="12">
        <v>20130812</v>
      </c>
      <c r="H457" s="12"/>
      <c r="I457" s="12"/>
      <c r="J457" s="12"/>
      <c r="K457" s="12"/>
      <c r="L457" t="s" s="21">
        <f>"BGI/BGI3/"&amp;SUBSTITUTE(VLOOKUP(B457,'BGI3_Files'!B2:C162,2,0),".bam","")&amp;"_1.fq.gz"</f>
        <v>3492</v>
      </c>
      <c r="M457" t="s" s="21">
        <f>"BGI/BGI3/"&amp;SUBSTITUTE(VLOOKUP($B457,'BGI3_Files'!$B2:$C162,2,0),".bam","")&amp;"_2.fq.gz"</f>
        <v>3493</v>
      </c>
      <c r="N457" t="s" s="10">
        <f>VLOOKUP(MID($L457,10,10000),'Hashes'!$C2:$D974,2,0)</f>
        <v>3494</v>
      </c>
      <c r="O457" t="s" s="10">
        <f>VLOOKUP(MID(M457,10,10000),'Hashes'!$C2:$D974,2,0)</f>
        <v>3495</v>
      </c>
      <c r="P457" t="s" s="10">
        <f>"mv -i "&amp;SUBSTITUTE(L457,"","")&amp;"          fq/"&amp;$F457&amp;"−"&amp;$D457&amp;"-"&amp;B457&amp;"-"&amp;LEFT(N457,5)&amp;"−1.fq.gz"</f>
        <v>3496</v>
      </c>
      <c r="Q457" t="s" s="10">
        <f>"mv -i "&amp;SUBSTITUTE(M457,"","")&amp;"          fq/"&amp;$F457&amp;"−"&amp;$D457&amp;"-"&amp;B457&amp;"-"&amp;LEFT(O457,5)&amp;"−2.fq.gz"</f>
        <v>3497</v>
      </c>
      <c r="R457" s="14"/>
    </row>
    <row r="458" ht="15" customHeight="1">
      <c r="A458" t="s" s="10">
        <f>B458&amp;"_"&amp;SUBSTITUTE(G458,"20","")</f>
        <v>3498</v>
      </c>
      <c r="B458" t="s" s="10">
        <v>1155</v>
      </c>
      <c r="C458" s="16"/>
      <c r="D458" t="s" s="11">
        <v>3456</v>
      </c>
      <c r="E458" t="s" s="12">
        <v>250</v>
      </c>
      <c r="F458" t="s" s="12">
        <v>2564</v>
      </c>
      <c r="G458" s="12">
        <v>20130812</v>
      </c>
      <c r="H458" s="12"/>
      <c r="I458" s="12"/>
      <c r="J458" s="12"/>
      <c r="K458" s="12"/>
      <c r="L458" t="s" s="21">
        <f>"BGI/BGI3/"&amp;SUBSTITUTE(VLOOKUP(B458,'BGI3_Files'!B2:C162,2,0),".bam","")&amp;"_1.fq.gz"</f>
        <v>3499</v>
      </c>
      <c r="M458" t="s" s="21">
        <f>"BGI/BGI3/"&amp;SUBSTITUTE(VLOOKUP($B458,'BGI3_Files'!$B2:$C162,2,0),".bam","")&amp;"_2.fq.gz"</f>
        <v>3500</v>
      </c>
      <c r="N458" t="s" s="10">
        <f>VLOOKUP(MID($L458,10,10000),'Hashes'!$C2:$D974,2,0)</f>
        <v>3501</v>
      </c>
      <c r="O458" t="s" s="10">
        <f>VLOOKUP(MID(M458,10,10000),'Hashes'!$C2:$D974,2,0)</f>
        <v>3502</v>
      </c>
      <c r="P458" t="s" s="10">
        <f>"mv -i "&amp;SUBSTITUTE(L458,"","")&amp;"          fq/"&amp;$F458&amp;"−"&amp;$D458&amp;"-"&amp;B458&amp;"-"&amp;LEFT(N458,5)&amp;"−1.fq.gz"</f>
        <v>3503</v>
      </c>
      <c r="Q458" t="s" s="10">
        <f>"mv -i "&amp;SUBSTITUTE(M458,"","")&amp;"          fq/"&amp;$F458&amp;"−"&amp;$D458&amp;"-"&amp;B458&amp;"-"&amp;LEFT(O458,5)&amp;"−2.fq.gz"</f>
        <v>3504</v>
      </c>
      <c r="R458" s="14"/>
    </row>
    <row r="459" ht="15" customHeight="1">
      <c r="A459" t="s" s="10">
        <f>B459&amp;"_"&amp;SUBSTITUTE(G459,"20","")</f>
        <v>3505</v>
      </c>
      <c r="B459" t="s" s="10">
        <v>1179</v>
      </c>
      <c r="C459" s="16"/>
      <c r="D459" t="s" s="11">
        <v>3456</v>
      </c>
      <c r="E459" t="s" s="12">
        <v>286</v>
      </c>
      <c r="F459" t="s" s="12">
        <v>2564</v>
      </c>
      <c r="G459" s="12">
        <v>20130812</v>
      </c>
      <c r="H459" s="12"/>
      <c r="I459" s="12"/>
      <c r="J459" s="12"/>
      <c r="K459" s="12"/>
      <c r="L459" t="s" s="21">
        <f>"BGI/BGI3/"&amp;SUBSTITUTE(VLOOKUP(B459,'BGI3_Files'!B2:C162,2,0),".bam","")&amp;"_1.fq.gz"</f>
        <v>3506</v>
      </c>
      <c r="M459" t="s" s="21">
        <f>"BGI/BGI3/"&amp;SUBSTITUTE(VLOOKUP($B459,'BGI3_Files'!$B2:$C162,2,0),".bam","")&amp;"_2.fq.gz"</f>
        <v>3507</v>
      </c>
      <c r="N459" t="s" s="10">
        <f>VLOOKUP(MID($L459,10,10000),'Hashes'!$C2:$D974,2,0)</f>
        <v>3508</v>
      </c>
      <c r="O459" t="s" s="10">
        <f>VLOOKUP(MID(M459,10,10000),'Hashes'!$C2:$D974,2,0)</f>
        <v>3509</v>
      </c>
      <c r="P459" t="s" s="10">
        <f>"mv -i "&amp;SUBSTITUTE(L459,"","")&amp;"          fq/"&amp;$F459&amp;"−"&amp;$D459&amp;"-"&amp;B459&amp;"-"&amp;LEFT(N459,5)&amp;"−1.fq.gz"</f>
        <v>3510</v>
      </c>
      <c r="Q459" t="s" s="10">
        <f>"mv -i "&amp;SUBSTITUTE(M459,"","")&amp;"          fq/"&amp;$F459&amp;"−"&amp;$D459&amp;"-"&amp;B459&amp;"-"&amp;LEFT(O459,5)&amp;"−2.fq.gz"</f>
        <v>3511</v>
      </c>
      <c r="R459" s="14"/>
    </row>
    <row r="460" ht="15" customHeight="1">
      <c r="A460" t="s" s="10">
        <f>B460&amp;"_"&amp;SUBSTITUTE(G460,"20","")</f>
        <v>3512</v>
      </c>
      <c r="B460" t="s" s="10">
        <v>1195</v>
      </c>
      <c r="C460" s="16"/>
      <c r="D460" t="s" s="11">
        <v>3456</v>
      </c>
      <c r="E460" t="s" s="12">
        <v>232</v>
      </c>
      <c r="F460" t="s" s="12">
        <v>2564</v>
      </c>
      <c r="G460" s="12">
        <v>20130812</v>
      </c>
      <c r="H460" s="12"/>
      <c r="I460" s="12"/>
      <c r="J460" s="12"/>
      <c r="K460" s="12"/>
      <c r="L460" t="s" s="21">
        <f>"BGI/BGI3/"&amp;SUBSTITUTE(VLOOKUP(B460,'BGI3_Files'!B2:C162,2,0),".bam","")&amp;"_1.fq.gz"</f>
        <v>3513</v>
      </c>
      <c r="M460" t="s" s="21">
        <f>"BGI/BGI3/"&amp;SUBSTITUTE(VLOOKUP($B460,'BGI3_Files'!$B2:$C162,2,0),".bam","")&amp;"_2.fq.gz"</f>
        <v>3514</v>
      </c>
      <c r="N460" t="s" s="10">
        <f>VLOOKUP(MID($L460,10,10000),'Hashes'!$C2:$D974,2,0)</f>
        <v>3515</v>
      </c>
      <c r="O460" t="s" s="10">
        <f>VLOOKUP(MID(M460,10,10000),'Hashes'!$C2:$D974,2,0)</f>
        <v>3516</v>
      </c>
      <c r="P460" t="s" s="10">
        <f>"mv -i "&amp;SUBSTITUTE(L460,"","")&amp;"          fq/"&amp;$F460&amp;"−"&amp;$D460&amp;"-"&amp;B460&amp;"-"&amp;LEFT(N460,5)&amp;"−1.fq.gz"</f>
        <v>3517</v>
      </c>
      <c r="Q460" t="s" s="10">
        <f>"mv -i "&amp;SUBSTITUTE(M460,"","")&amp;"          fq/"&amp;$F460&amp;"−"&amp;$D460&amp;"-"&amp;B460&amp;"-"&amp;LEFT(O460,5)&amp;"−2.fq.gz"</f>
        <v>3518</v>
      </c>
      <c r="R460" s="14"/>
    </row>
    <row r="461" ht="15" customHeight="1">
      <c r="A461" t="s" s="10">
        <f>B461&amp;"_"&amp;SUBSTITUTE(G461,"20","")</f>
        <v>3519</v>
      </c>
      <c r="B461" t="s" s="13">
        <v>1211</v>
      </c>
      <c r="C461" s="16"/>
      <c r="D461" t="s" s="11">
        <v>3456</v>
      </c>
      <c r="E461" t="s" s="12">
        <v>385</v>
      </c>
      <c r="F461" t="s" s="12">
        <v>2564</v>
      </c>
      <c r="G461" s="12">
        <v>20130812</v>
      </c>
      <c r="H461" s="12"/>
      <c r="I461" s="12"/>
      <c r="J461" s="12"/>
      <c r="K461" s="12"/>
      <c r="L461" t="s" s="21">
        <f>"BGI/BGI3/"&amp;SUBSTITUTE(VLOOKUP(B461,'BGI3_Files'!B2:C162,2,0),".bam","")&amp;"_1.fq.gz"</f>
        <v>3520</v>
      </c>
      <c r="M461" t="s" s="21">
        <f>"BGI/BGI3/"&amp;SUBSTITUTE(VLOOKUP($B461,'BGI3_Files'!$B2:$C162,2,0),".bam","")&amp;"_2.fq.gz"</f>
        <v>3521</v>
      </c>
      <c r="N461" t="s" s="10">
        <f>VLOOKUP(MID($L461,10,10000),'Hashes'!$C2:$D974,2,0)</f>
        <v>3522</v>
      </c>
      <c r="O461" t="s" s="10">
        <f>VLOOKUP(MID(M461,10,10000),'Hashes'!$C2:$D974,2,0)</f>
        <v>3523</v>
      </c>
      <c r="P461" t="s" s="10">
        <f>"mv -i "&amp;SUBSTITUTE(L461,"","")&amp;"          fq/"&amp;$F461&amp;"−"&amp;$D461&amp;"-"&amp;B461&amp;"-"&amp;LEFT(N461,5)&amp;"−1.fq.gz"</f>
        <v>3524</v>
      </c>
      <c r="Q461" t="s" s="10">
        <f>"mv -i "&amp;SUBSTITUTE(M461,"","")&amp;"          fq/"&amp;$F461&amp;"−"&amp;$D461&amp;"-"&amp;B461&amp;"-"&amp;LEFT(O461,5)&amp;"−2.fq.gz"</f>
        <v>3525</v>
      </c>
      <c r="R461" s="14"/>
    </row>
    <row r="462" ht="15" customHeight="1">
      <c r="A462" t="s" s="10">
        <f>B462&amp;"_"&amp;SUBSTITUTE(G462,"20","")</f>
        <v>3526</v>
      </c>
      <c r="B462" t="s" s="13">
        <v>1219</v>
      </c>
      <c r="C462" s="16"/>
      <c r="D462" t="s" s="11">
        <v>3456</v>
      </c>
      <c r="E462" t="s" s="12">
        <v>340</v>
      </c>
      <c r="F462" t="s" s="12">
        <v>2564</v>
      </c>
      <c r="G462" s="12">
        <v>20130812</v>
      </c>
      <c r="H462" s="12"/>
      <c r="I462" s="12"/>
      <c r="J462" s="12"/>
      <c r="K462" s="12"/>
      <c r="L462" t="s" s="21">
        <f>"BGI/BGI3/"&amp;SUBSTITUTE(VLOOKUP(B462,'BGI3_Files'!B2:C162,2,0),".bam","")&amp;"_1.fq.gz"</f>
        <v>3527</v>
      </c>
      <c r="M462" t="s" s="21">
        <f>"BGI/BGI3/"&amp;SUBSTITUTE(VLOOKUP($B462,'BGI3_Files'!$B2:$C162,2,0),".bam","")&amp;"_2.fq.gz"</f>
        <v>3528</v>
      </c>
      <c r="N462" t="s" s="10">
        <f>VLOOKUP(MID($L462,10,10000),'Hashes'!$C2:$D974,2,0)</f>
        <v>3529</v>
      </c>
      <c r="O462" t="s" s="10">
        <f>VLOOKUP(MID(M462,10,10000),'Hashes'!$C2:$D974,2,0)</f>
        <v>3530</v>
      </c>
      <c r="P462" t="s" s="10">
        <f>"mv -i "&amp;SUBSTITUTE(L462,"","")&amp;"          fq/"&amp;$F462&amp;"−"&amp;$D462&amp;"-"&amp;B462&amp;"-"&amp;LEFT(N462,5)&amp;"−1.fq.gz"</f>
        <v>3531</v>
      </c>
      <c r="Q462" t="s" s="10">
        <f>"mv -i "&amp;SUBSTITUTE(M462,"","")&amp;"          fq/"&amp;$F462&amp;"−"&amp;$D462&amp;"-"&amp;B462&amp;"-"&amp;LEFT(O462,5)&amp;"−2.fq.gz"</f>
        <v>3532</v>
      </c>
      <c r="R462" s="14"/>
    </row>
    <row r="463" ht="15" customHeight="1">
      <c r="A463" t="s" s="10">
        <f>B463&amp;"_"&amp;SUBSTITUTE(G463,"20","")</f>
        <v>3533</v>
      </c>
      <c r="B463" t="s" s="10">
        <v>1227</v>
      </c>
      <c r="C463" s="16"/>
      <c r="D463" t="s" s="11">
        <v>3456</v>
      </c>
      <c r="E463" t="s" s="12">
        <v>403</v>
      </c>
      <c r="F463" t="s" s="12">
        <v>2564</v>
      </c>
      <c r="G463" s="12">
        <v>20130812</v>
      </c>
      <c r="H463" s="12"/>
      <c r="I463" s="12"/>
      <c r="J463" s="12"/>
      <c r="K463" s="12"/>
      <c r="L463" t="s" s="21">
        <f>"BGI/BGI3/"&amp;SUBSTITUTE(VLOOKUP(B463,'BGI3_Files'!B2:C162,2,0),".bam","")&amp;"_1.fq.gz"</f>
        <v>3534</v>
      </c>
      <c r="M463" t="s" s="21">
        <f>"BGI/BGI3/"&amp;SUBSTITUTE(VLOOKUP($B463,'BGI3_Files'!$B2:$C162,2,0),".bam","")&amp;"_2.fq.gz"</f>
        <v>3535</v>
      </c>
      <c r="N463" t="s" s="10">
        <f>VLOOKUP(MID($L463,10,10000),'Hashes'!$C2:$D974,2,0)</f>
        <v>3536</v>
      </c>
      <c r="O463" t="s" s="10">
        <f>VLOOKUP(MID(M463,10,10000),'Hashes'!$C2:$D974,2,0)</f>
        <v>3537</v>
      </c>
      <c r="P463" t="s" s="10">
        <f>"mv -i "&amp;SUBSTITUTE(L463,"","")&amp;"          fq/"&amp;$F463&amp;"−"&amp;$D463&amp;"-"&amp;B463&amp;"-"&amp;LEFT(N463,5)&amp;"−1.fq.gz"</f>
        <v>3538</v>
      </c>
      <c r="Q463" t="s" s="10">
        <f>"mv -i "&amp;SUBSTITUTE(M463,"","")&amp;"          fq/"&amp;$F463&amp;"−"&amp;$D463&amp;"-"&amp;B463&amp;"-"&amp;LEFT(O463,5)&amp;"−2.fq.gz"</f>
        <v>3539</v>
      </c>
      <c r="R463" s="14"/>
    </row>
    <row r="464" ht="15" customHeight="1">
      <c r="A464" t="s" s="10">
        <f>B464&amp;"_"&amp;SUBSTITUTE(G464,"20","")</f>
        <v>3540</v>
      </c>
      <c r="B464" t="s" s="10">
        <v>1235</v>
      </c>
      <c r="C464" s="16"/>
      <c r="D464" t="s" s="11">
        <v>3541</v>
      </c>
      <c r="E464" t="s" s="12">
        <v>467</v>
      </c>
      <c r="F464" t="s" s="12">
        <v>2564</v>
      </c>
      <c r="G464" s="12">
        <v>20130812</v>
      </c>
      <c r="H464" s="12"/>
      <c r="I464" s="12"/>
      <c r="J464" s="12"/>
      <c r="K464" s="12"/>
      <c r="L464" t="s" s="21">
        <f>"BGI/BGI3/"&amp;SUBSTITUTE(VLOOKUP(B464,'BGI3_Files'!B2:C162,2,0),".bam","")&amp;"_1.fq.gz"</f>
        <v>3542</v>
      </c>
      <c r="M464" t="s" s="21">
        <f>"BGI/BGI3/"&amp;SUBSTITUTE(VLOOKUP($B464,'BGI3_Files'!$B2:$C162,2,0),".bam","")&amp;"_2.fq.gz"</f>
        <v>3543</v>
      </c>
      <c r="N464" t="s" s="10">
        <f>VLOOKUP(MID($L464,10,10000),'Hashes'!$C2:$D974,2,0)</f>
        <v>3544</v>
      </c>
      <c r="O464" t="s" s="10">
        <f>VLOOKUP(MID(M464,10,10000),'Hashes'!$C2:$D974,2,0)</f>
        <v>3545</v>
      </c>
      <c r="P464" t="s" s="10">
        <f>"mv -i "&amp;SUBSTITUTE(L464,"","")&amp;"          fq/"&amp;$F464&amp;"−"&amp;$D464&amp;"-"&amp;B464&amp;"-"&amp;LEFT(N464,5)&amp;"−1.fq.gz"</f>
        <v>3546</v>
      </c>
      <c r="Q464" t="s" s="10">
        <f>"mv -i "&amp;SUBSTITUTE(M464,"","")&amp;"          fq/"&amp;$F464&amp;"−"&amp;$D464&amp;"-"&amp;B464&amp;"-"&amp;LEFT(O464,5)&amp;"−2.fq.gz"</f>
        <v>3547</v>
      </c>
      <c r="R464" s="14"/>
    </row>
    <row r="465" ht="15" customHeight="1">
      <c r="A465" t="s" s="10">
        <f>B465&amp;"_"&amp;SUBSTITUTE(G465,"20","")</f>
        <v>3548</v>
      </c>
      <c r="B465" t="s" s="10">
        <v>1252</v>
      </c>
      <c r="C465" s="16"/>
      <c r="D465" t="s" s="11">
        <v>3541</v>
      </c>
      <c r="E465" t="s" s="12">
        <v>574</v>
      </c>
      <c r="F465" t="s" s="12">
        <v>2564</v>
      </c>
      <c r="G465" s="12">
        <v>20130812</v>
      </c>
      <c r="H465" s="12"/>
      <c r="I465" s="12"/>
      <c r="J465" s="12"/>
      <c r="K465" s="12"/>
      <c r="L465" t="s" s="21">
        <f>"BGI/BGI3/"&amp;SUBSTITUTE(VLOOKUP(B465,'BGI3_Files'!B2:C162,2,0),".bam","")&amp;"_1.fq.gz"</f>
        <v>3549</v>
      </c>
      <c r="M465" t="s" s="21">
        <f>"BGI/BGI3/"&amp;SUBSTITUTE(VLOOKUP($B465,'BGI3_Files'!$B2:$C162,2,0),".bam","")&amp;"_2.fq.gz"</f>
        <v>3550</v>
      </c>
      <c r="N465" t="s" s="10">
        <f>VLOOKUP(MID($L465,10,10000),'Hashes'!$C2:$D974,2,0)</f>
        <v>3551</v>
      </c>
      <c r="O465" t="s" s="10">
        <f>VLOOKUP(MID(M465,10,10000),'Hashes'!$C2:$D974,2,0)</f>
        <v>3552</v>
      </c>
      <c r="P465" t="s" s="10">
        <f>"mv -i "&amp;SUBSTITUTE(L465,"","")&amp;"          fq/"&amp;$F465&amp;"−"&amp;$D465&amp;"-"&amp;B465&amp;"-"&amp;LEFT(N465,5)&amp;"−1.fq.gz"</f>
        <v>3553</v>
      </c>
      <c r="Q465" t="s" s="10">
        <f>"mv -i "&amp;SUBSTITUTE(M465,"","")&amp;"          fq/"&amp;$F465&amp;"−"&amp;$D465&amp;"-"&amp;B465&amp;"-"&amp;LEFT(O465,5)&amp;"−2.fq.gz"</f>
        <v>3554</v>
      </c>
      <c r="R465" s="14"/>
    </row>
    <row r="466" ht="15" customHeight="1">
      <c r="A466" t="s" s="10">
        <f>B466&amp;"_"&amp;SUBSTITUTE(G466,"20","")</f>
        <v>3555</v>
      </c>
      <c r="B466" t="s" s="10">
        <v>1260</v>
      </c>
      <c r="C466" s="16"/>
      <c r="D466" t="s" s="11">
        <v>3541</v>
      </c>
      <c r="E466" t="s" s="12">
        <v>547</v>
      </c>
      <c r="F466" t="s" s="12">
        <v>2564</v>
      </c>
      <c r="G466" s="12">
        <v>20130812</v>
      </c>
      <c r="H466" s="12"/>
      <c r="I466" s="12"/>
      <c r="J466" s="12"/>
      <c r="K466" s="12"/>
      <c r="L466" t="s" s="21">
        <f>"BGI/BGI3/"&amp;SUBSTITUTE(VLOOKUP(B466,'BGI3_Files'!B2:C162,2,0),".bam","")&amp;"_1.fq.gz"</f>
        <v>3556</v>
      </c>
      <c r="M466" t="s" s="21">
        <f>"BGI/BGI3/"&amp;SUBSTITUTE(VLOOKUP($B466,'BGI3_Files'!$B2:$C162,2,0),".bam","")&amp;"_2.fq.gz"</f>
        <v>3557</v>
      </c>
      <c r="N466" t="s" s="10">
        <f>VLOOKUP(MID($L466,10,10000),'Hashes'!$C2:$D974,2,0)</f>
        <v>3558</v>
      </c>
      <c r="O466" t="s" s="10">
        <f>VLOOKUP(MID(M466,10,10000),'Hashes'!$C2:$D974,2,0)</f>
        <v>3559</v>
      </c>
      <c r="P466" t="s" s="10">
        <f>"mv -i "&amp;SUBSTITUTE(L466,"","")&amp;"          fq/"&amp;$F466&amp;"−"&amp;$D466&amp;"-"&amp;B466&amp;"-"&amp;LEFT(N466,5)&amp;"−1.fq.gz"</f>
        <v>3560</v>
      </c>
      <c r="Q466" t="s" s="10">
        <f>"mv -i "&amp;SUBSTITUTE(M466,"","")&amp;"          fq/"&amp;$F466&amp;"−"&amp;$D466&amp;"-"&amp;B466&amp;"-"&amp;LEFT(O466,5)&amp;"−2.fq.gz"</f>
        <v>3561</v>
      </c>
      <c r="R466" s="14"/>
    </row>
    <row r="467" ht="15" customHeight="1">
      <c r="A467" t="s" s="10">
        <f>B467&amp;"_"&amp;SUBSTITUTE(G467,"20","")</f>
        <v>3562</v>
      </c>
      <c r="B467" t="s" s="13">
        <v>1268</v>
      </c>
      <c r="C467" s="16"/>
      <c r="D467" t="s" s="11">
        <v>3541</v>
      </c>
      <c r="E467" t="s" s="12">
        <v>503</v>
      </c>
      <c r="F467" t="s" s="12">
        <v>2564</v>
      </c>
      <c r="G467" s="12">
        <v>20130812</v>
      </c>
      <c r="H467" s="12"/>
      <c r="I467" s="12"/>
      <c r="J467" s="12"/>
      <c r="K467" s="12"/>
      <c r="L467" t="s" s="21">
        <f>"BGI/BGI3/"&amp;SUBSTITUTE(VLOOKUP(B467,'BGI3_Files'!B2:C162,2,0),".bam","")&amp;"_1.fq.gz"</f>
        <v>3563</v>
      </c>
      <c r="M467" t="s" s="21">
        <f>"BGI/BGI3/"&amp;SUBSTITUTE(VLOOKUP($B467,'BGI3_Files'!$B2:$C162,2,0),".bam","")&amp;"_2.fq.gz"</f>
        <v>3564</v>
      </c>
      <c r="N467" t="s" s="10">
        <f>VLOOKUP(MID($L467,10,10000),'Hashes'!$C2:$D974,2,0)</f>
        <v>3565</v>
      </c>
      <c r="O467" t="s" s="10">
        <f>VLOOKUP(MID(M467,10,10000),'Hashes'!$C2:$D974,2,0)</f>
        <v>3566</v>
      </c>
      <c r="P467" t="s" s="10">
        <f>"mv -i "&amp;SUBSTITUTE(L467,"","")&amp;"          fq/"&amp;$F467&amp;"−"&amp;$D467&amp;"-"&amp;B467&amp;"-"&amp;LEFT(N467,5)&amp;"−1.fq.gz"</f>
        <v>3567</v>
      </c>
      <c r="Q467" t="s" s="10">
        <f>"mv -i "&amp;SUBSTITUTE(M467,"","")&amp;"          fq/"&amp;$F467&amp;"−"&amp;$D467&amp;"-"&amp;B467&amp;"-"&amp;LEFT(O467,5)&amp;"−2.fq.gz"</f>
        <v>3568</v>
      </c>
      <c r="R467" s="14"/>
    </row>
    <row r="468" ht="15" customHeight="1">
      <c r="A468" t="s" s="10">
        <f>B468&amp;"_"&amp;SUBSTITUTE(G468,"20","")</f>
        <v>3569</v>
      </c>
      <c r="B468" t="s" s="10">
        <v>1276</v>
      </c>
      <c r="C468" s="16"/>
      <c r="D468" t="s" s="11">
        <v>3541</v>
      </c>
      <c r="E468" t="s" s="12">
        <v>583</v>
      </c>
      <c r="F468" t="s" s="12">
        <v>2564</v>
      </c>
      <c r="G468" s="12">
        <v>20130812</v>
      </c>
      <c r="H468" s="12"/>
      <c r="I468" s="12"/>
      <c r="J468" s="12"/>
      <c r="K468" s="12"/>
      <c r="L468" t="s" s="21">
        <f>"BGI/BGI3/"&amp;SUBSTITUTE(VLOOKUP(B468,'BGI3_Files'!B2:C162,2,0),".bam","")&amp;"_1.fq.gz"</f>
        <v>3570</v>
      </c>
      <c r="M468" t="s" s="21">
        <f>"BGI/BGI3/"&amp;SUBSTITUTE(VLOOKUP($B468,'BGI3_Files'!$B2:$C162,2,0),".bam","")&amp;"_2.fq.gz"</f>
        <v>3571</v>
      </c>
      <c r="N468" t="s" s="10">
        <f>VLOOKUP(MID($L468,10,10000),'Hashes'!$C2:$D974,2,0)</f>
        <v>3572</v>
      </c>
      <c r="O468" t="s" s="10">
        <f>VLOOKUP(MID(M468,10,10000),'Hashes'!$C2:$D974,2,0)</f>
        <v>3573</v>
      </c>
      <c r="P468" t="s" s="10">
        <f>"mv -i "&amp;SUBSTITUTE(L468,"","")&amp;"          fq/"&amp;$F468&amp;"−"&amp;$D468&amp;"-"&amp;B468&amp;"-"&amp;LEFT(N468,5)&amp;"−1.fq.gz"</f>
        <v>3574</v>
      </c>
      <c r="Q468" t="s" s="10">
        <f>"mv -i "&amp;SUBSTITUTE(M468,"","")&amp;"          fq/"&amp;$F468&amp;"−"&amp;$D468&amp;"-"&amp;B468&amp;"-"&amp;LEFT(O468,5)&amp;"−2.fq.gz"</f>
        <v>3575</v>
      </c>
      <c r="R468" s="14"/>
    </row>
    <row r="469" ht="15" customHeight="1">
      <c r="A469" t="s" s="10">
        <f>B469&amp;"_"&amp;SUBSTITUTE(G469,"20","")</f>
        <v>3576</v>
      </c>
      <c r="B469" t="s" s="13">
        <v>1300</v>
      </c>
      <c r="C469" s="16"/>
      <c r="D469" t="s" s="11">
        <v>3541</v>
      </c>
      <c r="E469" t="s" s="12">
        <v>538</v>
      </c>
      <c r="F469" t="s" s="12">
        <v>2564</v>
      </c>
      <c r="G469" s="12">
        <v>20130812</v>
      </c>
      <c r="H469" s="12"/>
      <c r="I469" s="12"/>
      <c r="J469" s="12"/>
      <c r="K469" s="12"/>
      <c r="L469" t="s" s="21">
        <f>"BGI/BGI3/"&amp;SUBSTITUTE(VLOOKUP(B469,'BGI3_Files'!B2:C162,2,0),".bam","")&amp;"_1.fq.gz"</f>
        <v>3577</v>
      </c>
      <c r="M469" t="s" s="21">
        <f>"BGI/BGI3/"&amp;SUBSTITUTE(VLOOKUP($B469,'BGI3_Files'!$B2:$C162,2,0),".bam","")&amp;"_2.fq.gz"</f>
        <v>3578</v>
      </c>
      <c r="N469" t="s" s="10">
        <f>VLOOKUP(MID($L469,10,10000),'Hashes'!$C2:$D974,2,0)</f>
        <v>3579</v>
      </c>
      <c r="O469" t="s" s="10">
        <f>VLOOKUP(MID(M469,10,10000),'Hashes'!$C2:$D974,2,0)</f>
        <v>3580</v>
      </c>
      <c r="P469" t="s" s="10">
        <f>"mv -i "&amp;SUBSTITUTE(L469,"","")&amp;"          fq/"&amp;$F469&amp;"−"&amp;$D469&amp;"-"&amp;B469&amp;"-"&amp;LEFT(N469,5)&amp;"−1.fq.gz"</f>
        <v>3581</v>
      </c>
      <c r="Q469" t="s" s="10">
        <f>"mv -i "&amp;SUBSTITUTE(M469,"","")&amp;"          fq/"&amp;$F469&amp;"−"&amp;$D469&amp;"-"&amp;B469&amp;"-"&amp;LEFT(O469,5)&amp;"−2.fq.gz"</f>
        <v>3582</v>
      </c>
      <c r="R469" s="14"/>
    </row>
    <row r="470" ht="15" customHeight="1">
      <c r="A470" t="s" s="10">
        <f>B470&amp;"_"&amp;SUBSTITUTE(G470,"20","")</f>
        <v>3583</v>
      </c>
      <c r="B470" t="s" s="10">
        <v>1324</v>
      </c>
      <c r="C470" s="16"/>
      <c r="D470" t="s" s="11">
        <v>3541</v>
      </c>
      <c r="E470" t="s" s="12">
        <v>601</v>
      </c>
      <c r="F470" t="s" s="12">
        <v>2564</v>
      </c>
      <c r="G470" s="12">
        <v>20130812</v>
      </c>
      <c r="H470" s="12"/>
      <c r="I470" s="12"/>
      <c r="J470" s="12"/>
      <c r="K470" s="12"/>
      <c r="L470" t="s" s="21">
        <f>"BGI/BGI3/"&amp;SUBSTITUTE(VLOOKUP(B470,'BGI3_Files'!B2:C162,2,0),".bam","")&amp;"_1.fq.gz"</f>
        <v>3584</v>
      </c>
      <c r="M470" t="s" s="21">
        <f>"BGI/BGI3/"&amp;SUBSTITUTE(VLOOKUP($B470,'BGI3_Files'!$B2:$C162,2,0),".bam","")&amp;"_2.fq.gz"</f>
        <v>3585</v>
      </c>
      <c r="N470" t="s" s="10">
        <f>VLOOKUP(MID($L470,10,10000),'Hashes'!$C2:$D974,2,0)</f>
        <v>3586</v>
      </c>
      <c r="O470" t="s" s="10">
        <f>VLOOKUP(MID(M470,10,10000),'Hashes'!$C2:$D974,2,0)</f>
        <v>3587</v>
      </c>
      <c r="P470" t="s" s="10">
        <f>"mv -i "&amp;SUBSTITUTE(L470,"","")&amp;"          fq/"&amp;$F470&amp;"−"&amp;$D470&amp;"-"&amp;B470&amp;"-"&amp;LEFT(N470,5)&amp;"−1.fq.gz"</f>
        <v>3588</v>
      </c>
      <c r="Q470" t="s" s="10">
        <f>"mv -i "&amp;SUBSTITUTE(M470,"","")&amp;"          fq/"&amp;$F470&amp;"−"&amp;$D470&amp;"-"&amp;B470&amp;"-"&amp;LEFT(O470,5)&amp;"−2.fq.gz"</f>
        <v>3589</v>
      </c>
      <c r="R470" s="14"/>
    </row>
    <row r="471" ht="15" customHeight="1">
      <c r="A471" t="s" s="10">
        <f>B471&amp;"_"&amp;SUBSTITUTE(G471,"20","")</f>
        <v>3590</v>
      </c>
      <c r="B471" t="s" s="10">
        <v>1332</v>
      </c>
      <c r="C471" s="16"/>
      <c r="D471" t="s" s="11">
        <v>3541</v>
      </c>
      <c r="E471" t="s" s="12">
        <v>458</v>
      </c>
      <c r="F471" t="s" s="12">
        <v>2564</v>
      </c>
      <c r="G471" s="12">
        <v>20130812</v>
      </c>
      <c r="H471" s="12"/>
      <c r="I471" s="12"/>
      <c r="J471" s="12"/>
      <c r="K471" s="12"/>
      <c r="L471" t="s" s="21">
        <f>"BGI/BGI3/"&amp;SUBSTITUTE(VLOOKUP(B471,'BGI3_Files'!B2:C162,2,0),".bam","")&amp;"_1.fq.gz"</f>
        <v>3591</v>
      </c>
      <c r="M471" t="s" s="21">
        <f>"BGI/BGI3/"&amp;SUBSTITUTE(VLOOKUP($B471,'BGI3_Files'!$B2:$C162,2,0),".bam","")&amp;"_2.fq.gz"</f>
        <v>3592</v>
      </c>
      <c r="N471" t="s" s="10">
        <f>VLOOKUP(MID($L471,10,10000),'Hashes'!$C2:$D974,2,0)</f>
        <v>3593</v>
      </c>
      <c r="O471" t="s" s="10">
        <f>VLOOKUP(MID(M471,10,10000),'Hashes'!$C2:$D974,2,0)</f>
        <v>3594</v>
      </c>
      <c r="P471" t="s" s="10">
        <f>"mv -i "&amp;SUBSTITUTE(L471,"","")&amp;"          fq/"&amp;$F471&amp;"−"&amp;$D471&amp;"-"&amp;B471&amp;"-"&amp;LEFT(N471,5)&amp;"−1.fq.gz"</f>
        <v>3595</v>
      </c>
      <c r="Q471" t="s" s="10">
        <f>"mv -i "&amp;SUBSTITUTE(M471,"","")&amp;"          fq/"&amp;$F471&amp;"−"&amp;$D471&amp;"-"&amp;B471&amp;"-"&amp;LEFT(O471,5)&amp;"−2.fq.gz"</f>
        <v>3596</v>
      </c>
      <c r="R471" s="14"/>
    </row>
    <row r="472" ht="15" customHeight="1">
      <c r="A472" t="s" s="10">
        <f>B472&amp;"_"&amp;SUBSTITUTE(G472,"20","")</f>
        <v>3597</v>
      </c>
      <c r="B472" t="s" s="10">
        <v>1340</v>
      </c>
      <c r="C472" s="16"/>
      <c r="D472" t="s" s="11">
        <v>3541</v>
      </c>
      <c r="E472" t="s" s="12">
        <v>422</v>
      </c>
      <c r="F472" t="s" s="12">
        <v>2564</v>
      </c>
      <c r="G472" s="12">
        <v>20130812</v>
      </c>
      <c r="H472" s="12"/>
      <c r="I472" s="12"/>
      <c r="J472" s="12"/>
      <c r="K472" s="12"/>
      <c r="L472" t="s" s="21">
        <f>"BGI/BGI3/"&amp;SUBSTITUTE(VLOOKUP(B472,'BGI3_Files'!B2:C162,2,0),".bam","")&amp;"_1.fq.gz"</f>
        <v>3598</v>
      </c>
      <c r="M472" t="s" s="21">
        <f>"BGI/BGI3/"&amp;SUBSTITUTE(VLOOKUP($B472,'BGI3_Files'!$B2:$C162,2,0),".bam","")&amp;"_2.fq.gz"</f>
        <v>3599</v>
      </c>
      <c r="N472" t="s" s="10">
        <f>VLOOKUP(MID($L472,10,10000),'Hashes'!$C2:$D974,2,0)</f>
        <v>3600</v>
      </c>
      <c r="O472" t="s" s="10">
        <f>VLOOKUP(MID(M472,10,10000),'Hashes'!$C2:$D974,2,0)</f>
        <v>3601</v>
      </c>
      <c r="P472" t="s" s="10">
        <f>"mv -i "&amp;SUBSTITUTE(L472,"","")&amp;"          fq/"&amp;$F472&amp;"−"&amp;$D472&amp;"-"&amp;B472&amp;"-"&amp;LEFT(N472,5)&amp;"−1.fq.gz"</f>
        <v>3602</v>
      </c>
      <c r="Q472" t="s" s="10">
        <f>"mv -i "&amp;SUBSTITUTE(M472,"","")&amp;"          fq/"&amp;$F472&amp;"−"&amp;$D472&amp;"-"&amp;B472&amp;"-"&amp;LEFT(O472,5)&amp;"−2.fq.gz"</f>
        <v>3603</v>
      </c>
      <c r="R472" s="14"/>
    </row>
    <row r="473" ht="15" customHeight="1">
      <c r="A473" t="s" s="10">
        <f>B473&amp;"_"&amp;SUBSTITUTE(G473,"20","")</f>
        <v>3604</v>
      </c>
      <c r="B473" t="s" s="10">
        <v>1348</v>
      </c>
      <c r="C473" s="16"/>
      <c r="D473" t="s" s="11">
        <v>3541</v>
      </c>
      <c r="E473" t="s" s="12">
        <v>565</v>
      </c>
      <c r="F473" t="s" s="12">
        <v>2564</v>
      </c>
      <c r="G473" s="12">
        <v>20130812</v>
      </c>
      <c r="H473" s="12"/>
      <c r="I473" s="12"/>
      <c r="J473" s="12"/>
      <c r="K473" s="12"/>
      <c r="L473" t="s" s="21">
        <f>"BGI/BGI3/"&amp;SUBSTITUTE(VLOOKUP(B473,'BGI3_Files'!B2:C162,2,0),".bam","")&amp;"_1.fq.gz"</f>
        <v>3605</v>
      </c>
      <c r="M473" t="s" s="21">
        <f>"BGI/BGI3/"&amp;SUBSTITUTE(VLOOKUP($B473,'BGI3_Files'!$B2:$C162,2,0),".bam","")&amp;"_2.fq.gz"</f>
        <v>3606</v>
      </c>
      <c r="N473" t="s" s="10">
        <f>VLOOKUP(MID($L473,10,10000),'Hashes'!$C2:$D974,2,0)</f>
        <v>3607</v>
      </c>
      <c r="O473" t="s" s="10">
        <f>VLOOKUP(MID(M473,10,10000),'Hashes'!$C2:$D974,2,0)</f>
        <v>3608</v>
      </c>
      <c r="P473" t="s" s="10">
        <f>"mv -i "&amp;SUBSTITUTE(L473,"","")&amp;"          fq/"&amp;$F473&amp;"−"&amp;$D473&amp;"-"&amp;B473&amp;"-"&amp;LEFT(N473,5)&amp;"−1.fq.gz"</f>
        <v>3609</v>
      </c>
      <c r="Q473" t="s" s="10">
        <f>"mv -i "&amp;SUBSTITUTE(M473,"","")&amp;"          fq/"&amp;$F473&amp;"−"&amp;$D473&amp;"-"&amp;B473&amp;"-"&amp;LEFT(O473,5)&amp;"−2.fq.gz"</f>
        <v>3610</v>
      </c>
      <c r="R473" s="14"/>
    </row>
    <row r="474" ht="15" customHeight="1">
      <c r="A474" t="s" s="10">
        <f>B474&amp;"_"&amp;SUBSTITUTE(G474,"20","")</f>
        <v>3611</v>
      </c>
      <c r="B474" t="s" s="13">
        <v>1356</v>
      </c>
      <c r="C474" s="16"/>
      <c r="D474" t="s" s="11">
        <v>3541</v>
      </c>
      <c r="E474" t="s" s="12">
        <v>494</v>
      </c>
      <c r="F474" t="s" s="12">
        <v>2564</v>
      </c>
      <c r="G474" s="12">
        <v>20130812</v>
      </c>
      <c r="H474" s="12"/>
      <c r="I474" s="12"/>
      <c r="J474" s="12"/>
      <c r="K474" s="12"/>
      <c r="L474" t="s" s="21">
        <f>"BGI/BGI3/"&amp;SUBSTITUTE(VLOOKUP(B474,'BGI3_Files'!B2:C162,2,0),".bam","")&amp;"_1.fq.gz"</f>
        <v>3612</v>
      </c>
      <c r="M474" t="s" s="21">
        <f>"BGI/BGI3/"&amp;SUBSTITUTE(VLOOKUP($B474,'BGI3_Files'!$B2:$C162,2,0),".bam","")&amp;"_2.fq.gz"</f>
        <v>3613</v>
      </c>
      <c r="N474" t="s" s="10">
        <f>VLOOKUP(MID($L474,10,10000),'Hashes'!$C2:$D974,2,0)</f>
        <v>3614</v>
      </c>
      <c r="O474" t="s" s="10">
        <f>VLOOKUP(MID(M474,10,10000),'Hashes'!$C2:$D974,2,0)</f>
        <v>3615</v>
      </c>
      <c r="P474" t="s" s="10">
        <f>"mv -i "&amp;SUBSTITUTE(L474,"","")&amp;"          fq/"&amp;$F474&amp;"−"&amp;$D474&amp;"-"&amp;B474&amp;"-"&amp;LEFT(N474,5)&amp;"−1.fq.gz"</f>
        <v>3616</v>
      </c>
      <c r="Q474" t="s" s="10">
        <f>"mv -i "&amp;SUBSTITUTE(M474,"","")&amp;"          fq/"&amp;$F474&amp;"−"&amp;$D474&amp;"-"&amp;B474&amp;"-"&amp;LEFT(O474,5)&amp;"−2.fq.gz"</f>
        <v>3617</v>
      </c>
      <c r="R474" s="14"/>
    </row>
    <row r="475" ht="15" customHeight="1">
      <c r="A475" t="s" s="10">
        <f>B475&amp;"_"&amp;SUBSTITUTE(G475,"20","")</f>
        <v>3618</v>
      </c>
      <c r="B475" t="s" s="10">
        <v>1372</v>
      </c>
      <c r="C475" s="16"/>
      <c r="D475" t="s" s="11">
        <v>3541</v>
      </c>
      <c r="E475" t="s" s="12">
        <v>592</v>
      </c>
      <c r="F475" t="s" s="12">
        <v>2564</v>
      </c>
      <c r="G475" s="12">
        <v>20130812</v>
      </c>
      <c r="H475" s="12"/>
      <c r="I475" s="12"/>
      <c r="J475" s="12"/>
      <c r="K475" s="12"/>
      <c r="L475" t="s" s="21">
        <f>"BGI/BGI3/"&amp;SUBSTITUTE(VLOOKUP(B475,'BGI3_Files'!B2:C162,2,0),".bam","")&amp;"_1.fq.gz"</f>
        <v>3619</v>
      </c>
      <c r="M475" t="s" s="21">
        <f>"BGI/BGI3/"&amp;SUBSTITUTE(VLOOKUP($B475,'BGI3_Files'!$B2:$C162,2,0),".bam","")&amp;"_2.fq.gz"</f>
        <v>3620</v>
      </c>
      <c r="N475" t="s" s="10">
        <f>VLOOKUP(MID($L475,10,10000),'Hashes'!$C2:$D974,2,0)</f>
        <v>3621</v>
      </c>
      <c r="O475" t="s" s="10">
        <f>VLOOKUP(MID(M475,10,10000),'Hashes'!$C2:$D974,2,0)</f>
        <v>3622</v>
      </c>
      <c r="P475" t="s" s="10">
        <f>"mv -i "&amp;SUBSTITUTE(L475,"","")&amp;"          fq/"&amp;$F475&amp;"−"&amp;$D475&amp;"-"&amp;B475&amp;"-"&amp;LEFT(N475,5)&amp;"−1.fq.gz"</f>
        <v>3623</v>
      </c>
      <c r="Q475" t="s" s="10">
        <f>"mv -i "&amp;SUBSTITUTE(M475,"","")&amp;"          fq/"&amp;$F475&amp;"−"&amp;$D475&amp;"-"&amp;B475&amp;"-"&amp;LEFT(O475,5)&amp;"−2.fq.gz"</f>
        <v>3624</v>
      </c>
      <c r="R475" s="14"/>
    </row>
    <row r="476" ht="15" customHeight="1">
      <c r="A476" t="s" s="10">
        <f>B476&amp;"_"&amp;SUBSTITUTE(G476,"20","")</f>
        <v>3625</v>
      </c>
      <c r="B476" t="s" s="10">
        <v>1244</v>
      </c>
      <c r="C476" s="16"/>
      <c r="D476" t="s" s="11">
        <v>3626</v>
      </c>
      <c r="E476" t="s" s="12">
        <v>512</v>
      </c>
      <c r="F476" t="s" s="12">
        <v>2564</v>
      </c>
      <c r="G476" s="12">
        <v>20130812</v>
      </c>
      <c r="H476" s="12"/>
      <c r="I476" s="12"/>
      <c r="J476" s="12"/>
      <c r="K476" s="12"/>
      <c r="L476" t="s" s="21">
        <f>"BGI/BGI3/"&amp;SUBSTITUTE(VLOOKUP(B476,'BGI3_Files'!B2:C162,2,0),".bam","")&amp;"_1.fq.gz"</f>
        <v>3627</v>
      </c>
      <c r="M476" t="s" s="21">
        <f>"BGI/BGI3/"&amp;SUBSTITUTE(VLOOKUP($B476,'BGI3_Files'!$B2:$C162,2,0),".bam","")&amp;"_2.fq.gz"</f>
        <v>3628</v>
      </c>
      <c r="N476" t="s" s="10">
        <f>VLOOKUP(MID($L476,10,10000),'Hashes'!$C2:$D974,2,0)</f>
        <v>3629</v>
      </c>
      <c r="O476" t="s" s="10">
        <f>VLOOKUP(MID(M476,10,10000),'Hashes'!$C2:$D974,2,0)</f>
        <v>3630</v>
      </c>
      <c r="P476" t="s" s="10">
        <f>"mv -i "&amp;SUBSTITUTE(L476,"","")&amp;"          fq/"&amp;$F476&amp;"−"&amp;$D476&amp;"-"&amp;B476&amp;"-"&amp;LEFT(N476,5)&amp;"−1.fq.gz"</f>
        <v>3631</v>
      </c>
      <c r="Q476" t="s" s="10">
        <f>"mv -i "&amp;SUBSTITUTE(M476,"","")&amp;"          fq/"&amp;$F476&amp;"−"&amp;$D476&amp;"-"&amp;B476&amp;"-"&amp;LEFT(O476,5)&amp;"−2.fq.gz"</f>
        <v>3632</v>
      </c>
      <c r="R476" s="14"/>
    </row>
    <row r="477" ht="15" customHeight="1">
      <c r="A477" t="s" s="10">
        <f>B477&amp;"_"&amp;SUBSTITUTE(G477,"20","")</f>
        <v>3633</v>
      </c>
      <c r="B477" t="s" s="10">
        <v>1284</v>
      </c>
      <c r="C477" s="16"/>
      <c r="D477" t="s" s="11">
        <v>3626</v>
      </c>
      <c r="E477" t="s" s="12">
        <v>610</v>
      </c>
      <c r="F477" t="s" s="12">
        <v>2564</v>
      </c>
      <c r="G477" s="12">
        <v>20130812</v>
      </c>
      <c r="H477" s="12"/>
      <c r="I477" s="12"/>
      <c r="J477" s="12"/>
      <c r="K477" s="12"/>
      <c r="L477" t="s" s="21">
        <f>"BGI/BGI3/"&amp;SUBSTITUTE(VLOOKUP(B477,'BGI3_Files'!B2:C162,2,0),".bam","")&amp;"_1.fq.gz"</f>
        <v>3634</v>
      </c>
      <c r="M477" t="s" s="21">
        <f>"BGI/BGI3/"&amp;SUBSTITUTE(VLOOKUP($B477,'BGI3_Files'!$B2:$C162,2,0),".bam","")&amp;"_2.fq.gz"</f>
        <v>3635</v>
      </c>
      <c r="N477" t="s" s="10">
        <f>VLOOKUP(MID($L477,10,10000),'Hashes'!$C2:$D974,2,0)</f>
        <v>3636</v>
      </c>
      <c r="O477" t="s" s="10">
        <f>VLOOKUP(MID(M477,10,10000),'Hashes'!$C2:$D974,2,0)</f>
        <v>3637</v>
      </c>
      <c r="P477" t="s" s="10">
        <f>"mv -i "&amp;SUBSTITUTE(L477,"","")&amp;"          fq/"&amp;$F477&amp;"−"&amp;$D477&amp;"-"&amp;B477&amp;"-"&amp;LEFT(N477,5)&amp;"−1.fq.gz"</f>
        <v>3638</v>
      </c>
      <c r="Q477" t="s" s="10">
        <f>"mv -i "&amp;SUBSTITUTE(M477,"","")&amp;"          fq/"&amp;$F477&amp;"−"&amp;$D477&amp;"-"&amp;B477&amp;"-"&amp;LEFT(O477,5)&amp;"−2.fq.gz"</f>
        <v>3639</v>
      </c>
      <c r="R477" s="14"/>
    </row>
    <row r="478" ht="15" customHeight="1">
      <c r="A478" t="s" s="10">
        <f>B478&amp;"_"&amp;SUBSTITUTE(G478,"20","")</f>
        <v>3640</v>
      </c>
      <c r="B478" t="s" s="10">
        <v>1292</v>
      </c>
      <c r="C478" s="16"/>
      <c r="D478" t="s" s="11">
        <v>3626</v>
      </c>
      <c r="E478" t="s" s="12">
        <v>485</v>
      </c>
      <c r="F478" t="s" s="12">
        <v>2564</v>
      </c>
      <c r="G478" s="12">
        <v>20130812</v>
      </c>
      <c r="H478" s="12"/>
      <c r="I478" s="12"/>
      <c r="J478" s="12"/>
      <c r="K478" s="12"/>
      <c r="L478" t="s" s="21">
        <f>"BGI/BGI3/"&amp;SUBSTITUTE(VLOOKUP(B478,'BGI3_Files'!B2:C162,2,0),".bam","")&amp;"_1.fq.gz"</f>
        <v>3641</v>
      </c>
      <c r="M478" t="s" s="21">
        <f>"BGI/BGI3/"&amp;SUBSTITUTE(VLOOKUP($B478,'BGI3_Files'!$B2:$C162,2,0),".bam","")&amp;"_2.fq.gz"</f>
        <v>3642</v>
      </c>
      <c r="N478" t="s" s="10">
        <f>VLOOKUP(MID($L478,10,10000),'Hashes'!$C2:$D974,2,0)</f>
        <v>3643</v>
      </c>
      <c r="O478" t="s" s="10">
        <f>VLOOKUP(MID(M478,10,10000),'Hashes'!$C2:$D974,2,0)</f>
        <v>3644</v>
      </c>
      <c r="P478" t="s" s="10">
        <f>"mv -i "&amp;SUBSTITUTE(L478,"","")&amp;"          fq/"&amp;$F478&amp;"−"&amp;$D478&amp;"-"&amp;B478&amp;"-"&amp;LEFT(N478,5)&amp;"−1.fq.gz"</f>
        <v>3645</v>
      </c>
      <c r="Q478" t="s" s="10">
        <f>"mv -i "&amp;SUBSTITUTE(M478,"","")&amp;"          fq/"&amp;$F478&amp;"−"&amp;$D478&amp;"-"&amp;B478&amp;"-"&amp;LEFT(O478,5)&amp;"−2.fq.gz"</f>
        <v>3646</v>
      </c>
      <c r="R478" s="14"/>
    </row>
    <row r="479" ht="15" customHeight="1">
      <c r="A479" t="s" s="10">
        <f>B479&amp;"_"&amp;SUBSTITUTE(G479,"20","")</f>
        <v>3647</v>
      </c>
      <c r="B479" t="s" s="10">
        <v>1308</v>
      </c>
      <c r="C479" s="16"/>
      <c r="D479" t="s" s="11">
        <v>3626</v>
      </c>
      <c r="E479" t="s" s="12">
        <v>449</v>
      </c>
      <c r="F479" t="s" s="12">
        <v>2564</v>
      </c>
      <c r="G479" s="12">
        <v>20130812</v>
      </c>
      <c r="H479" s="12"/>
      <c r="I479" s="12"/>
      <c r="J479" s="12"/>
      <c r="K479" s="12"/>
      <c r="L479" t="s" s="21">
        <f>"BGI/BGI3/"&amp;SUBSTITUTE(VLOOKUP(B479,'BGI3_Files'!B2:C162,2,0),".bam","")&amp;"_1.fq.gz"</f>
        <v>3648</v>
      </c>
      <c r="M479" t="s" s="21">
        <f>"BGI/BGI3/"&amp;SUBSTITUTE(VLOOKUP($B479,'BGI3_Files'!$B2:$C162,2,0),".bam","")&amp;"_2.fq.gz"</f>
        <v>3649</v>
      </c>
      <c r="N479" t="s" s="10">
        <f>VLOOKUP(MID($L479,10,10000),'Hashes'!$C2:$D974,2,0)</f>
        <v>3650</v>
      </c>
      <c r="O479" t="s" s="10">
        <f>VLOOKUP(MID(M479,10,10000),'Hashes'!$C2:$D974,2,0)</f>
        <v>3651</v>
      </c>
      <c r="P479" t="s" s="10">
        <f>"mv -i "&amp;SUBSTITUTE(L479,"","")&amp;"          fq/"&amp;$F479&amp;"−"&amp;$D479&amp;"-"&amp;B479&amp;"-"&amp;LEFT(N479,5)&amp;"−1.fq.gz"</f>
        <v>3652</v>
      </c>
      <c r="Q479" t="s" s="10">
        <f>"mv -i "&amp;SUBSTITUTE(M479,"","")&amp;"          fq/"&amp;$F479&amp;"−"&amp;$D479&amp;"-"&amp;B479&amp;"-"&amp;LEFT(O479,5)&amp;"−2.fq.gz"</f>
        <v>3653</v>
      </c>
      <c r="R479" s="14"/>
    </row>
    <row r="480" ht="15" customHeight="1">
      <c r="A480" t="s" s="10">
        <f>B480&amp;"_"&amp;SUBSTITUTE(G480,"20","")</f>
        <v>3654</v>
      </c>
      <c r="B480" t="s" s="10">
        <v>1316</v>
      </c>
      <c r="C480" s="16"/>
      <c r="D480" t="s" s="11">
        <v>3626</v>
      </c>
      <c r="E480" t="s" s="12">
        <v>529</v>
      </c>
      <c r="F480" t="s" s="12">
        <v>2564</v>
      </c>
      <c r="G480" s="12">
        <v>20130812</v>
      </c>
      <c r="H480" s="12"/>
      <c r="I480" s="12"/>
      <c r="J480" s="12"/>
      <c r="K480" s="12"/>
      <c r="L480" t="s" s="21">
        <f>"BGI/BGI3/"&amp;SUBSTITUTE(VLOOKUP(B480,'BGI3_Files'!B2:C162,2,0),".bam","")&amp;"_1.fq.gz"</f>
        <v>3655</v>
      </c>
      <c r="M480" t="s" s="21">
        <f>"BGI/BGI3/"&amp;SUBSTITUTE(VLOOKUP($B480,'BGI3_Files'!$B2:$C162,2,0),".bam","")&amp;"_2.fq.gz"</f>
        <v>3656</v>
      </c>
      <c r="N480" t="s" s="10">
        <f>VLOOKUP(MID($L480,10,10000),'Hashes'!$C2:$D974,2,0)</f>
        <v>3657</v>
      </c>
      <c r="O480" t="s" s="10">
        <f>VLOOKUP(MID(M480,10,10000),'Hashes'!$C2:$D974,2,0)</f>
        <v>3658</v>
      </c>
      <c r="P480" t="s" s="10">
        <f>"mv -i "&amp;SUBSTITUTE(L480,"","")&amp;"          fq/"&amp;$F480&amp;"−"&amp;$D480&amp;"-"&amp;B480&amp;"-"&amp;LEFT(N480,5)&amp;"−1.fq.gz"</f>
        <v>3659</v>
      </c>
      <c r="Q480" t="s" s="10">
        <f>"mv -i "&amp;SUBSTITUTE(M480,"","")&amp;"          fq/"&amp;$F480&amp;"−"&amp;$D480&amp;"-"&amp;B480&amp;"-"&amp;LEFT(O480,5)&amp;"−2.fq.gz"</f>
        <v>3660</v>
      </c>
      <c r="R480" s="14"/>
    </row>
    <row r="481" ht="15" customHeight="1">
      <c r="A481" t="s" s="10">
        <f>B481&amp;"_"&amp;SUBSTITUTE(G481,"20","")</f>
        <v>3661</v>
      </c>
      <c r="B481" t="s" s="10">
        <v>1364</v>
      </c>
      <c r="C481" s="16"/>
      <c r="D481" t="s" s="11">
        <v>3626</v>
      </c>
      <c r="E481" t="s" s="12">
        <v>619</v>
      </c>
      <c r="F481" t="s" s="12">
        <v>2564</v>
      </c>
      <c r="G481" s="12">
        <v>20130812</v>
      </c>
      <c r="H481" s="12"/>
      <c r="I481" s="12"/>
      <c r="J481" s="12"/>
      <c r="K481" s="12"/>
      <c r="L481" t="s" s="21">
        <f>"BGI/BGI3/"&amp;SUBSTITUTE(VLOOKUP(B481,'BGI3_Files'!B2:C162,2,0),".bam","")&amp;"_1.fq.gz"</f>
        <v>3662</v>
      </c>
      <c r="M481" t="s" s="21">
        <f>"BGI/BGI3/"&amp;SUBSTITUTE(VLOOKUP($B481,'BGI3_Files'!$B2:$C162,2,0),".bam","")&amp;"_2.fq.gz"</f>
        <v>3663</v>
      </c>
      <c r="N481" t="s" s="10">
        <f>VLOOKUP(MID($L481,10,10000),'Hashes'!$C2:$D974,2,0)</f>
        <v>3664</v>
      </c>
      <c r="O481" t="s" s="10">
        <f>VLOOKUP(MID(M481,10,10000),'Hashes'!$C2:$D974,2,0)</f>
        <v>3665</v>
      </c>
      <c r="P481" t="s" s="10">
        <f>"mv -i "&amp;SUBSTITUTE(L481,"","")&amp;"          fq/"&amp;$F481&amp;"−"&amp;$D481&amp;"-"&amp;B481&amp;"-"&amp;LEFT(N481,5)&amp;"−1.fq.gz"</f>
        <v>3666</v>
      </c>
      <c r="Q481" t="s" s="10">
        <f>"mv -i "&amp;SUBSTITUTE(M481,"","")&amp;"          fq/"&amp;$F481&amp;"−"&amp;$D481&amp;"-"&amp;B481&amp;"-"&amp;LEFT(O481,5)&amp;"−2.fq.gz"</f>
        <v>3667</v>
      </c>
      <c r="R481" s="14"/>
    </row>
    <row r="482" ht="15" customHeight="1">
      <c r="A482" t="s" s="10">
        <f>B482&amp;"_"&amp;SUBSTITUTE(G482,"20","")</f>
        <v>3668</v>
      </c>
      <c r="B482" t="s" s="10">
        <v>1380</v>
      </c>
      <c r="C482" s="16"/>
      <c r="D482" t="s" s="11">
        <v>3626</v>
      </c>
      <c r="E482" t="s" s="12">
        <v>56</v>
      </c>
      <c r="F482" t="s" s="12">
        <v>2564</v>
      </c>
      <c r="G482" s="12">
        <v>20130812</v>
      </c>
      <c r="H482" s="12"/>
      <c r="I482" s="12"/>
      <c r="J482" s="12"/>
      <c r="K482" s="12"/>
      <c r="L482" t="s" s="21">
        <f>"BGI/BGI3/"&amp;SUBSTITUTE(VLOOKUP(B482,'BGI3_Files'!B2:C162,2,0),".bam","")&amp;"_1.fq.gz"</f>
        <v>3669</v>
      </c>
      <c r="M482" t="s" s="21">
        <f>"BGI/BGI3/"&amp;SUBSTITUTE(VLOOKUP($B482,'BGI3_Files'!$B2:$C162,2,0),".bam","")&amp;"_2.fq.gz"</f>
        <v>3670</v>
      </c>
      <c r="N482" t="s" s="10">
        <f>VLOOKUP(MID($L482,10,10000),'Hashes'!$C2:$D974,2,0)</f>
        <v>3671</v>
      </c>
      <c r="O482" t="s" s="10">
        <f>VLOOKUP(MID(M482,10,10000),'Hashes'!$C2:$D974,2,0)</f>
        <v>3672</v>
      </c>
      <c r="P482" t="s" s="10">
        <f>"mv -i "&amp;SUBSTITUTE(L482,"","")&amp;"          fq/"&amp;$F482&amp;"−"&amp;$D482&amp;"-"&amp;B482&amp;"-"&amp;LEFT(N482,5)&amp;"−1.fq.gz"</f>
        <v>3673</v>
      </c>
      <c r="Q482" t="s" s="10">
        <f>"mv -i "&amp;SUBSTITUTE(M482,"","")&amp;"          fq/"&amp;$F482&amp;"−"&amp;$D482&amp;"-"&amp;B482&amp;"-"&amp;LEFT(O482,5)&amp;"−2.fq.gz"</f>
        <v>3674</v>
      </c>
      <c r="R482" s="14"/>
    </row>
    <row r="483" ht="15" customHeight="1">
      <c r="A483" t="s" s="10">
        <f>B483&amp;"_"&amp;SUBSTITUTE(G483,"20","")</f>
        <v>3675</v>
      </c>
      <c r="B483" t="s" s="10">
        <v>1388</v>
      </c>
      <c r="C483" s="16"/>
      <c r="D483" t="s" s="11">
        <v>3626</v>
      </c>
      <c r="E483" t="s" s="12">
        <v>440</v>
      </c>
      <c r="F483" t="s" s="12">
        <v>2564</v>
      </c>
      <c r="G483" s="12">
        <v>20130812</v>
      </c>
      <c r="H483" s="12"/>
      <c r="I483" s="12"/>
      <c r="J483" s="12"/>
      <c r="K483" s="12"/>
      <c r="L483" t="s" s="21">
        <f>"BGI/BGI3/"&amp;SUBSTITUTE(VLOOKUP(B483,'BGI3_Files'!B2:C162,2,0),".bam","")&amp;"_1.fq.gz"</f>
        <v>3676</v>
      </c>
      <c r="M483" t="s" s="21">
        <f>"BGI/BGI3/"&amp;SUBSTITUTE(VLOOKUP($B483,'BGI3_Files'!$B2:$C162,2,0),".bam","")&amp;"_2.fq.gz"</f>
        <v>3677</v>
      </c>
      <c r="N483" t="s" s="10">
        <f>VLOOKUP(MID($L483,10,10000),'Hashes'!$C2:$D974,2,0)</f>
        <v>3678</v>
      </c>
      <c r="O483" t="s" s="10">
        <f>VLOOKUP(MID(M483,10,10000),'Hashes'!$C2:$D974,2,0)</f>
        <v>3679</v>
      </c>
      <c r="P483" t="s" s="10">
        <f>"mv -i "&amp;SUBSTITUTE(L483,"","")&amp;"          fq/"&amp;$F483&amp;"−"&amp;$D483&amp;"-"&amp;B483&amp;"-"&amp;LEFT(N483,5)&amp;"−1.fq.gz"</f>
        <v>3680</v>
      </c>
      <c r="Q483" t="s" s="10">
        <f>"mv -i "&amp;SUBSTITUTE(M483,"","")&amp;"          fq/"&amp;$F483&amp;"−"&amp;$D483&amp;"-"&amp;B483&amp;"-"&amp;LEFT(O483,5)&amp;"−2.fq.gz"</f>
        <v>3681</v>
      </c>
      <c r="R483" s="14"/>
    </row>
    <row r="484" ht="15" customHeight="1">
      <c r="A484" t="s" s="10">
        <f>B484&amp;"_"&amp;SUBSTITUTE(G484,"20","")</f>
        <v>3682</v>
      </c>
      <c r="B484" t="s" s="10">
        <v>1396</v>
      </c>
      <c r="C484" s="16"/>
      <c r="D484" t="s" s="11">
        <v>3626</v>
      </c>
      <c r="E484" t="s" s="12">
        <v>413</v>
      </c>
      <c r="F484" t="s" s="12">
        <v>2564</v>
      </c>
      <c r="G484" s="12">
        <v>20130812</v>
      </c>
      <c r="H484" s="12"/>
      <c r="I484" s="12"/>
      <c r="J484" s="12"/>
      <c r="K484" s="12"/>
      <c r="L484" t="s" s="21">
        <f>"BGI/BGI3/"&amp;SUBSTITUTE(VLOOKUP(B484,'BGI3_Files'!B2:C162,2,0),".bam","")&amp;"_1.fq.gz"</f>
        <v>3683</v>
      </c>
      <c r="M484" t="s" s="21">
        <f>"BGI/BGI3/"&amp;SUBSTITUTE(VLOOKUP($B484,'BGI3_Files'!$B2:$C162,2,0),".bam","")&amp;"_2.fq.gz"</f>
        <v>3684</v>
      </c>
      <c r="N484" t="s" s="10">
        <f>VLOOKUP(MID($L484,10,10000),'Hashes'!$C2:$D974,2,0)</f>
        <v>3685</v>
      </c>
      <c r="O484" t="s" s="10">
        <f>VLOOKUP(MID(M484,10,10000),'Hashes'!$C2:$D974,2,0)</f>
        <v>3686</v>
      </c>
      <c r="P484" t="s" s="10">
        <f>"mv -i "&amp;SUBSTITUTE(L484,"","")&amp;"          fq/"&amp;$F484&amp;"−"&amp;$D484&amp;"-"&amp;B484&amp;"-"&amp;LEFT(N484,5)&amp;"−1.fq.gz"</f>
        <v>3687</v>
      </c>
      <c r="Q484" t="s" s="10">
        <f>"mv -i "&amp;SUBSTITUTE(M484,"","")&amp;"          fq/"&amp;$F484&amp;"−"&amp;$D484&amp;"-"&amp;B484&amp;"-"&amp;LEFT(O484,5)&amp;"−2.fq.gz"</f>
        <v>3688</v>
      </c>
      <c r="R484" s="14"/>
    </row>
    <row r="485" ht="15" customHeight="1">
      <c r="A485" t="s" s="10">
        <f>B485&amp;"_"&amp;SUBSTITUTE(G485,"20","")</f>
        <v>3689</v>
      </c>
      <c r="B485" t="s" s="10">
        <v>1404</v>
      </c>
      <c r="C485" s="16"/>
      <c r="D485" t="s" s="11">
        <v>3626</v>
      </c>
      <c r="E485" t="s" s="12">
        <v>556</v>
      </c>
      <c r="F485" t="s" s="12">
        <v>2564</v>
      </c>
      <c r="G485" s="12">
        <v>20130812</v>
      </c>
      <c r="H485" s="12"/>
      <c r="I485" s="12"/>
      <c r="J485" s="12"/>
      <c r="K485" s="12"/>
      <c r="L485" t="s" s="21">
        <f>"BGI/BGI3/"&amp;SUBSTITUTE(VLOOKUP(B485,'BGI3_Files'!B2:C162,2,0),".bam","")&amp;"_1.fq.gz"</f>
        <v>3690</v>
      </c>
      <c r="M485" t="s" s="21">
        <f>"BGI/BGI3/"&amp;SUBSTITUTE(VLOOKUP($B485,'BGI3_Files'!$B2:$C162,2,0),".bam","")&amp;"_2.fq.gz"</f>
        <v>3691</v>
      </c>
      <c r="N485" t="s" s="10">
        <f>VLOOKUP(MID($L485,10,10000),'Hashes'!$C2:$D974,2,0)</f>
        <v>3692</v>
      </c>
      <c r="O485" t="s" s="10">
        <f>VLOOKUP(MID(M485,10,10000),'Hashes'!$C2:$D974,2,0)</f>
        <v>3693</v>
      </c>
      <c r="P485" t="s" s="10">
        <f>"mv -i "&amp;SUBSTITUTE(L485,"","")&amp;"          fq/"&amp;$F485&amp;"−"&amp;$D485&amp;"-"&amp;B485&amp;"-"&amp;LEFT(N485,5)&amp;"−1.fq.gz"</f>
        <v>3694</v>
      </c>
      <c r="Q485" t="s" s="10">
        <f>"mv -i "&amp;SUBSTITUTE(M485,"","")&amp;"          fq/"&amp;$F485&amp;"−"&amp;$D485&amp;"-"&amp;B485&amp;"-"&amp;LEFT(O485,5)&amp;"−2.fq.gz"</f>
        <v>3695</v>
      </c>
      <c r="R485" s="14"/>
    </row>
    <row r="486" ht="15" customHeight="1">
      <c r="A486" t="s" s="10">
        <f>B486&amp;"_"&amp;SUBSTITUTE(G486,"20","")</f>
        <v>3696</v>
      </c>
      <c r="B486" t="s" s="10">
        <v>1412</v>
      </c>
      <c r="C486" s="16"/>
      <c r="D486" t="s" s="11">
        <v>3626</v>
      </c>
      <c r="E486" t="s" s="12">
        <v>431</v>
      </c>
      <c r="F486" t="s" s="12">
        <v>2564</v>
      </c>
      <c r="G486" s="12">
        <v>20130812</v>
      </c>
      <c r="H486" s="12"/>
      <c r="I486" s="12"/>
      <c r="J486" s="12"/>
      <c r="K486" s="12"/>
      <c r="L486" t="s" s="21">
        <f>"BGI/BGI3/"&amp;SUBSTITUTE(VLOOKUP(B486,'BGI3_Files'!B2:C162,2,0),".bam","")&amp;"_1.fq.gz"</f>
        <v>3697</v>
      </c>
      <c r="M486" t="s" s="21">
        <f>"BGI/BGI3/"&amp;SUBSTITUTE(VLOOKUP($B486,'BGI3_Files'!$B2:$C162,2,0),".bam","")&amp;"_2.fq.gz"</f>
        <v>3698</v>
      </c>
      <c r="N486" t="s" s="10">
        <f>VLOOKUP(MID($L486,10,10000),'Hashes'!$C2:$D974,2,0)</f>
        <v>3699</v>
      </c>
      <c r="O486" t="s" s="10">
        <f>VLOOKUP(MID(M486,10,10000),'Hashes'!$C2:$D974,2,0)</f>
        <v>3700</v>
      </c>
      <c r="P486" t="s" s="10">
        <f>"mv -i "&amp;SUBSTITUTE(L486,"","")&amp;"          fq/"&amp;$F486&amp;"−"&amp;$D486&amp;"-"&amp;B486&amp;"-"&amp;LEFT(N486,5)&amp;"−1.fq.gz"</f>
        <v>3701</v>
      </c>
      <c r="Q486" t="s" s="10">
        <f>"mv -i "&amp;SUBSTITUTE(M486,"","")&amp;"          fq/"&amp;$F486&amp;"−"&amp;$D486&amp;"-"&amp;B486&amp;"-"&amp;LEFT(O486,5)&amp;"−2.fq.gz"</f>
        <v>3702</v>
      </c>
      <c r="R486" s="14"/>
    </row>
    <row r="487" ht="15" customHeight="1">
      <c r="A487" t="s" s="10">
        <f>B487&amp;"_"&amp;SUBSTITUTE(G487,"20","")</f>
        <v>3703</v>
      </c>
      <c r="B487" t="s" s="10">
        <v>1420</v>
      </c>
      <c r="C487" s="16"/>
      <c r="D487" t="s" s="11">
        <v>3626</v>
      </c>
      <c r="E487" t="s" s="12">
        <v>476</v>
      </c>
      <c r="F487" t="s" s="12">
        <v>2564</v>
      </c>
      <c r="G487" s="12">
        <v>20130812</v>
      </c>
      <c r="H487" s="12"/>
      <c r="I487" s="12"/>
      <c r="J487" s="12"/>
      <c r="K487" s="12"/>
      <c r="L487" t="s" s="21">
        <f>"BGI/BGI3/"&amp;SUBSTITUTE(VLOOKUP(B487,'BGI3_Files'!B2:C162,2,0),".bam","")&amp;"_1.fq.gz"</f>
        <v>3704</v>
      </c>
      <c r="M487" t="s" s="21">
        <f>"BGI/BGI3/"&amp;SUBSTITUTE(VLOOKUP($B487,'BGI3_Files'!$B2:$C162,2,0),".bam","")&amp;"_2.fq.gz"</f>
        <v>3705</v>
      </c>
      <c r="N487" t="s" s="10">
        <f>VLOOKUP(MID($L487,10,10000),'Hashes'!$C2:$D974,2,0)</f>
        <v>3706</v>
      </c>
      <c r="O487" t="s" s="10">
        <f>VLOOKUP(MID(M487,10,10000),'Hashes'!$C2:$D974,2,0)</f>
        <v>3707</v>
      </c>
      <c r="P487" t="s" s="10">
        <f>"mv -i "&amp;SUBSTITUTE(L487,"","")&amp;"          fq/"&amp;$F487&amp;"−"&amp;$D487&amp;"-"&amp;B487&amp;"-"&amp;LEFT(N487,5)&amp;"−1.fq.gz"</f>
        <v>3708</v>
      </c>
      <c r="Q487" t="s" s="10">
        <f>"mv -i "&amp;SUBSTITUTE(M487,"","")&amp;"          fq/"&amp;$F487&amp;"−"&amp;$D487&amp;"-"&amp;B487&amp;"-"&amp;LEFT(O487,5)&amp;"−2.fq.gz"</f>
        <v>3709</v>
      </c>
      <c r="R487" s="14"/>
    </row>
    <row r="488" ht="15" customHeight="1">
      <c r="A488" t="s" s="10">
        <f>B488&amp;"_"&amp;SUBSTITUTE(G488,"20","")</f>
        <v>3710</v>
      </c>
      <c r="B488" t="s" s="10">
        <v>24</v>
      </c>
      <c r="C488" s="16"/>
      <c r="D488" t="s" s="11">
        <v>3711</v>
      </c>
      <c r="E488" t="s" s="12">
        <v>26</v>
      </c>
      <c r="F488" t="s" s="11">
        <v>3712</v>
      </c>
      <c r="G488" s="24">
        <v>20131130</v>
      </c>
      <c r="H488" t="s" s="24">
        <v>3711</v>
      </c>
      <c r="I488" t="s" s="24">
        <v>3713</v>
      </c>
      <c r="J488" s="25">
        <v>6</v>
      </c>
      <c r="K488" s="15"/>
      <c r="L488" s="26"/>
      <c r="M488" s="26"/>
      <c r="N488" s="27"/>
      <c r="O488" s="27"/>
      <c r="P488" t="s" s="10">
        <f>"mv "&amp;SUBSTITUTE(L488,"","")&amp;" fq/"&amp;""&amp;$F488&amp;"−"&amp;$D488&amp;"−"&amp;$B488&amp;"-"&amp;LEFT(N488,5)&amp;"−1.fq.gz"</f>
        <v>3714</v>
      </c>
      <c r="Q488" t="s" s="10">
        <f>"mv -i "&amp;SUBSTITUTE(M488,"","")&amp;"          fq/"&amp;$F488&amp;"−"&amp;$D488&amp;"-"&amp;LEFT(O488,5)&amp;"−2.fq.gz"</f>
        <v>3715</v>
      </c>
      <c r="R488" s="14"/>
    </row>
    <row r="489" ht="15" customHeight="1">
      <c r="A489" t="s" s="10">
        <f>B489&amp;"_"&amp;SUBSTITUTE(G489,"20","")</f>
        <v>3716</v>
      </c>
      <c r="B489" t="s" s="10">
        <v>46</v>
      </c>
      <c r="C489" s="16"/>
      <c r="D489" t="s" s="11">
        <v>3711</v>
      </c>
      <c r="E489" t="s" s="12">
        <v>47</v>
      </c>
      <c r="F489" t="s" s="11">
        <v>3712</v>
      </c>
      <c r="G489" s="24">
        <v>20131130</v>
      </c>
      <c r="H489" t="s" s="24">
        <v>3711</v>
      </c>
      <c r="I489" t="s" s="24">
        <v>3713</v>
      </c>
      <c r="J489" s="25">
        <v>6</v>
      </c>
      <c r="K489" s="15"/>
      <c r="L489" s="26"/>
      <c r="M489" s="26"/>
      <c r="N489" s="27"/>
      <c r="O489" s="27"/>
      <c r="P489" t="s" s="10">
        <f>"mv "&amp;SUBSTITUTE(L489,"","")&amp;" fq/"&amp;""&amp;$F489&amp;"−"&amp;$D489&amp;"−"&amp;$B489&amp;"-"&amp;LEFT(N489,5)&amp;"−1.fq.gz"</f>
        <v>3717</v>
      </c>
      <c r="Q489" t="s" s="10">
        <f>"mv -i "&amp;SUBSTITUTE(M489,"","")&amp;"          fq/"&amp;$F489&amp;"−"&amp;$D489&amp;"-"&amp;LEFT(O489,5)&amp;"−2.fq.gz"</f>
        <v>3715</v>
      </c>
      <c r="R489" s="14"/>
    </row>
    <row r="490" ht="15" customHeight="1">
      <c r="A490" t="s" s="10">
        <f>B490&amp;"_"&amp;SUBSTITUTE(G490,"20","")</f>
        <v>3718</v>
      </c>
      <c r="B490" t="s" s="10">
        <v>74</v>
      </c>
      <c r="C490" s="16"/>
      <c r="D490" t="s" s="11">
        <v>3711</v>
      </c>
      <c r="E490" t="s" s="12">
        <v>75</v>
      </c>
      <c r="F490" t="s" s="11">
        <v>3712</v>
      </c>
      <c r="G490" s="24">
        <v>20131130</v>
      </c>
      <c r="H490" t="s" s="24">
        <v>3711</v>
      </c>
      <c r="I490" t="s" s="24">
        <v>3713</v>
      </c>
      <c r="J490" s="25">
        <v>6</v>
      </c>
      <c r="K490" s="15"/>
      <c r="L490" s="26"/>
      <c r="M490" s="26"/>
      <c r="N490" s="27"/>
      <c r="O490" s="27"/>
      <c r="P490" t="s" s="10">
        <f>"mv "&amp;SUBSTITUTE(L490,"","")&amp;" fq/"&amp;""&amp;$F490&amp;"−"&amp;$D490&amp;"−"&amp;$B490&amp;"-"&amp;LEFT(N490,5)&amp;"−1.fq.gz"</f>
        <v>3719</v>
      </c>
      <c r="Q490" t="s" s="10">
        <f>"mv -i "&amp;SUBSTITUTE(M490,"","")&amp;"          fq/"&amp;$F490&amp;"−"&amp;$D490&amp;"-"&amp;LEFT(O490,5)&amp;"−2.fq.gz"</f>
        <v>3715</v>
      </c>
      <c r="R490" s="14"/>
    </row>
    <row r="491" ht="15" customHeight="1">
      <c r="A491" t="s" s="10">
        <f>B491&amp;"_"&amp;SUBSTITUTE(G491,"20","")</f>
        <v>3720</v>
      </c>
      <c r="B491" t="s" s="10">
        <v>92</v>
      </c>
      <c r="C491" s="16"/>
      <c r="D491" t="s" s="11">
        <v>3711</v>
      </c>
      <c r="E491" t="s" s="12">
        <v>93</v>
      </c>
      <c r="F491" t="s" s="11">
        <v>3712</v>
      </c>
      <c r="G491" s="24">
        <v>20131130</v>
      </c>
      <c r="H491" t="s" s="24">
        <v>3711</v>
      </c>
      <c r="I491" t="s" s="24">
        <v>3713</v>
      </c>
      <c r="J491" s="25">
        <v>6</v>
      </c>
      <c r="K491" s="15"/>
      <c r="L491" s="26"/>
      <c r="M491" s="26"/>
      <c r="N491" s="27"/>
      <c r="O491" s="27"/>
      <c r="P491" t="s" s="10">
        <f>"mv "&amp;SUBSTITUTE(L491,"","")&amp;" fq/"&amp;""&amp;$F491&amp;"−"&amp;$D491&amp;"−"&amp;$B491&amp;"-"&amp;LEFT(N491,5)&amp;"−1.fq.gz"</f>
        <v>3721</v>
      </c>
      <c r="Q491" t="s" s="10">
        <f>"mv -i "&amp;SUBSTITUTE(M491,"","")&amp;"          fq/"&amp;$F491&amp;"−"&amp;$D491&amp;"-"&amp;LEFT(O491,5)&amp;"−2.fq.gz"</f>
        <v>3722</v>
      </c>
      <c r="R491" s="14"/>
    </row>
    <row r="492" ht="15" customHeight="1">
      <c r="A492" t="s" s="10">
        <f>B492&amp;"_"&amp;SUBSTITUTE(G492,"20","")</f>
        <v>3723</v>
      </c>
      <c r="B492" t="s" s="10">
        <v>110</v>
      </c>
      <c r="C492" s="16"/>
      <c r="D492" t="s" s="11">
        <v>3711</v>
      </c>
      <c r="E492" t="s" s="12">
        <v>111</v>
      </c>
      <c r="F492" t="s" s="11">
        <v>3712</v>
      </c>
      <c r="G492" s="24">
        <v>20131130</v>
      </c>
      <c r="H492" t="s" s="24">
        <v>3711</v>
      </c>
      <c r="I492" t="s" s="24">
        <v>3713</v>
      </c>
      <c r="J492" s="25">
        <v>6</v>
      </c>
      <c r="K492" s="15"/>
      <c r="L492" s="26"/>
      <c r="M492" s="26"/>
      <c r="N492" s="27"/>
      <c r="O492" s="27"/>
      <c r="P492" t="s" s="10">
        <f>"mv "&amp;SUBSTITUTE(L492,"","")&amp;" fq/"&amp;""&amp;$F492&amp;"−"&amp;$D492&amp;"−"&amp;$B492&amp;"-"&amp;LEFT(N492,5)&amp;"−1.fq.gz"</f>
        <v>3724</v>
      </c>
      <c r="Q492" t="s" s="10">
        <f>"mv -i "&amp;SUBSTITUTE(M492,"","")&amp;"          fq/"&amp;$F492&amp;"−"&amp;$D492&amp;"-"&amp;LEFT(O492,5)&amp;"−2.fq.gz"</f>
        <v>3722</v>
      </c>
      <c r="R492" s="14"/>
    </row>
    <row r="493" ht="15" customHeight="1">
      <c r="A493" t="s" s="10">
        <f>B493&amp;"_"&amp;SUBSTITUTE(G493,"20","")</f>
        <v>3725</v>
      </c>
      <c r="B493" t="s" s="10">
        <v>137</v>
      </c>
      <c r="C493" s="16"/>
      <c r="D493" t="s" s="11">
        <v>3711</v>
      </c>
      <c r="E493" t="s" s="12">
        <v>138</v>
      </c>
      <c r="F493" t="s" s="11">
        <v>3712</v>
      </c>
      <c r="G493" s="24">
        <v>20131130</v>
      </c>
      <c r="H493" t="s" s="24">
        <v>3711</v>
      </c>
      <c r="I493" t="s" s="24">
        <v>3713</v>
      </c>
      <c r="J493" s="25">
        <v>6</v>
      </c>
      <c r="K493" s="15"/>
      <c r="L493" s="26"/>
      <c r="M493" s="26"/>
      <c r="N493" s="27"/>
      <c r="O493" s="27"/>
      <c r="P493" t="s" s="10">
        <f>"mv "&amp;SUBSTITUTE(L493,"","")&amp;" fq/"&amp;""&amp;$F493&amp;"−"&amp;$D493&amp;"−"&amp;$B493&amp;"-"&amp;LEFT(N493,5)&amp;"−1.fq.gz"</f>
        <v>3726</v>
      </c>
      <c r="Q493" t="s" s="10">
        <f>"mv -i "&amp;SUBSTITUTE(M493,"","")&amp;"          fq/"&amp;$F493&amp;"−"&amp;$D493&amp;"-"&amp;LEFT(O493,5)&amp;"−2.fq.gz"</f>
        <v>3722</v>
      </c>
      <c r="R493" s="14"/>
    </row>
    <row r="494" ht="15" customHeight="1">
      <c r="A494" t="s" s="10">
        <f>B494&amp;"_"&amp;SUBSTITUTE(G494,"20","")</f>
        <v>3727</v>
      </c>
      <c r="B494" t="s" s="10">
        <v>146</v>
      </c>
      <c r="C494" s="16"/>
      <c r="D494" t="s" s="11">
        <v>3711</v>
      </c>
      <c r="E494" t="s" s="12">
        <v>147</v>
      </c>
      <c r="F494" t="s" s="11">
        <v>3712</v>
      </c>
      <c r="G494" s="24">
        <v>20131130</v>
      </c>
      <c r="H494" t="s" s="24">
        <v>3711</v>
      </c>
      <c r="I494" t="s" s="24">
        <v>3713</v>
      </c>
      <c r="J494" s="25">
        <v>6</v>
      </c>
      <c r="K494" s="15"/>
      <c r="L494" s="26"/>
      <c r="M494" s="26"/>
      <c r="N494" s="27"/>
      <c r="O494" s="27"/>
      <c r="P494" t="s" s="10">
        <f>"mv "&amp;SUBSTITUTE(L494,"","")&amp;" fq/"&amp;""&amp;$F494&amp;"−"&amp;$D494&amp;"−"&amp;$B494&amp;"-"&amp;LEFT(N494,5)&amp;"−1.fq.gz"</f>
        <v>3728</v>
      </c>
      <c r="Q494" t="s" s="10">
        <f>"mv -i "&amp;SUBSTITUTE(M494,"","")&amp;"          fq/"&amp;$F494&amp;"−"&amp;$D494&amp;"-"&amp;LEFT(O494,5)&amp;"−2.fq.gz"</f>
        <v>3722</v>
      </c>
      <c r="R494" s="14"/>
    </row>
    <row r="495" ht="15" customHeight="1">
      <c r="A495" t="s" s="10">
        <f>B495&amp;"_"&amp;SUBSTITUTE(G495,"20","")</f>
        <v>3729</v>
      </c>
      <c r="B495" t="s" s="10">
        <v>173</v>
      </c>
      <c r="C495" s="16"/>
      <c r="D495" t="s" s="11">
        <v>3711</v>
      </c>
      <c r="E495" t="s" s="12">
        <v>174</v>
      </c>
      <c r="F495" t="s" s="11">
        <v>3712</v>
      </c>
      <c r="G495" s="24">
        <v>20131130</v>
      </c>
      <c r="H495" t="s" s="24">
        <v>3711</v>
      </c>
      <c r="I495" t="s" s="24">
        <v>3713</v>
      </c>
      <c r="J495" s="25">
        <v>6</v>
      </c>
      <c r="K495" s="15"/>
      <c r="L495" s="26"/>
      <c r="M495" s="26"/>
      <c r="N495" s="27"/>
      <c r="O495" s="27"/>
      <c r="P495" t="s" s="10">
        <f>"mv "&amp;SUBSTITUTE(L495,"","")&amp;" fq/"&amp;""&amp;$F495&amp;"−"&amp;$D495&amp;"−"&amp;$B495&amp;"-"&amp;LEFT(N495,5)&amp;"−1.fq.gz"</f>
        <v>3730</v>
      </c>
      <c r="Q495" t="s" s="10">
        <f>"mv -i "&amp;SUBSTITUTE(M495,"","")&amp;"          fq/"&amp;$F495&amp;"−"&amp;$D495&amp;"-"&amp;LEFT(O495,5)&amp;"−2.fq.gz"</f>
        <v>3722</v>
      </c>
      <c r="R495" s="14"/>
    </row>
    <row r="496" ht="16" customHeight="1">
      <c r="A496" t="s" s="10">
        <f>B496&amp;"_"&amp;SUBSTITUTE(G496,"20","")</f>
        <v>3731</v>
      </c>
      <c r="B496" s="14"/>
      <c r="C496" s="16"/>
      <c r="D496" s="16"/>
      <c r="E496" s="20"/>
      <c r="F496" s="16"/>
      <c r="G496" s="24"/>
      <c r="H496" s="28"/>
      <c r="I496" s="28"/>
      <c r="J496" s="25"/>
      <c r="K496" s="27"/>
      <c r="L496" s="26"/>
      <c r="M496" s="26"/>
      <c r="N496" s="27"/>
      <c r="O496" s="27"/>
      <c r="P496" t="s" s="10">
        <f>"mv "&amp;SUBSTITUTE(L496,"","")&amp;" fq/"&amp;""&amp;$F496&amp;"−"&amp;$D496&amp;"−"&amp;$B496&amp;"-"&amp;LEFT(N496,5)&amp;"−1.fq.gz"</f>
        <v>3732</v>
      </c>
      <c r="Q496" t="s" s="10">
        <f>"mv -i "&amp;SUBSTITUTE(M496,"","")&amp;"          fq/"&amp;$F496&amp;"−"&amp;$D496&amp;"-"&amp;LEFT(O496,5)&amp;"−2.fq.gz"</f>
        <v>3733</v>
      </c>
      <c r="R496" s="14"/>
    </row>
    <row r="497" ht="15.7" customHeight="1">
      <c r="A497" s="29"/>
      <c r="B497" s="29"/>
      <c r="C497" s="29"/>
      <c r="D497" s="29"/>
      <c r="E497" s="29"/>
      <c r="F497" s="29"/>
      <c r="G497" s="29"/>
      <c r="H497" s="29"/>
      <c r="I497" s="29"/>
      <c r="J497" s="29"/>
      <c r="K497" s="29"/>
      <c r="L497" s="29"/>
      <c r="M497" s="29"/>
      <c r="N497" s="29"/>
      <c r="O497" s="29"/>
      <c r="P497" s="29"/>
      <c r="Q497" s="29"/>
      <c r="R497" s="29"/>
    </row>
  </sheetData>
  <pageMargins left="0.75" right="0.75" top="1" bottom="1" header="0.5" footer="0.5"/>
  <pageSetup firstPageNumber="1" fitToHeight="1" fitToWidth="1" scale="100" useFirstPageNumber="0" orientation="landscape" pageOrder="downThenOver"/>
  <headerFooter>
    <oddFooter>&amp;L&amp;"Helvetica,Regular"&amp;11&amp;K000000	&amp;P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B2:F164"/>
  <sheetViews>
    <sheetView workbookViewId="0" showGridLines="0" defaultGridColor="1">
      <pane topLeftCell="C3" xSplit="2" ySplit="2" activePane="bottomRight" state="frozenSplit"/>
    </sheetView>
  </sheetViews>
  <sheetFormatPr defaultColWidth="12.25" defaultRowHeight="18" customHeight="1" outlineLevelRow="0" outlineLevelCol="0"/>
  <cols>
    <col min="1" max="1" width="0.25" style="30" customWidth="1"/>
    <col min="2" max="2" width="12.25" style="30" customWidth="1"/>
    <col min="3" max="3" width="12.25" style="30" customWidth="1"/>
    <col min="4" max="4" width="12.25" style="30" customWidth="1"/>
    <col min="5" max="5" width="12.25" style="30" customWidth="1"/>
    <col min="6" max="6" width="12.25" style="30" customWidth="1"/>
    <col min="7" max="256" width="12.25" style="30" customWidth="1"/>
  </cols>
  <sheetData>
    <row r="1" ht="2" customHeight="1"/>
    <row r="2" ht="20.55" customHeight="1">
      <c r="B2" s="31"/>
      <c r="C2" s="31"/>
      <c r="D2" s="31"/>
      <c r="E2" s="31"/>
      <c r="F2" s="31"/>
    </row>
    <row r="3" ht="20.55" customHeight="1">
      <c r="B3" s="32"/>
      <c r="C3" t="s" s="33">
        <v>3735</v>
      </c>
      <c r="D3" t="s" s="33">
        <v>3736</v>
      </c>
      <c r="E3" t="s" s="33">
        <v>3737</v>
      </c>
      <c r="F3" s="34"/>
    </row>
    <row r="4" ht="20.35" customHeight="1">
      <c r="B4" s="32"/>
      <c r="C4" s="35"/>
      <c r="D4" s="35"/>
      <c r="E4" s="35"/>
      <c r="F4" s="35"/>
    </row>
    <row r="5" ht="20.35" customHeight="1">
      <c r="B5" s="32"/>
      <c r="C5" t="s" s="33">
        <v>192</v>
      </c>
      <c r="D5" t="s" s="33">
        <f>VLOOKUP(C5,'Main'!B1:B497,1,0)</f>
        <v>192</v>
      </c>
      <c r="E5" t="s" s="33">
        <v>192</v>
      </c>
      <c r="F5" s="34"/>
    </row>
    <row r="6" ht="20.35" customHeight="1">
      <c r="B6" s="32"/>
      <c r="C6" t="s" s="36">
        <v>3738</v>
      </c>
      <c r="D6" s="35"/>
      <c r="E6" t="s" s="36">
        <v>204</v>
      </c>
      <c r="F6" s="35"/>
    </row>
    <row r="7" ht="20.35" customHeight="1">
      <c r="B7" s="32"/>
      <c r="C7" t="s" s="33">
        <v>3739</v>
      </c>
      <c r="D7" s="34"/>
      <c r="E7" t="s" s="33">
        <v>24</v>
      </c>
      <c r="F7" s="34"/>
    </row>
    <row r="8" ht="20.35" customHeight="1">
      <c r="B8" s="32"/>
      <c r="C8" t="s" s="36">
        <v>1235</v>
      </c>
      <c r="D8" t="s" s="36">
        <f>VLOOKUP(C8,'Main'!B1:B497,1,0)</f>
        <v>1235</v>
      </c>
      <c r="E8" t="s" s="36">
        <v>411</v>
      </c>
      <c r="F8" s="35"/>
    </row>
    <row r="9" ht="20.35" customHeight="1">
      <c r="B9" s="32"/>
      <c r="C9" t="s" s="33">
        <v>3740</v>
      </c>
      <c r="D9" t="s" s="33">
        <v>3740</v>
      </c>
      <c r="E9" t="s" s="33">
        <v>833</v>
      </c>
      <c r="F9" s="34"/>
    </row>
    <row r="10" ht="20.35" customHeight="1">
      <c r="B10" s="32"/>
      <c r="C10" t="s" s="36">
        <v>240</v>
      </c>
      <c r="D10" t="s" s="36">
        <f>VLOOKUP(C10,'Main'!B1:B497,1,0)</f>
        <v>240</v>
      </c>
      <c r="E10" t="s" s="36">
        <v>37</v>
      </c>
      <c r="F10" s="35"/>
    </row>
    <row r="11" ht="20.35" customHeight="1">
      <c r="B11" s="32"/>
      <c r="C11" t="s" s="33">
        <v>3741</v>
      </c>
      <c r="D11" s="34"/>
      <c r="E11" t="s" s="33">
        <v>1042</v>
      </c>
      <c r="F11" s="34"/>
    </row>
    <row r="12" ht="20.35" customHeight="1">
      <c r="B12" s="32"/>
      <c r="C12" t="s" s="36">
        <v>1260</v>
      </c>
      <c r="D12" t="s" s="36">
        <f>VLOOKUP(C12,'Main'!B1:B497,1,0)</f>
        <v>1260</v>
      </c>
      <c r="E12" t="s" s="36">
        <v>421</v>
      </c>
      <c r="F12" s="35"/>
    </row>
    <row r="13" ht="20.35" customHeight="1">
      <c r="B13" s="32"/>
      <c r="C13" t="s" s="33">
        <v>3742</v>
      </c>
      <c r="D13" s="34"/>
      <c r="E13" t="s" s="33">
        <v>1235</v>
      </c>
      <c r="F13" s="34"/>
    </row>
    <row r="14" ht="20.35" customHeight="1">
      <c r="B14" s="32"/>
      <c r="C14" t="s" s="36">
        <v>83</v>
      </c>
      <c r="D14" t="s" s="36">
        <f>VLOOKUP(C14,'Main'!B1:B497,1,0)</f>
        <v>83</v>
      </c>
      <c r="E14" t="s" s="36">
        <v>843</v>
      </c>
      <c r="F14" s="35"/>
    </row>
    <row r="15" ht="20.35" customHeight="1">
      <c r="B15" s="32"/>
      <c r="C15" t="s" s="33">
        <v>878</v>
      </c>
      <c r="D15" t="s" s="33">
        <f>VLOOKUP(C15,'Main'!B1:B497,1,0)</f>
        <v>878</v>
      </c>
      <c r="E15" t="s" s="33">
        <v>636</v>
      </c>
      <c r="F15" s="34"/>
    </row>
    <row r="16" ht="20.35" customHeight="1">
      <c r="B16" s="32"/>
      <c r="C16" t="s" s="36">
        <v>3743</v>
      </c>
      <c r="D16" s="35"/>
      <c r="E16" t="s" s="36">
        <v>46</v>
      </c>
      <c r="F16" s="35"/>
    </row>
    <row r="17" ht="20.35" customHeight="1">
      <c r="B17" s="32"/>
      <c r="C17" t="s" s="33">
        <v>3744</v>
      </c>
      <c r="D17" s="34"/>
      <c r="E17" t="s" s="33">
        <v>55</v>
      </c>
      <c r="F17" s="34"/>
    </row>
    <row r="18" ht="20.35" customHeight="1">
      <c r="B18" s="32"/>
      <c r="C18" t="s" s="36">
        <v>1083</v>
      </c>
      <c r="D18" t="s" s="36">
        <f>VLOOKUP(C18,'Main'!B1:B497,1,0)</f>
        <v>3745</v>
      </c>
      <c r="E18" t="s" s="36">
        <v>1051</v>
      </c>
      <c r="F18" s="35"/>
    </row>
    <row r="19" ht="20.35" customHeight="1">
      <c r="B19" s="32"/>
      <c r="C19" t="s" s="33">
        <v>475</v>
      </c>
      <c r="D19" t="s" s="33">
        <f>VLOOKUP(C19,'Main'!B1:B497,1,0)</f>
        <v>475</v>
      </c>
      <c r="E19" t="s" s="33">
        <v>645</v>
      </c>
      <c r="F19" s="34"/>
    </row>
    <row r="20" ht="20.35" customHeight="1">
      <c r="B20" s="32"/>
      <c r="C20" t="s" s="36">
        <v>3746</v>
      </c>
      <c r="D20" s="35"/>
      <c r="E20" t="s" s="36">
        <v>430</v>
      </c>
      <c r="F20" s="35"/>
    </row>
    <row r="21" ht="20.35" customHeight="1">
      <c r="B21" s="32"/>
      <c r="C21" t="s" s="33">
        <v>705</v>
      </c>
      <c r="D21" t="s" s="33">
        <f>VLOOKUP(C21,'Main'!B1:B497,1,0)</f>
        <v>705</v>
      </c>
      <c r="E21" t="s" s="33">
        <v>1244</v>
      </c>
      <c r="F21" s="34"/>
    </row>
    <row r="22" ht="20.35" customHeight="1">
      <c r="B22" s="32"/>
      <c r="C22" t="s" s="36">
        <v>3747</v>
      </c>
      <c r="D22" s="35"/>
      <c r="E22" t="s" s="36">
        <v>439</v>
      </c>
      <c r="F22" s="35"/>
    </row>
    <row r="23" ht="20.35" customHeight="1">
      <c r="B23" s="32"/>
      <c r="C23" t="s" s="33">
        <v>1292</v>
      </c>
      <c r="D23" t="s" s="33">
        <f>VLOOKUP(C23,'Main'!B1:B497,1,0)</f>
        <v>1292</v>
      </c>
      <c r="E23" t="s" s="33">
        <v>1059</v>
      </c>
      <c r="F23" s="34"/>
    </row>
    <row r="24" ht="20.35" customHeight="1">
      <c r="B24" s="32"/>
      <c r="C24" t="s" s="36">
        <v>110</v>
      </c>
      <c r="D24" t="s" s="36">
        <f>VLOOKUP(C24,'Main'!B1:B497,1,0)</f>
        <v>110</v>
      </c>
      <c r="E24" t="s" s="36">
        <v>851</v>
      </c>
      <c r="F24" s="35"/>
    </row>
    <row r="25" ht="20.35" customHeight="1">
      <c r="B25" s="32"/>
      <c r="C25" t="s" s="33">
        <v>3748</v>
      </c>
      <c r="D25" s="33">
        <f>VLOOKUP(C25,'Main'!B1:B497,1,0)</f>
      </c>
      <c r="E25" t="s" s="33">
        <v>1252</v>
      </c>
      <c r="F25" s="34"/>
    </row>
    <row r="26" ht="20.35" customHeight="1">
      <c r="B26" s="32"/>
      <c r="C26" t="s" s="36">
        <v>3749</v>
      </c>
      <c r="D26" s="36">
        <f>VLOOKUP(C26,'Main'!B1:B497,1,0)</f>
      </c>
      <c r="E26" t="s" s="36">
        <v>213</v>
      </c>
      <c r="F26" s="35"/>
    </row>
    <row r="27" ht="20.35" customHeight="1">
      <c r="B27" s="32"/>
      <c r="C27" t="s" s="33">
        <v>3750</v>
      </c>
      <c r="D27" s="33">
        <f>VLOOKUP(C27,'Main'!B1:B497,1,0)</f>
      </c>
      <c r="E27" t="s" s="33">
        <v>222</v>
      </c>
      <c r="F27" s="34"/>
    </row>
    <row r="28" ht="20.35" customHeight="1">
      <c r="B28" s="32"/>
      <c r="C28" t="s" s="36">
        <v>3751</v>
      </c>
      <c r="D28" s="36">
        <f>VLOOKUP(C28,'Main'!B1:B497,1,0)</f>
      </c>
      <c r="E28" t="s" s="36">
        <v>654</v>
      </c>
      <c r="F28" s="35"/>
    </row>
    <row r="29" ht="20.35" customHeight="1">
      <c r="B29" s="32"/>
      <c r="C29" t="s" s="33">
        <v>3752</v>
      </c>
      <c r="D29" s="33">
        <f>VLOOKUP(C29,'Main'!B1:B497,1,0)</f>
      </c>
      <c r="E29" t="s" s="33">
        <v>860</v>
      </c>
      <c r="F29" s="34"/>
    </row>
    <row r="30" ht="20.35" customHeight="1">
      <c r="B30" s="32"/>
      <c r="C30" t="s" s="36">
        <v>119</v>
      </c>
      <c r="D30" t="s" s="36">
        <f>VLOOKUP(C30,'Main'!B1:B497,1,0)</f>
        <v>119</v>
      </c>
      <c r="E30" t="s" s="36">
        <v>448</v>
      </c>
      <c r="F30" s="35"/>
    </row>
    <row r="31" ht="20.35" customHeight="1">
      <c r="B31" s="32"/>
      <c r="C31" t="s" s="33">
        <v>3753</v>
      </c>
      <c r="D31" s="33">
        <f>VLOOKUP(C31,'Main'!B1:B497,1,0)</f>
      </c>
      <c r="E31" t="s" s="33">
        <v>65</v>
      </c>
      <c r="F31" s="34"/>
    </row>
    <row r="32" ht="20.35" customHeight="1">
      <c r="B32" s="32"/>
      <c r="C32" t="s" s="36">
        <v>739</v>
      </c>
      <c r="D32" t="s" s="36">
        <f>VLOOKUP(C32,'Main'!B1:B497,1,0)</f>
        <v>739</v>
      </c>
      <c r="E32" t="s" s="36">
        <v>663</v>
      </c>
      <c r="F32" s="35"/>
    </row>
    <row r="33" ht="20.35" customHeight="1">
      <c r="B33" s="32"/>
      <c r="C33" t="s" s="33">
        <v>931</v>
      </c>
      <c r="D33" t="s" s="33">
        <f>VLOOKUP(C33,'Main'!B1:B497,1,0)</f>
        <v>931</v>
      </c>
      <c r="E33" t="s" s="33">
        <v>231</v>
      </c>
      <c r="F33" s="34"/>
    </row>
    <row r="34" ht="20.35" customHeight="1">
      <c r="B34" s="32"/>
      <c r="C34" t="s" s="36">
        <v>3754</v>
      </c>
      <c r="D34" s="35"/>
      <c r="E34" t="s" s="36">
        <v>74</v>
      </c>
      <c r="F34" s="35"/>
    </row>
    <row r="35" ht="20.35" customHeight="1">
      <c r="B35" s="32"/>
      <c r="C35" t="s" s="33">
        <v>748</v>
      </c>
      <c r="D35" t="s" s="33">
        <f>VLOOKUP(C35,'Main'!B1:B497,1,0)</f>
        <v>748</v>
      </c>
      <c r="E35" t="s" s="33">
        <v>869</v>
      </c>
      <c r="F35" s="34"/>
    </row>
    <row r="36" ht="20.35" customHeight="1">
      <c r="B36" s="32"/>
      <c r="C36" t="s" s="36">
        <v>303</v>
      </c>
      <c r="D36" t="s" s="36">
        <f>VLOOKUP(C36,'Main'!B1:B497,1,0)</f>
        <v>303</v>
      </c>
      <c r="E36" t="s" s="36">
        <v>457</v>
      </c>
      <c r="F36" s="35"/>
    </row>
    <row r="37" ht="20.35" customHeight="1">
      <c r="B37" s="32"/>
      <c r="C37" t="s" s="33">
        <v>948</v>
      </c>
      <c r="D37" t="s" s="33">
        <f>VLOOKUP(C37,'Main'!B1:B497,1,0)</f>
        <v>948</v>
      </c>
      <c r="E37" t="s" s="33">
        <v>1067</v>
      </c>
      <c r="F37" s="34"/>
    </row>
    <row r="38" ht="20.35" customHeight="1">
      <c r="B38" s="32"/>
      <c r="C38" t="s" s="36">
        <v>546</v>
      </c>
      <c r="D38" t="s" s="36">
        <f>VLOOKUP(C38,'Main'!B1:B497,1,0)</f>
        <v>546</v>
      </c>
      <c r="E38" t="s" s="36">
        <v>240</v>
      </c>
      <c r="F38" s="35"/>
    </row>
    <row r="39" ht="20.35" customHeight="1">
      <c r="B39" s="32"/>
      <c r="C39" t="s" s="33">
        <v>321</v>
      </c>
      <c r="D39" t="s" s="33">
        <f>VLOOKUP(C39,'Main'!B1:B497,1,0)</f>
        <v>321</v>
      </c>
      <c r="E39" t="s" s="33">
        <v>1260</v>
      </c>
      <c r="F39" s="34"/>
    </row>
    <row r="40" ht="20.35" customHeight="1">
      <c r="B40" s="32"/>
      <c r="C40" t="s" s="36">
        <v>3755</v>
      </c>
      <c r="D40" s="35"/>
      <c r="E40" t="s" s="36">
        <v>249</v>
      </c>
      <c r="F40" s="35"/>
    </row>
    <row r="41" ht="20.35" customHeight="1">
      <c r="B41" s="32"/>
      <c r="C41" t="s" s="33">
        <v>330</v>
      </c>
      <c r="D41" t="s" s="33">
        <f>VLOOKUP(C41,'Main'!B1:B497,1,0)</f>
        <v>330</v>
      </c>
      <c r="E41" t="s" s="33">
        <v>671</v>
      </c>
      <c r="F41" s="34"/>
    </row>
    <row r="42" ht="20.35" customHeight="1">
      <c r="B42" s="32"/>
      <c r="C42" t="s" s="36">
        <v>3756</v>
      </c>
      <c r="D42" s="35"/>
      <c r="E42" t="s" s="36">
        <v>83</v>
      </c>
      <c r="F42" s="35"/>
    </row>
    <row r="43" ht="20.35" customHeight="1">
      <c r="B43" s="32"/>
      <c r="C43" t="s" s="33">
        <v>3757</v>
      </c>
      <c r="D43" s="34"/>
      <c r="E43" t="s" s="33">
        <v>878</v>
      </c>
      <c r="F43" s="34"/>
    </row>
    <row r="44" ht="20.35" customHeight="1">
      <c r="B44" s="32"/>
      <c r="C44" t="s" s="36">
        <v>3758</v>
      </c>
      <c r="D44" s="36">
        <f>VLOOKUP(C44,'Main'!B1:B497,1,0)</f>
      </c>
      <c r="E44" t="s" s="36">
        <v>679</v>
      </c>
      <c r="F44" s="35"/>
    </row>
    <row r="45" ht="20.35" customHeight="1">
      <c r="B45" s="32"/>
      <c r="C45" s="34"/>
      <c r="D45" s="34"/>
      <c r="E45" t="s" s="33">
        <v>1268</v>
      </c>
      <c r="F45" s="34"/>
    </row>
    <row r="46" ht="20.35" customHeight="1">
      <c r="B46" s="32"/>
      <c r="C46" s="35"/>
      <c r="D46" s="35"/>
      <c r="E46" t="s" s="36">
        <v>466</v>
      </c>
      <c r="F46" s="35"/>
    </row>
    <row r="47" ht="20.35" customHeight="1">
      <c r="B47" s="32"/>
      <c r="C47" s="34"/>
      <c r="D47" s="34"/>
      <c r="E47" t="s" s="33">
        <v>1075</v>
      </c>
      <c r="F47" s="34"/>
    </row>
    <row r="48" ht="20.35" customHeight="1">
      <c r="B48" s="32"/>
      <c r="C48" s="35"/>
      <c r="D48" s="35"/>
      <c r="E48" t="s" s="36">
        <v>886</v>
      </c>
      <c r="F48" s="35"/>
    </row>
    <row r="49" ht="20.35" customHeight="1">
      <c r="B49" s="32"/>
      <c r="C49" s="34"/>
      <c r="D49" s="34"/>
      <c r="E49" t="s" s="33">
        <v>258</v>
      </c>
      <c r="F49" s="34"/>
    </row>
    <row r="50" ht="20.35" customHeight="1">
      <c r="B50" s="32"/>
      <c r="C50" s="35"/>
      <c r="D50" s="35"/>
      <c r="E50" t="s" s="36">
        <v>1276</v>
      </c>
      <c r="F50" s="35"/>
    </row>
    <row r="51" ht="20.35" customHeight="1">
      <c r="B51" s="32"/>
      <c r="C51" s="34"/>
      <c r="D51" s="34"/>
      <c r="E51" t="s" s="33">
        <v>1083</v>
      </c>
      <c r="F51" s="34"/>
    </row>
    <row r="52" ht="20.35" customHeight="1">
      <c r="B52" s="32"/>
      <c r="C52" s="35"/>
      <c r="D52" s="35"/>
      <c r="E52" t="s" s="36">
        <v>92</v>
      </c>
      <c r="F52" s="35"/>
    </row>
    <row r="53" ht="20.35" customHeight="1">
      <c r="B53" s="32"/>
      <c r="C53" s="34"/>
      <c r="D53" s="34"/>
      <c r="E53" t="s" s="33">
        <v>267</v>
      </c>
      <c r="F53" s="34"/>
    </row>
    <row r="54" ht="20.35" customHeight="1">
      <c r="B54" s="32"/>
      <c r="C54" s="35"/>
      <c r="D54" s="35"/>
      <c r="E54" t="s" s="36">
        <v>475</v>
      </c>
      <c r="F54" s="35"/>
    </row>
    <row r="55" ht="20.35" customHeight="1">
      <c r="B55" s="32"/>
      <c r="C55" s="34"/>
      <c r="D55" s="34"/>
      <c r="E55" t="s" s="33">
        <v>687</v>
      </c>
      <c r="F55" s="34"/>
    </row>
    <row r="56" ht="20.35" customHeight="1">
      <c r="B56" s="32"/>
      <c r="C56" s="35"/>
      <c r="D56" s="35"/>
      <c r="E56" t="s" s="36">
        <v>276</v>
      </c>
      <c r="F56" s="35"/>
    </row>
    <row r="57" ht="20.35" customHeight="1">
      <c r="B57" s="32"/>
      <c r="C57" s="34"/>
      <c r="D57" s="34"/>
      <c r="E57" t="s" s="33">
        <v>1091</v>
      </c>
      <c r="F57" s="34"/>
    </row>
    <row r="58" ht="20.35" customHeight="1">
      <c r="B58" s="32"/>
      <c r="C58" s="35"/>
      <c r="D58" s="35"/>
      <c r="E58" t="s" s="36">
        <v>895</v>
      </c>
      <c r="F58" s="35"/>
    </row>
    <row r="59" ht="20.35" customHeight="1">
      <c r="B59" s="32"/>
      <c r="C59" s="34"/>
      <c r="D59" s="34"/>
      <c r="E59" t="s" s="33">
        <v>696</v>
      </c>
      <c r="F59" s="34"/>
    </row>
    <row r="60" ht="20.35" customHeight="1">
      <c r="B60" s="32"/>
      <c r="C60" s="35"/>
      <c r="D60" s="35"/>
      <c r="E60" t="s" s="36">
        <v>484</v>
      </c>
      <c r="F60" s="35"/>
    </row>
    <row r="61" ht="20.35" customHeight="1">
      <c r="B61" s="32"/>
      <c r="C61" s="34"/>
      <c r="D61" s="34"/>
      <c r="E61" t="s" s="33">
        <v>1099</v>
      </c>
      <c r="F61" s="34"/>
    </row>
    <row r="62" ht="20.35" customHeight="1">
      <c r="B62" s="32"/>
      <c r="C62" s="35"/>
      <c r="D62" s="35"/>
      <c r="E62" t="s" s="36">
        <v>705</v>
      </c>
      <c r="F62" s="35"/>
    </row>
    <row r="63" ht="20.35" customHeight="1">
      <c r="B63" s="32"/>
      <c r="C63" s="34"/>
      <c r="D63" s="34"/>
      <c r="E63" t="s" s="33">
        <v>904</v>
      </c>
      <c r="F63" s="34"/>
    </row>
    <row r="64" ht="20.35" customHeight="1">
      <c r="B64" s="32"/>
      <c r="C64" s="35"/>
      <c r="D64" s="35"/>
      <c r="E64" t="s" s="36">
        <v>1107</v>
      </c>
      <c r="F64" s="35"/>
    </row>
    <row r="65" ht="20.35" customHeight="1">
      <c r="B65" s="32"/>
      <c r="C65" s="34"/>
      <c r="D65" s="34"/>
      <c r="E65" t="s" s="33">
        <v>493</v>
      </c>
      <c r="F65" s="34"/>
    </row>
    <row r="66" ht="20.35" customHeight="1">
      <c r="B66" s="32"/>
      <c r="C66" s="35"/>
      <c r="D66" s="35"/>
      <c r="E66" t="s" s="36">
        <v>713</v>
      </c>
      <c r="F66" s="35"/>
    </row>
    <row r="67" ht="20.35" customHeight="1">
      <c r="B67" s="32"/>
      <c r="C67" s="34"/>
      <c r="D67" s="34"/>
      <c r="E67" t="s" s="33">
        <v>1284</v>
      </c>
      <c r="F67" s="34"/>
    </row>
    <row r="68" ht="20.35" customHeight="1">
      <c r="B68" s="32"/>
      <c r="C68" s="35"/>
      <c r="D68" s="35"/>
      <c r="E68" t="s" s="36">
        <v>913</v>
      </c>
      <c r="F68" s="35"/>
    </row>
    <row r="69" ht="20.35" customHeight="1">
      <c r="B69" s="32"/>
      <c r="C69" s="34"/>
      <c r="D69" s="34"/>
      <c r="E69" t="s" s="33">
        <v>101</v>
      </c>
      <c r="F69" s="34"/>
    </row>
    <row r="70" ht="20.35" customHeight="1">
      <c r="B70" s="32"/>
      <c r="C70" s="35"/>
      <c r="D70" s="35"/>
      <c r="E70" t="s" s="36">
        <v>1115</v>
      </c>
      <c r="F70" s="35"/>
    </row>
    <row r="71" ht="20.35" customHeight="1">
      <c r="B71" s="32"/>
      <c r="C71" s="34"/>
      <c r="D71" s="34"/>
      <c r="E71" t="s" s="33">
        <v>502</v>
      </c>
      <c r="F71" s="34"/>
    </row>
    <row r="72" ht="20.35" customHeight="1">
      <c r="B72" s="32"/>
      <c r="C72" s="35"/>
      <c r="D72" s="35"/>
      <c r="E72" t="s" s="36">
        <v>1292</v>
      </c>
      <c r="F72" s="35"/>
    </row>
    <row r="73" ht="20.35" customHeight="1">
      <c r="B73" s="32"/>
      <c r="C73" s="34"/>
      <c r="D73" s="34"/>
      <c r="E73" t="s" s="33">
        <v>722</v>
      </c>
      <c r="F73" s="34"/>
    </row>
    <row r="74" ht="20.35" customHeight="1">
      <c r="B74" s="32"/>
      <c r="C74" s="35"/>
      <c r="D74" s="35"/>
      <c r="E74" t="s" s="36">
        <v>1123</v>
      </c>
      <c r="F74" s="35"/>
    </row>
    <row r="75" ht="20.35" customHeight="1">
      <c r="B75" s="32"/>
      <c r="C75" s="34"/>
      <c r="D75" s="34"/>
      <c r="E75" t="s" s="33">
        <v>511</v>
      </c>
      <c r="F75" s="34"/>
    </row>
    <row r="76" ht="20.35" customHeight="1">
      <c r="B76" s="32"/>
      <c r="C76" s="35"/>
      <c r="D76" s="35"/>
      <c r="E76" t="s" s="36">
        <v>110</v>
      </c>
      <c r="F76" s="35"/>
    </row>
    <row r="77" ht="20.35" customHeight="1">
      <c r="B77" s="32"/>
      <c r="C77" s="34"/>
      <c r="D77" s="34"/>
      <c r="E77" t="s" s="33">
        <v>730</v>
      </c>
      <c r="F77" s="34"/>
    </row>
    <row r="78" ht="20.35" customHeight="1">
      <c r="B78" s="32"/>
      <c r="C78" s="35"/>
      <c r="D78" s="35"/>
      <c r="E78" t="s" s="36">
        <v>922</v>
      </c>
      <c r="F78" s="35"/>
    </row>
    <row r="79" ht="20.35" customHeight="1">
      <c r="B79" s="32"/>
      <c r="C79" s="34"/>
      <c r="D79" s="34"/>
      <c r="E79" t="s" s="33">
        <v>520</v>
      </c>
      <c r="F79" s="34"/>
    </row>
    <row r="80" ht="20.35" customHeight="1">
      <c r="B80" s="32"/>
      <c r="C80" s="35"/>
      <c r="D80" s="35"/>
      <c r="E80" t="s" s="36">
        <v>1300</v>
      </c>
      <c r="F80" s="35"/>
    </row>
    <row r="81" ht="20.35" customHeight="1">
      <c r="B81" s="32"/>
      <c r="C81" s="34"/>
      <c r="D81" s="34"/>
      <c r="E81" t="s" s="33">
        <v>285</v>
      </c>
      <c r="F81" s="34"/>
    </row>
    <row r="82" ht="20.35" customHeight="1">
      <c r="B82" s="32"/>
      <c r="C82" s="35"/>
      <c r="D82" s="35"/>
      <c r="E82" t="s" s="36">
        <v>119</v>
      </c>
      <c r="F82" s="35"/>
    </row>
    <row r="83" ht="20.35" customHeight="1">
      <c r="B83" s="32"/>
      <c r="C83" s="34"/>
      <c r="D83" s="34"/>
      <c r="E83" t="s" s="33">
        <v>294</v>
      </c>
      <c r="F83" s="34"/>
    </row>
    <row r="84" ht="20.35" customHeight="1">
      <c r="B84" s="32"/>
      <c r="C84" s="35"/>
      <c r="D84" s="35"/>
      <c r="E84" t="s" s="36">
        <v>1308</v>
      </c>
      <c r="F84" s="35"/>
    </row>
    <row r="85" ht="20.35" customHeight="1">
      <c r="B85" s="32"/>
      <c r="C85" s="34"/>
      <c r="D85" s="34"/>
      <c r="E85" t="s" s="33">
        <v>1131</v>
      </c>
      <c r="F85" s="34"/>
    </row>
    <row r="86" ht="20.35" customHeight="1">
      <c r="B86" s="32"/>
      <c r="C86" s="35"/>
      <c r="D86" s="35"/>
      <c r="E86" t="s" s="36">
        <v>739</v>
      </c>
      <c r="F86" s="35"/>
    </row>
    <row r="87" ht="20.35" customHeight="1">
      <c r="B87" s="32"/>
      <c r="C87" s="34"/>
      <c r="D87" s="34"/>
      <c r="E87" t="s" s="33">
        <v>931</v>
      </c>
      <c r="F87" s="34"/>
    </row>
    <row r="88" ht="20.35" customHeight="1">
      <c r="B88" s="32"/>
      <c r="C88" s="35"/>
      <c r="D88" s="35"/>
      <c r="E88" t="s" s="36">
        <v>1139</v>
      </c>
      <c r="F88" s="35"/>
    </row>
    <row r="89" ht="20.35" customHeight="1">
      <c r="B89" s="32"/>
      <c r="C89" s="34"/>
      <c r="D89" s="34"/>
      <c r="E89" t="s" s="33">
        <v>528</v>
      </c>
      <c r="F89" s="34"/>
    </row>
    <row r="90" ht="20.35" customHeight="1">
      <c r="B90" s="32"/>
      <c r="C90" s="35"/>
      <c r="D90" s="35"/>
      <c r="E90" t="s" s="36">
        <v>1316</v>
      </c>
      <c r="F90" s="35"/>
    </row>
    <row r="91" ht="20.35" customHeight="1">
      <c r="B91" s="32"/>
      <c r="C91" s="34"/>
      <c r="D91" s="34"/>
      <c r="E91" t="s" s="33">
        <v>748</v>
      </c>
      <c r="F91" s="34"/>
    </row>
    <row r="92" ht="20.35" customHeight="1">
      <c r="B92" s="32"/>
      <c r="C92" s="35"/>
      <c r="D92" s="35"/>
      <c r="E92" t="s" s="36">
        <v>939</v>
      </c>
      <c r="F92" s="35"/>
    </row>
    <row r="93" ht="20.35" customHeight="1">
      <c r="B93" s="32"/>
      <c r="C93" s="34"/>
      <c r="D93" s="34"/>
      <c r="E93" t="s" s="33">
        <v>1324</v>
      </c>
      <c r="F93" s="34"/>
    </row>
    <row r="94" ht="20.35" customHeight="1">
      <c r="B94" s="32"/>
      <c r="C94" s="35"/>
      <c r="D94" s="35"/>
      <c r="E94" t="s" s="36">
        <v>303</v>
      </c>
      <c r="F94" s="35"/>
    </row>
    <row r="95" ht="20.35" customHeight="1">
      <c r="B95" s="32"/>
      <c r="C95" s="34"/>
      <c r="D95" s="34"/>
      <c r="E95" t="s" s="33">
        <v>128</v>
      </c>
      <c r="F95" s="34"/>
    </row>
    <row r="96" ht="20.35" customHeight="1">
      <c r="B96" s="32"/>
      <c r="C96" s="35"/>
      <c r="D96" s="35"/>
      <c r="E96" t="s" s="36">
        <v>312</v>
      </c>
      <c r="F96" s="35"/>
    </row>
    <row r="97" ht="20.35" customHeight="1">
      <c r="B97" s="32"/>
      <c r="C97" s="34"/>
      <c r="D97" s="34"/>
      <c r="E97" t="s" s="33">
        <v>1147</v>
      </c>
      <c r="F97" s="34"/>
    </row>
    <row r="98" ht="20.35" customHeight="1">
      <c r="B98" s="32"/>
      <c r="C98" s="35"/>
      <c r="D98" s="35"/>
      <c r="E98" t="s" s="36">
        <v>537</v>
      </c>
      <c r="F98" s="35"/>
    </row>
    <row r="99" ht="20.35" customHeight="1">
      <c r="B99" s="32"/>
      <c r="C99" s="34"/>
      <c r="D99" s="34"/>
      <c r="E99" t="s" s="33">
        <v>1332</v>
      </c>
      <c r="F99" s="34"/>
    </row>
    <row r="100" ht="20.35" customHeight="1">
      <c r="B100" s="32"/>
      <c r="C100" s="35"/>
      <c r="D100" s="35"/>
      <c r="E100" t="s" s="36">
        <v>948</v>
      </c>
      <c r="F100" s="35"/>
    </row>
    <row r="101" ht="20.35" customHeight="1">
      <c r="B101" s="32"/>
      <c r="C101" s="34"/>
      <c r="D101" s="34"/>
      <c r="E101" t="s" s="33">
        <v>546</v>
      </c>
      <c r="F101" s="34"/>
    </row>
    <row r="102" ht="20.35" customHeight="1">
      <c r="B102" s="32"/>
      <c r="C102" s="35"/>
      <c r="D102" s="35"/>
      <c r="E102" t="s" s="36">
        <v>757</v>
      </c>
      <c r="F102" s="35"/>
    </row>
    <row r="103" ht="20.35" customHeight="1">
      <c r="B103" s="32"/>
      <c r="C103" s="34"/>
      <c r="D103" s="34"/>
      <c r="E103" t="s" s="33">
        <v>321</v>
      </c>
      <c r="F103" s="34"/>
    </row>
    <row r="104" ht="20.35" customHeight="1">
      <c r="B104" s="32"/>
      <c r="C104" s="35"/>
      <c r="D104" s="35"/>
      <c r="E104" t="s" s="36">
        <v>555</v>
      </c>
      <c r="F104" s="35"/>
    </row>
    <row r="105" ht="20.35" customHeight="1">
      <c r="B105" s="32"/>
      <c r="C105" s="34"/>
      <c r="D105" s="34"/>
      <c r="E105" t="s" s="33">
        <v>330</v>
      </c>
      <c r="F105" s="34"/>
    </row>
    <row r="106" ht="20.35" customHeight="1">
      <c r="B106" s="32"/>
      <c r="C106" s="35"/>
      <c r="D106" s="35"/>
      <c r="E106" t="s" s="36">
        <v>1340</v>
      </c>
      <c r="F106" s="35"/>
    </row>
    <row r="107" ht="20.35" customHeight="1">
      <c r="B107" s="32"/>
      <c r="C107" s="34"/>
      <c r="D107" s="34"/>
      <c r="E107" t="s" s="33">
        <v>137</v>
      </c>
      <c r="F107" s="34"/>
    </row>
    <row r="108" ht="20.35" customHeight="1">
      <c r="B108" s="32"/>
      <c r="C108" s="35"/>
      <c r="D108" s="35"/>
      <c r="E108" t="s" s="36">
        <v>146</v>
      </c>
      <c r="F108" s="35"/>
    </row>
    <row r="109" ht="20.35" customHeight="1">
      <c r="B109" s="32"/>
      <c r="C109" s="34"/>
      <c r="D109" s="34"/>
      <c r="E109" t="s" s="33">
        <v>1155</v>
      </c>
      <c r="F109" s="34"/>
    </row>
    <row r="110" ht="20.35" customHeight="1">
      <c r="B110" s="32"/>
      <c r="C110" s="35"/>
      <c r="D110" s="35"/>
      <c r="E110" t="s" s="36">
        <v>564</v>
      </c>
      <c r="F110" s="35"/>
    </row>
    <row r="111" ht="20.35" customHeight="1">
      <c r="B111" s="32"/>
      <c r="C111" s="34"/>
      <c r="D111" s="34"/>
      <c r="E111" t="s" s="33">
        <v>956</v>
      </c>
      <c r="F111" s="34"/>
    </row>
    <row r="112" ht="20.35" customHeight="1">
      <c r="B112" s="32"/>
      <c r="C112" s="35"/>
      <c r="D112" s="35"/>
      <c r="E112" t="s" s="36">
        <v>965</v>
      </c>
      <c r="F112" s="35"/>
    </row>
    <row r="113" ht="20.35" customHeight="1">
      <c r="B113" s="32"/>
      <c r="C113" s="34"/>
      <c r="D113" s="34"/>
      <c r="E113" t="s" s="33">
        <v>339</v>
      </c>
      <c r="F113" s="34"/>
    </row>
    <row r="114" ht="20.35" customHeight="1">
      <c r="B114" s="32"/>
      <c r="C114" s="35"/>
      <c r="D114" s="35"/>
      <c r="E114" t="s" s="36">
        <v>573</v>
      </c>
      <c r="F114" s="35"/>
    </row>
    <row r="115" ht="20.35" customHeight="1">
      <c r="B115" s="32"/>
      <c r="C115" s="34"/>
      <c r="D115" s="34"/>
      <c r="E115" t="s" s="33">
        <v>765</v>
      </c>
      <c r="F115" s="34"/>
    </row>
    <row r="116" ht="20.35" customHeight="1">
      <c r="B116" s="32"/>
      <c r="C116" s="35"/>
      <c r="D116" s="35"/>
      <c r="E116" t="s" s="36">
        <v>1163</v>
      </c>
      <c r="F116" s="35"/>
    </row>
    <row r="117" ht="20.35" customHeight="1">
      <c r="B117" s="32"/>
      <c r="C117" s="34"/>
      <c r="D117" s="34"/>
      <c r="E117" t="s" s="33">
        <v>348</v>
      </c>
      <c r="F117" s="34"/>
    </row>
    <row r="118" ht="20.35" customHeight="1">
      <c r="B118" s="32"/>
      <c r="C118" s="35"/>
      <c r="D118" s="35"/>
      <c r="E118" t="s" s="36">
        <v>1348</v>
      </c>
      <c r="F118" s="35"/>
    </row>
    <row r="119" ht="20.35" customHeight="1">
      <c r="B119" s="32"/>
      <c r="C119" s="34"/>
      <c r="D119" s="34"/>
      <c r="E119" t="s" s="33">
        <v>582</v>
      </c>
      <c r="F119" s="34"/>
    </row>
    <row r="120" ht="20.35" customHeight="1">
      <c r="B120" s="32"/>
      <c r="C120" s="35"/>
      <c r="D120" s="35"/>
      <c r="E120" t="s" s="36">
        <v>773</v>
      </c>
      <c r="F120" s="35"/>
    </row>
    <row r="121" ht="20.35" customHeight="1">
      <c r="B121" s="32"/>
      <c r="C121" s="34"/>
      <c r="D121" s="34"/>
      <c r="E121" t="s" s="33">
        <v>155</v>
      </c>
      <c r="F121" s="34"/>
    </row>
    <row r="122" ht="20.35" customHeight="1">
      <c r="B122" s="32"/>
      <c r="C122" s="35"/>
      <c r="D122" s="35"/>
      <c r="E122" t="s" s="36">
        <v>1171</v>
      </c>
      <c r="F122" s="35"/>
    </row>
    <row r="123" ht="20.35" customHeight="1">
      <c r="B123" s="32"/>
      <c r="C123" s="34"/>
      <c r="D123" s="34"/>
      <c r="E123" t="s" s="33">
        <v>974</v>
      </c>
      <c r="F123" s="34"/>
    </row>
    <row r="124" ht="20.35" customHeight="1">
      <c r="B124" s="32"/>
      <c r="C124" s="35"/>
      <c r="D124" s="35"/>
      <c r="E124" t="s" s="36">
        <v>591</v>
      </c>
      <c r="F124" s="35"/>
    </row>
    <row r="125" ht="20.35" customHeight="1">
      <c r="B125" s="32"/>
      <c r="C125" s="34"/>
      <c r="D125" s="34"/>
      <c r="E125" t="s" s="33">
        <v>781</v>
      </c>
      <c r="F125" s="34"/>
    </row>
    <row r="126" ht="20.35" customHeight="1">
      <c r="B126" s="32"/>
      <c r="C126" s="35"/>
      <c r="D126" s="35"/>
      <c r="E126" t="s" s="36">
        <v>1179</v>
      </c>
      <c r="F126" s="35"/>
    </row>
    <row r="127" ht="20.35" customHeight="1">
      <c r="B127" s="32"/>
      <c r="C127" s="34"/>
      <c r="D127" s="34"/>
      <c r="E127" t="s" s="33">
        <v>357</v>
      </c>
      <c r="F127" s="34"/>
    </row>
    <row r="128" ht="20.35" customHeight="1">
      <c r="B128" s="32"/>
      <c r="C128" s="35"/>
      <c r="D128" s="35"/>
      <c r="E128" t="s" s="36">
        <v>1356</v>
      </c>
      <c r="F128" s="35"/>
    </row>
    <row r="129" ht="20.35" customHeight="1">
      <c r="B129" s="32"/>
      <c r="C129" s="34"/>
      <c r="D129" s="34"/>
      <c r="E129" t="s" s="33">
        <v>1187</v>
      </c>
      <c r="F129" s="34"/>
    </row>
    <row r="130" ht="20.35" customHeight="1">
      <c r="B130" s="32"/>
      <c r="C130" s="35"/>
      <c r="D130" s="35"/>
      <c r="E130" t="s" s="36">
        <v>983</v>
      </c>
      <c r="F130" s="35"/>
    </row>
    <row r="131" ht="20.35" customHeight="1">
      <c r="B131" s="32"/>
      <c r="C131" s="34"/>
      <c r="D131" s="34"/>
      <c r="E131" t="s" s="33">
        <v>1364</v>
      </c>
      <c r="F131" s="34"/>
    </row>
    <row r="132" ht="20.35" customHeight="1">
      <c r="B132" s="32"/>
      <c r="C132" s="35"/>
      <c r="D132" s="35"/>
      <c r="E132" t="s" s="36">
        <v>1195</v>
      </c>
      <c r="F132" s="35"/>
    </row>
    <row r="133" ht="20.35" customHeight="1">
      <c r="B133" s="32"/>
      <c r="C133" s="34"/>
      <c r="D133" s="34"/>
      <c r="E133" t="s" s="33">
        <v>366</v>
      </c>
      <c r="F133" s="34"/>
    </row>
    <row r="134" ht="20.35" customHeight="1">
      <c r="B134" s="32"/>
      <c r="C134" s="35"/>
      <c r="D134" s="35"/>
      <c r="E134" t="s" s="36">
        <v>164</v>
      </c>
      <c r="F134" s="35"/>
    </row>
    <row r="135" ht="20.35" customHeight="1">
      <c r="B135" s="32"/>
      <c r="C135" s="34"/>
      <c r="D135" s="34"/>
      <c r="E135" t="s" s="33">
        <v>1372</v>
      </c>
      <c r="F135" s="34"/>
    </row>
    <row r="136" ht="20.35" customHeight="1">
      <c r="B136" s="32"/>
      <c r="C136" s="35"/>
      <c r="D136" s="35"/>
      <c r="E136" t="s" s="36">
        <v>600</v>
      </c>
      <c r="F136" s="35"/>
    </row>
    <row r="137" ht="20.35" customHeight="1">
      <c r="B137" s="32"/>
      <c r="C137" s="34"/>
      <c r="D137" s="34"/>
      <c r="E137" t="s" s="33">
        <v>797</v>
      </c>
      <c r="F137" s="34"/>
    </row>
    <row r="138" ht="20.35" customHeight="1">
      <c r="B138" s="32"/>
      <c r="C138" s="35"/>
      <c r="D138" s="35"/>
      <c r="E138" t="s" s="36">
        <v>991</v>
      </c>
      <c r="F138" s="35"/>
    </row>
    <row r="139" ht="20.35" customHeight="1">
      <c r="B139" s="32"/>
      <c r="C139" s="34"/>
      <c r="D139" s="34"/>
      <c r="E139" t="s" s="33">
        <v>1203</v>
      </c>
      <c r="F139" s="34"/>
    </row>
    <row r="140" ht="20.35" customHeight="1">
      <c r="B140" s="32"/>
      <c r="C140" s="35"/>
      <c r="D140" s="35"/>
      <c r="E140" t="s" s="36">
        <v>609</v>
      </c>
      <c r="F140" s="35"/>
    </row>
    <row r="141" ht="20.35" customHeight="1">
      <c r="B141" s="32"/>
      <c r="C141" s="34"/>
      <c r="D141" s="34"/>
      <c r="E141" t="s" s="33">
        <v>1380</v>
      </c>
      <c r="F141" s="34"/>
    </row>
    <row r="142" ht="20.35" customHeight="1">
      <c r="B142" s="32"/>
      <c r="C142" s="35"/>
      <c r="D142" s="35"/>
      <c r="E142" t="s" s="36">
        <v>806</v>
      </c>
      <c r="F142" s="35"/>
    </row>
    <row r="143" ht="20.35" customHeight="1">
      <c r="B143" s="32"/>
      <c r="C143" s="34"/>
      <c r="D143" s="34"/>
      <c r="E143" t="s" s="33">
        <v>173</v>
      </c>
      <c r="F143" s="34"/>
    </row>
    <row r="144" ht="20.35" customHeight="1">
      <c r="B144" s="32"/>
      <c r="C144" s="35"/>
      <c r="D144" s="35"/>
      <c r="E144" t="s" s="36">
        <v>375</v>
      </c>
      <c r="F144" s="35"/>
    </row>
    <row r="145" ht="20.35" customHeight="1">
      <c r="B145" s="32"/>
      <c r="C145" s="34"/>
      <c r="D145" s="34"/>
      <c r="E145" t="s" s="33">
        <v>384</v>
      </c>
      <c r="F145" s="34"/>
    </row>
    <row r="146" ht="20.35" customHeight="1">
      <c r="B146" s="32"/>
      <c r="C146" s="35"/>
      <c r="D146" s="35"/>
      <c r="E146" t="s" s="36">
        <v>393</v>
      </c>
      <c r="F146" s="35"/>
    </row>
    <row r="147" ht="20.35" customHeight="1">
      <c r="B147" s="32"/>
      <c r="C147" s="34"/>
      <c r="D147" s="34"/>
      <c r="E147" t="s" s="33">
        <v>402</v>
      </c>
      <c r="F147" s="34"/>
    </row>
    <row r="148" ht="20.35" customHeight="1">
      <c r="B148" s="32"/>
      <c r="C148" s="35"/>
      <c r="D148" s="35"/>
      <c r="E148" t="s" s="36">
        <v>1000</v>
      </c>
      <c r="F148" s="35"/>
    </row>
    <row r="149" ht="20.35" customHeight="1">
      <c r="B149" s="32"/>
      <c r="C149" s="34"/>
      <c r="D149" s="34"/>
      <c r="E149" t="s" s="33">
        <v>1211</v>
      </c>
      <c r="F149" s="34"/>
    </row>
    <row r="150" ht="20.35" customHeight="1">
      <c r="B150" s="32"/>
      <c r="C150" s="35"/>
      <c r="D150" s="35"/>
      <c r="E150" t="s" s="36">
        <v>815</v>
      </c>
      <c r="F150" s="35"/>
    </row>
    <row r="151" ht="20.35" customHeight="1">
      <c r="B151" s="32"/>
      <c r="C151" s="34"/>
      <c r="D151" s="34"/>
      <c r="E151" t="s" s="33">
        <v>618</v>
      </c>
      <c r="F151" s="34"/>
    </row>
    <row r="152" ht="20.35" customHeight="1">
      <c r="B152" s="32"/>
      <c r="C152" s="35"/>
      <c r="D152" s="35"/>
      <c r="E152" t="s" s="36">
        <v>1008</v>
      </c>
      <c r="F152" s="35"/>
    </row>
    <row r="153" ht="20.35" customHeight="1">
      <c r="B153" s="32"/>
      <c r="C153" s="34"/>
      <c r="D153" s="34"/>
      <c r="E153" t="s" s="33">
        <v>1219</v>
      </c>
      <c r="F153" s="34"/>
    </row>
    <row r="154" ht="20.35" customHeight="1">
      <c r="B154" s="32"/>
      <c r="C154" s="35"/>
      <c r="D154" s="35"/>
      <c r="E154" t="s" s="36">
        <v>1017</v>
      </c>
      <c r="F154" s="35"/>
    </row>
    <row r="155" ht="20.35" customHeight="1">
      <c r="B155" s="32"/>
      <c r="C155" s="34"/>
      <c r="D155" s="34"/>
      <c r="E155" t="s" s="33">
        <v>1388</v>
      </c>
      <c r="F155" s="34"/>
    </row>
    <row r="156" ht="20.35" customHeight="1">
      <c r="B156" s="32"/>
      <c r="C156" s="35"/>
      <c r="D156" s="35"/>
      <c r="E156" t="s" s="36">
        <v>1026</v>
      </c>
      <c r="F156" s="35"/>
    </row>
    <row r="157" ht="20.35" customHeight="1">
      <c r="B157" s="32"/>
      <c r="C157" s="34"/>
      <c r="D157" s="34"/>
      <c r="E157" t="s" s="33">
        <v>1396</v>
      </c>
      <c r="F157" s="34"/>
    </row>
    <row r="158" ht="20.35" customHeight="1">
      <c r="B158" s="32"/>
      <c r="C158" s="35"/>
      <c r="D158" s="35"/>
      <c r="E158" t="s" s="36">
        <v>824</v>
      </c>
      <c r="F158" s="35"/>
    </row>
    <row r="159" ht="20.35" customHeight="1">
      <c r="B159" s="32"/>
      <c r="C159" s="34"/>
      <c r="D159" s="34"/>
      <c r="E159" t="s" s="33">
        <v>1404</v>
      </c>
      <c r="F159" s="34"/>
    </row>
    <row r="160" ht="20.35" customHeight="1">
      <c r="B160" s="32"/>
      <c r="C160" s="35"/>
      <c r="D160" s="35"/>
      <c r="E160" t="s" s="36">
        <v>1227</v>
      </c>
      <c r="F160" s="35"/>
    </row>
    <row r="161" ht="20.35" customHeight="1">
      <c r="B161" s="32"/>
      <c r="C161" s="34"/>
      <c r="D161" s="34"/>
      <c r="E161" t="s" s="33">
        <v>1034</v>
      </c>
      <c r="F161" s="34"/>
    </row>
    <row r="162" ht="20.35" customHeight="1">
      <c r="B162" s="32"/>
      <c r="C162" s="35"/>
      <c r="D162" s="35"/>
      <c r="E162" t="s" s="36">
        <v>1412</v>
      </c>
      <c r="F162" s="35"/>
    </row>
    <row r="163" ht="20.35" customHeight="1">
      <c r="B163" s="32"/>
      <c r="C163" s="34"/>
      <c r="D163" s="34"/>
      <c r="E163" t="s" s="33">
        <v>1420</v>
      </c>
      <c r="F163" s="34"/>
    </row>
    <row r="164" ht="20.35" customHeight="1">
      <c r="B164" s="32"/>
      <c r="C164" s="35"/>
      <c r="D164" s="35"/>
      <c r="E164" t="s" s="36">
        <v>182</v>
      </c>
      <c r="F164" s="35"/>
    </row>
  </sheetData>
  <pageMargins left="0.75" right="0.75" top="1" bottom="1" header="0.5" footer="0.5"/>
  <pageSetup firstPageNumber="1" fitToHeight="1" fitToWidth="1" scale="100" useFirstPageNumber="0" orientation="portrait" pageOrder="downThenOver"/>
  <headerFooter>
    <oddFooter>&amp;L&amp;"Helvetica,Regular"&amp;11&amp;K000000	&amp;P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B2:F166"/>
  <sheetViews>
    <sheetView workbookViewId="0" showGridLines="0" defaultGridColor="1">
      <pane topLeftCell="C3" xSplit="2" ySplit="2" activePane="bottomRight" state="frozenSplit"/>
    </sheetView>
  </sheetViews>
  <sheetFormatPr defaultColWidth="12.25" defaultRowHeight="18" customHeight="1" outlineLevelRow="0" outlineLevelCol="0"/>
  <cols>
    <col min="1" max="1" width="0.25" style="37" customWidth="1"/>
    <col min="2" max="2" width="12.25" style="37" customWidth="1"/>
    <col min="3" max="3" width="12.25" style="37" customWidth="1"/>
    <col min="4" max="4" width="12.25" style="37" customWidth="1"/>
    <col min="5" max="5" width="31.8672" style="37" customWidth="1"/>
    <col min="6" max="6" width="44.8203" style="37" customWidth="1"/>
    <col min="7" max="256" width="12.25" style="37" customWidth="1"/>
  </cols>
  <sheetData>
    <row r="1" ht="2" customHeight="1"/>
    <row r="2" ht="20.55" customHeight="1">
      <c r="B2" s="31"/>
      <c r="C2" s="31"/>
      <c r="D2" s="31"/>
      <c r="E2" s="31"/>
      <c r="F2" s="31"/>
    </row>
    <row r="3" ht="32.55" customHeight="1">
      <c r="B3" s="32"/>
      <c r="C3" t="s" s="33">
        <v>833</v>
      </c>
      <c r="D3" t="s" s="33">
        <v>834</v>
      </c>
      <c r="E3" t="s" s="33">
        <v>1597</v>
      </c>
      <c r="F3" t="s" s="33">
        <v>1598</v>
      </c>
    </row>
    <row r="4" ht="32.35" customHeight="1">
      <c r="B4" s="32"/>
      <c r="C4" t="s" s="36">
        <v>37</v>
      </c>
      <c r="D4" t="s" s="36">
        <v>25</v>
      </c>
      <c r="E4" t="s" s="36">
        <v>1429</v>
      </c>
      <c r="F4" t="s" s="36">
        <v>1430</v>
      </c>
    </row>
    <row r="5" ht="32.35" customHeight="1">
      <c r="B5" s="32"/>
      <c r="C5" t="s" s="33">
        <v>1042</v>
      </c>
      <c r="D5" t="s" s="33">
        <v>1043</v>
      </c>
      <c r="E5" t="s" s="33">
        <v>1765</v>
      </c>
      <c r="F5" t="s" s="33">
        <v>1766</v>
      </c>
    </row>
    <row r="6" ht="32.35" customHeight="1">
      <c r="B6" s="32"/>
      <c r="C6" t="s" s="36">
        <v>1042</v>
      </c>
      <c r="D6" t="s" s="36">
        <v>1043</v>
      </c>
      <c r="E6" t="s" s="36">
        <v>2276</v>
      </c>
      <c r="F6" t="s" s="36">
        <v>2277</v>
      </c>
    </row>
    <row r="7" ht="32.35" customHeight="1">
      <c r="B7" s="32"/>
      <c r="C7" t="s" s="33">
        <v>1235</v>
      </c>
      <c r="D7" t="s" s="33">
        <v>1236</v>
      </c>
      <c r="E7" t="s" s="33">
        <v>1933</v>
      </c>
      <c r="F7" t="s" s="33">
        <v>1934</v>
      </c>
    </row>
    <row r="8" ht="32.35" customHeight="1">
      <c r="B8" s="32"/>
      <c r="C8" t="s" s="36">
        <v>1235</v>
      </c>
      <c r="D8" t="s" s="36">
        <v>1236</v>
      </c>
      <c r="E8" t="s" s="36">
        <v>2430</v>
      </c>
      <c r="F8" t="s" s="36">
        <v>2431</v>
      </c>
    </row>
    <row r="9" ht="32.35" customHeight="1">
      <c r="B9" s="32"/>
      <c r="C9" t="s" s="33">
        <v>843</v>
      </c>
      <c r="D9" t="s" s="33">
        <v>834</v>
      </c>
      <c r="E9" t="s" s="33">
        <v>1604</v>
      </c>
      <c r="F9" t="s" s="33">
        <v>1605</v>
      </c>
    </row>
    <row r="10" ht="32.35" customHeight="1">
      <c r="B10" s="32"/>
      <c r="C10" t="s" s="36">
        <v>843</v>
      </c>
      <c r="D10" t="s" s="36">
        <v>834</v>
      </c>
      <c r="E10" t="s" s="36">
        <v>2220</v>
      </c>
      <c r="F10" t="s" s="36">
        <v>2221</v>
      </c>
    </row>
    <row r="11" ht="32.35" customHeight="1">
      <c r="B11" s="32"/>
      <c r="C11" t="s" s="33">
        <v>636</v>
      </c>
      <c r="D11" t="s" s="33">
        <v>627</v>
      </c>
      <c r="E11" t="s" s="33">
        <v>1436</v>
      </c>
      <c r="F11" t="s" s="33">
        <v>1437</v>
      </c>
    </row>
    <row r="12" ht="32.35" customHeight="1">
      <c r="B12" s="32"/>
      <c r="C12" t="s" s="36">
        <v>1051</v>
      </c>
      <c r="D12" t="s" s="36">
        <v>1043</v>
      </c>
      <c r="E12" t="s" s="36">
        <v>1772</v>
      </c>
      <c r="F12" t="s" s="36">
        <v>1773</v>
      </c>
    </row>
    <row r="13" ht="32.35" customHeight="1">
      <c r="B13" s="32"/>
      <c r="C13" t="s" s="33">
        <v>1051</v>
      </c>
      <c r="D13" t="s" s="33">
        <v>1043</v>
      </c>
      <c r="E13" t="s" s="33">
        <v>2381</v>
      </c>
      <c r="F13" t="s" s="33">
        <v>2382</v>
      </c>
    </row>
    <row r="14" ht="32.35" customHeight="1">
      <c r="B14" s="32"/>
      <c r="C14" t="s" s="36">
        <v>645</v>
      </c>
      <c r="D14" t="s" s="36">
        <v>627</v>
      </c>
      <c r="E14" t="s" s="36">
        <v>1443</v>
      </c>
      <c r="F14" t="s" s="36">
        <v>1444</v>
      </c>
    </row>
    <row r="15" ht="32.35" customHeight="1">
      <c r="B15" s="32"/>
      <c r="C15" t="s" s="33">
        <v>1244</v>
      </c>
      <c r="D15" t="s" s="33">
        <v>1236</v>
      </c>
      <c r="E15" t="s" s="33">
        <v>1940</v>
      </c>
      <c r="F15" t="s" s="33">
        <v>1941</v>
      </c>
    </row>
    <row r="16" ht="32.35" customHeight="1">
      <c r="B16" s="32"/>
      <c r="C16" t="s" s="36">
        <v>1244</v>
      </c>
      <c r="D16" t="s" s="36">
        <v>1236</v>
      </c>
      <c r="E16" t="s" s="36">
        <v>2486</v>
      </c>
      <c r="F16" t="s" s="36">
        <v>2487</v>
      </c>
    </row>
    <row r="17" ht="32.35" customHeight="1">
      <c r="B17" s="32"/>
      <c r="C17" t="s" s="33">
        <v>1059</v>
      </c>
      <c r="D17" t="s" s="33">
        <v>1043</v>
      </c>
      <c r="E17" t="s" s="33">
        <v>1779</v>
      </c>
      <c r="F17" t="s" s="33">
        <v>1780</v>
      </c>
    </row>
    <row r="18" ht="32.35" customHeight="1">
      <c r="B18" s="32"/>
      <c r="C18" t="s" s="36">
        <v>1059</v>
      </c>
      <c r="D18" t="s" s="36">
        <v>1043</v>
      </c>
      <c r="E18" t="s" s="36">
        <v>2283</v>
      </c>
      <c r="F18" t="s" s="36">
        <v>2284</v>
      </c>
    </row>
    <row r="19" ht="32.35" customHeight="1">
      <c r="B19" s="32"/>
      <c r="C19" t="s" s="33">
        <v>851</v>
      </c>
      <c r="D19" t="s" s="33">
        <v>834</v>
      </c>
      <c r="E19" t="s" s="33">
        <v>1611</v>
      </c>
      <c r="F19" t="s" s="33">
        <v>1612</v>
      </c>
    </row>
    <row r="20" ht="32.35" customHeight="1">
      <c r="B20" s="32"/>
      <c r="C20" t="s" s="36">
        <v>1252</v>
      </c>
      <c r="D20" t="s" s="36">
        <v>1236</v>
      </c>
      <c r="E20" t="s" s="36">
        <v>1947</v>
      </c>
      <c r="F20" t="s" s="36">
        <v>1948</v>
      </c>
    </row>
    <row r="21" ht="32.35" customHeight="1">
      <c r="B21" s="32"/>
      <c r="C21" t="s" s="33">
        <v>1252</v>
      </c>
      <c r="D21" t="s" s="33">
        <v>1236</v>
      </c>
      <c r="E21" t="s" s="33">
        <v>2409</v>
      </c>
      <c r="F21" t="s" s="33">
        <v>2410</v>
      </c>
    </row>
    <row r="22" ht="32.35" customHeight="1">
      <c r="B22" s="32"/>
      <c r="C22" t="s" s="36">
        <v>654</v>
      </c>
      <c r="D22" t="s" s="36">
        <v>627</v>
      </c>
      <c r="E22" t="s" s="36">
        <v>1450</v>
      </c>
      <c r="F22" t="s" s="36">
        <v>1451</v>
      </c>
    </row>
    <row r="23" ht="32.35" customHeight="1">
      <c r="B23" s="32"/>
      <c r="C23" t="s" s="33">
        <v>860</v>
      </c>
      <c r="D23" t="s" s="33">
        <v>834</v>
      </c>
      <c r="E23" t="s" s="33">
        <v>1618</v>
      </c>
      <c r="F23" t="s" s="33">
        <v>1619</v>
      </c>
    </row>
    <row r="24" ht="32.35" customHeight="1">
      <c r="B24" s="32"/>
      <c r="C24" t="s" s="36">
        <v>663</v>
      </c>
      <c r="D24" t="s" s="36">
        <v>627</v>
      </c>
      <c r="E24" t="s" s="36">
        <v>1457</v>
      </c>
      <c r="F24" t="s" s="36">
        <v>1458</v>
      </c>
    </row>
    <row r="25" ht="32.35" customHeight="1">
      <c r="B25" s="32"/>
      <c r="C25" t="s" s="33">
        <v>663</v>
      </c>
      <c r="D25" t="s" s="33">
        <v>627</v>
      </c>
      <c r="E25" t="s" s="33">
        <v>2129</v>
      </c>
      <c r="F25" t="s" s="33">
        <v>2130</v>
      </c>
    </row>
    <row r="26" ht="32.35" customHeight="1">
      <c r="B26" s="32"/>
      <c r="C26" t="s" s="36">
        <v>869</v>
      </c>
      <c r="D26" t="s" s="36">
        <v>834</v>
      </c>
      <c r="E26" t="s" s="36">
        <v>1625</v>
      </c>
      <c r="F26" t="s" s="36">
        <v>1626</v>
      </c>
    </row>
    <row r="27" ht="32.35" customHeight="1">
      <c r="B27" s="32"/>
      <c r="C27" t="s" s="33">
        <v>1067</v>
      </c>
      <c r="D27" t="s" s="33">
        <v>1043</v>
      </c>
      <c r="E27" t="s" s="33">
        <v>1786</v>
      </c>
      <c r="F27" t="s" s="33">
        <v>1787</v>
      </c>
    </row>
    <row r="28" ht="32.35" customHeight="1">
      <c r="B28" s="32"/>
      <c r="C28" t="s" s="36">
        <v>1067</v>
      </c>
      <c r="D28" t="s" s="36">
        <v>1043</v>
      </c>
      <c r="E28" t="s" s="36">
        <v>2269</v>
      </c>
      <c r="F28" t="s" s="36">
        <v>2270</v>
      </c>
    </row>
    <row r="29" ht="32.35" customHeight="1">
      <c r="B29" s="32"/>
      <c r="C29" t="s" s="33">
        <v>1260</v>
      </c>
      <c r="D29" t="s" s="33">
        <v>1236</v>
      </c>
      <c r="E29" t="s" s="33">
        <v>1954</v>
      </c>
      <c r="F29" t="s" s="33">
        <v>1955</v>
      </c>
    </row>
    <row r="30" ht="32.35" customHeight="1">
      <c r="B30" s="32"/>
      <c r="C30" t="s" s="36">
        <v>1260</v>
      </c>
      <c r="D30" t="s" s="36">
        <v>1236</v>
      </c>
      <c r="E30" t="s" s="36">
        <v>2437</v>
      </c>
      <c r="F30" t="s" s="36">
        <v>2438</v>
      </c>
    </row>
    <row r="31" ht="32.35" customHeight="1">
      <c r="B31" s="32"/>
      <c r="C31" t="s" s="33">
        <v>671</v>
      </c>
      <c r="D31" t="s" s="33">
        <v>627</v>
      </c>
      <c r="E31" t="s" s="33">
        <v>1464</v>
      </c>
      <c r="F31" t="s" s="33">
        <v>1465</v>
      </c>
    </row>
    <row r="32" ht="32.35" customHeight="1">
      <c r="B32" s="32"/>
      <c r="C32" t="s" s="36">
        <v>878</v>
      </c>
      <c r="D32" t="s" s="36">
        <v>834</v>
      </c>
      <c r="E32" t="s" s="36">
        <v>1632</v>
      </c>
      <c r="F32" t="s" s="36">
        <v>1633</v>
      </c>
    </row>
    <row r="33" ht="32.35" customHeight="1">
      <c r="B33" s="32"/>
      <c r="C33" t="s" s="33">
        <v>878</v>
      </c>
      <c r="D33" t="s" s="33">
        <v>834</v>
      </c>
      <c r="E33" t="s" s="33">
        <v>2185</v>
      </c>
      <c r="F33" t="s" s="33">
        <v>2186</v>
      </c>
    </row>
    <row r="34" ht="32.35" customHeight="1">
      <c r="B34" s="32"/>
      <c r="C34" t="s" s="36">
        <v>679</v>
      </c>
      <c r="D34" t="s" s="36">
        <v>627</v>
      </c>
      <c r="E34" t="s" s="36">
        <v>1471</v>
      </c>
      <c r="F34" t="s" s="36">
        <v>1472</v>
      </c>
    </row>
    <row r="35" ht="32.35" customHeight="1">
      <c r="B35" s="32"/>
      <c r="C35" t="s" s="33">
        <v>679</v>
      </c>
      <c r="D35" t="s" s="33">
        <v>627</v>
      </c>
      <c r="E35" t="s" s="33">
        <v>2150</v>
      </c>
      <c r="F35" t="s" s="33">
        <v>2151</v>
      </c>
    </row>
    <row r="36" ht="32.35" customHeight="1">
      <c r="B36" s="32"/>
      <c r="C36" t="s" s="36">
        <v>1268</v>
      </c>
      <c r="D36" t="s" s="36">
        <v>1236</v>
      </c>
      <c r="E36" t="s" s="36">
        <v>1961</v>
      </c>
      <c r="F36" t="s" s="36">
        <v>1962</v>
      </c>
    </row>
    <row r="37" ht="32.35" customHeight="1">
      <c r="B37" s="32"/>
      <c r="C37" t="s" s="33">
        <v>1268</v>
      </c>
      <c r="D37" t="s" s="33">
        <v>1236</v>
      </c>
      <c r="E37" t="s" s="33">
        <v>2458</v>
      </c>
      <c r="F37" t="s" s="33">
        <v>2459</v>
      </c>
    </row>
    <row r="38" ht="32.35" customHeight="1">
      <c r="B38" s="32"/>
      <c r="C38" t="s" s="36">
        <v>1075</v>
      </c>
      <c r="D38" t="s" s="36">
        <v>1043</v>
      </c>
      <c r="E38" t="s" s="36">
        <v>1793</v>
      </c>
      <c r="F38" t="s" s="36">
        <v>1794</v>
      </c>
    </row>
    <row r="39" ht="32.35" customHeight="1">
      <c r="B39" s="32"/>
      <c r="C39" t="s" s="33">
        <v>1075</v>
      </c>
      <c r="D39" t="s" s="33">
        <v>1043</v>
      </c>
      <c r="E39" t="s" s="33">
        <v>2304</v>
      </c>
      <c r="F39" t="s" s="33">
        <v>2305</v>
      </c>
    </row>
    <row r="40" ht="32.35" customHeight="1">
      <c r="B40" s="32"/>
      <c r="C40" t="s" s="36">
        <v>886</v>
      </c>
      <c r="D40" t="s" s="36">
        <v>834</v>
      </c>
      <c r="E40" t="s" s="36">
        <v>1639</v>
      </c>
      <c r="F40" t="s" s="36">
        <v>1640</v>
      </c>
    </row>
    <row r="41" ht="32.35" customHeight="1">
      <c r="B41" s="32"/>
      <c r="C41" t="s" s="33">
        <v>1276</v>
      </c>
      <c r="D41" t="s" s="33">
        <v>1236</v>
      </c>
      <c r="E41" t="s" s="33">
        <v>1968</v>
      </c>
      <c r="F41" t="s" s="33">
        <v>1969</v>
      </c>
    </row>
    <row r="42" ht="32.35" customHeight="1">
      <c r="B42" s="32"/>
      <c r="C42" t="s" s="36">
        <v>1276</v>
      </c>
      <c r="D42" t="s" s="36">
        <v>1236</v>
      </c>
      <c r="E42" t="s" s="36">
        <v>2416</v>
      </c>
      <c r="F42" t="s" s="36">
        <v>2417</v>
      </c>
    </row>
    <row r="43" ht="32.35" customHeight="1">
      <c r="B43" s="32"/>
      <c r="C43" t="s" s="33">
        <v>1083</v>
      </c>
      <c r="D43" t="s" s="33">
        <v>1043</v>
      </c>
      <c r="E43" t="s" s="33">
        <v>1800</v>
      </c>
      <c r="F43" t="s" s="33">
        <v>1801</v>
      </c>
    </row>
    <row r="44" ht="32.35" customHeight="1">
      <c r="B44" s="32"/>
      <c r="C44" t="s" s="36">
        <v>1083</v>
      </c>
      <c r="D44" t="s" s="36">
        <v>1043</v>
      </c>
      <c r="E44" t="s" s="36">
        <v>2318</v>
      </c>
      <c r="F44" t="s" s="36">
        <v>2319</v>
      </c>
    </row>
    <row r="45" ht="32.35" customHeight="1">
      <c r="B45" s="32"/>
      <c r="C45" t="s" s="33">
        <v>687</v>
      </c>
      <c r="D45" t="s" s="33">
        <v>627</v>
      </c>
      <c r="E45" t="s" s="33">
        <v>1478</v>
      </c>
      <c r="F45" t="s" s="33">
        <v>1479</v>
      </c>
    </row>
    <row r="46" ht="32.35" customHeight="1">
      <c r="B46" s="32"/>
      <c r="C46" t="s" s="36">
        <v>1091</v>
      </c>
      <c r="D46" t="s" s="36">
        <v>1043</v>
      </c>
      <c r="E46" t="s" s="36">
        <v>1807</v>
      </c>
      <c r="F46" t="s" s="36">
        <v>1808</v>
      </c>
    </row>
    <row r="47" ht="32.35" customHeight="1">
      <c r="B47" s="32"/>
      <c r="C47" t="s" s="33">
        <v>1091</v>
      </c>
      <c r="D47" t="s" s="33">
        <v>1043</v>
      </c>
      <c r="E47" t="s" s="33">
        <v>2241</v>
      </c>
      <c r="F47" t="s" s="33">
        <v>2242</v>
      </c>
    </row>
    <row r="48" ht="32.35" customHeight="1">
      <c r="B48" s="32"/>
      <c r="C48" t="s" s="36">
        <v>895</v>
      </c>
      <c r="D48" t="s" s="36">
        <v>834</v>
      </c>
      <c r="E48" t="s" s="36">
        <v>1646</v>
      </c>
      <c r="F48" t="s" s="36">
        <v>1647</v>
      </c>
    </row>
    <row r="49" ht="32.35" customHeight="1">
      <c r="B49" s="32"/>
      <c r="C49" t="s" s="33">
        <v>696</v>
      </c>
      <c r="D49" t="s" s="33">
        <v>627</v>
      </c>
      <c r="E49" t="s" s="33">
        <v>1485</v>
      </c>
      <c r="F49" t="s" s="33">
        <v>1486</v>
      </c>
    </row>
    <row r="50" ht="32.35" customHeight="1">
      <c r="B50" s="32"/>
      <c r="C50" t="s" s="36">
        <v>1099</v>
      </c>
      <c r="D50" t="s" s="36">
        <v>1043</v>
      </c>
      <c r="E50" t="s" s="36">
        <v>1814</v>
      </c>
      <c r="F50" t="s" s="36">
        <v>1815</v>
      </c>
    </row>
    <row r="51" ht="32.35" customHeight="1">
      <c r="B51" s="32"/>
      <c r="C51" t="s" s="33">
        <v>1099</v>
      </c>
      <c r="D51" t="s" s="33">
        <v>1043</v>
      </c>
      <c r="E51" t="s" s="33">
        <v>2248</v>
      </c>
      <c r="F51" t="s" s="33">
        <v>2249</v>
      </c>
    </row>
    <row r="52" ht="32.35" customHeight="1">
      <c r="B52" s="32"/>
      <c r="C52" t="s" s="36">
        <v>705</v>
      </c>
      <c r="D52" t="s" s="36">
        <v>627</v>
      </c>
      <c r="E52" t="s" s="36">
        <v>1492</v>
      </c>
      <c r="F52" t="s" s="36">
        <v>1493</v>
      </c>
    </row>
    <row r="53" ht="32.35" customHeight="1">
      <c r="B53" s="32"/>
      <c r="C53" t="s" s="33">
        <v>705</v>
      </c>
      <c r="D53" t="s" s="33">
        <v>627</v>
      </c>
      <c r="E53" t="s" s="33">
        <v>2157</v>
      </c>
      <c r="F53" t="s" s="33">
        <v>2158</v>
      </c>
    </row>
    <row r="54" ht="32.35" customHeight="1">
      <c r="B54" s="32"/>
      <c r="C54" t="s" s="36">
        <v>904</v>
      </c>
      <c r="D54" t="s" s="36">
        <v>834</v>
      </c>
      <c r="E54" t="s" s="36">
        <v>1653</v>
      </c>
      <c r="F54" t="s" s="36">
        <v>1654</v>
      </c>
    </row>
    <row r="55" ht="32.35" customHeight="1">
      <c r="B55" s="32"/>
      <c r="C55" t="s" s="33">
        <v>1107</v>
      </c>
      <c r="D55" t="s" s="33">
        <v>1043</v>
      </c>
      <c r="E55" t="s" s="33">
        <v>1821</v>
      </c>
      <c r="F55" t="s" s="33">
        <v>1822</v>
      </c>
    </row>
    <row r="56" ht="32.35" customHeight="1">
      <c r="B56" s="32"/>
      <c r="C56" t="s" s="36">
        <v>1107</v>
      </c>
      <c r="D56" t="s" s="36">
        <v>1043</v>
      </c>
      <c r="E56" t="s" s="36">
        <v>2255</v>
      </c>
      <c r="F56" t="s" s="36">
        <v>2256</v>
      </c>
    </row>
    <row r="57" ht="32.35" customHeight="1">
      <c r="B57" s="32"/>
      <c r="C57" t="s" s="33">
        <v>713</v>
      </c>
      <c r="D57" t="s" s="33">
        <v>627</v>
      </c>
      <c r="E57" t="s" s="33">
        <v>1499</v>
      </c>
      <c r="F57" t="s" s="33">
        <v>1500</v>
      </c>
    </row>
    <row r="58" ht="32.35" customHeight="1">
      <c r="B58" s="32"/>
      <c r="C58" t="s" s="36">
        <v>1284</v>
      </c>
      <c r="D58" t="s" s="36">
        <v>1236</v>
      </c>
      <c r="E58" t="s" s="36">
        <v>1975</v>
      </c>
      <c r="F58" t="s" s="36">
        <v>1976</v>
      </c>
    </row>
    <row r="59" ht="32.35" customHeight="1">
      <c r="B59" s="32"/>
      <c r="C59" t="s" s="33">
        <v>1284</v>
      </c>
      <c r="D59" t="s" s="33">
        <v>1236</v>
      </c>
      <c r="E59" t="s" s="33">
        <v>2493</v>
      </c>
      <c r="F59" t="s" s="33">
        <v>2494</v>
      </c>
    </row>
    <row r="60" ht="32.35" customHeight="1">
      <c r="B60" s="32"/>
      <c r="C60" t="s" s="36">
        <v>913</v>
      </c>
      <c r="D60" t="s" s="36">
        <v>834</v>
      </c>
      <c r="E60" t="s" s="36">
        <v>1660</v>
      </c>
      <c r="F60" t="s" s="36">
        <v>1661</v>
      </c>
    </row>
    <row r="61" ht="32.35" customHeight="1">
      <c r="B61" s="32"/>
      <c r="C61" t="s" s="33">
        <v>1115</v>
      </c>
      <c r="D61" t="s" s="33">
        <v>1043</v>
      </c>
      <c r="E61" t="s" s="33">
        <v>1828</v>
      </c>
      <c r="F61" t="s" s="33">
        <v>1829</v>
      </c>
    </row>
    <row r="62" ht="32.35" customHeight="1">
      <c r="B62" s="32"/>
      <c r="C62" t="s" s="36">
        <v>1115</v>
      </c>
      <c r="D62" t="s" s="36">
        <v>1043</v>
      </c>
      <c r="E62" t="s" s="36">
        <v>2367</v>
      </c>
      <c r="F62" t="s" s="36">
        <v>2368</v>
      </c>
    </row>
    <row r="63" ht="32.35" customHeight="1">
      <c r="B63" s="32"/>
      <c r="C63" t="s" s="33">
        <v>1292</v>
      </c>
      <c r="D63" t="s" s="33">
        <v>1236</v>
      </c>
      <c r="E63" t="s" s="33">
        <v>1982</v>
      </c>
      <c r="F63" t="s" s="33">
        <v>1983</v>
      </c>
    </row>
    <row r="64" ht="32.35" customHeight="1">
      <c r="B64" s="32"/>
      <c r="C64" t="s" s="36">
        <v>1292</v>
      </c>
      <c r="D64" t="s" s="36">
        <v>1236</v>
      </c>
      <c r="E64" t="s" s="36">
        <v>2521</v>
      </c>
      <c r="F64" t="s" s="36">
        <v>2522</v>
      </c>
    </row>
    <row r="65" ht="32.35" customHeight="1">
      <c r="B65" s="32"/>
      <c r="C65" t="s" s="33">
        <v>722</v>
      </c>
      <c r="D65" t="s" s="33">
        <v>627</v>
      </c>
      <c r="E65" t="s" s="33">
        <v>1506</v>
      </c>
      <c r="F65" t="s" s="33">
        <v>1507</v>
      </c>
    </row>
    <row r="66" ht="32.35" customHeight="1">
      <c r="B66" s="32"/>
      <c r="C66" t="s" s="36">
        <v>722</v>
      </c>
      <c r="D66" t="s" s="36">
        <v>627</v>
      </c>
      <c r="E66" t="s" s="36">
        <v>2136</v>
      </c>
      <c r="F66" t="s" s="36">
        <v>2137</v>
      </c>
    </row>
    <row r="67" ht="32.35" customHeight="1">
      <c r="B67" s="32"/>
      <c r="C67" t="s" s="33">
        <v>1123</v>
      </c>
      <c r="D67" t="s" s="33">
        <v>1043</v>
      </c>
      <c r="E67" t="s" s="33">
        <v>1835</v>
      </c>
      <c r="F67" t="s" s="33">
        <v>1836</v>
      </c>
    </row>
    <row r="68" ht="32.35" customHeight="1">
      <c r="B68" s="32"/>
      <c r="C68" t="s" s="36">
        <v>1123</v>
      </c>
      <c r="D68" t="s" s="36">
        <v>1043</v>
      </c>
      <c r="E68" t="s" s="36">
        <v>2346</v>
      </c>
      <c r="F68" t="s" s="36">
        <v>2347</v>
      </c>
    </row>
    <row r="69" ht="32.35" customHeight="1">
      <c r="B69" s="32"/>
      <c r="C69" t="s" s="33">
        <v>730</v>
      </c>
      <c r="D69" t="s" s="33">
        <v>627</v>
      </c>
      <c r="E69" t="s" s="33">
        <v>1513</v>
      </c>
      <c r="F69" t="s" s="33">
        <v>1514</v>
      </c>
    </row>
    <row r="70" ht="32.35" customHeight="1">
      <c r="B70" s="32"/>
      <c r="C70" t="s" s="36">
        <v>922</v>
      </c>
      <c r="D70" t="s" s="36">
        <v>834</v>
      </c>
      <c r="E70" t="s" s="36">
        <v>1667</v>
      </c>
      <c r="F70" t="s" s="36">
        <v>1668</v>
      </c>
    </row>
    <row r="71" ht="32.35" customHeight="1">
      <c r="B71" s="32"/>
      <c r="C71" t="s" s="33">
        <v>1300</v>
      </c>
      <c r="D71" t="s" s="33">
        <v>1236</v>
      </c>
      <c r="E71" t="s" s="33">
        <v>1989</v>
      </c>
      <c r="F71" t="s" s="33">
        <v>1990</v>
      </c>
    </row>
    <row r="72" ht="32.35" customHeight="1">
      <c r="B72" s="32"/>
      <c r="C72" t="s" s="36">
        <v>1300</v>
      </c>
      <c r="D72" t="s" s="36">
        <v>1236</v>
      </c>
      <c r="E72" t="s" s="36">
        <v>2451</v>
      </c>
      <c r="F72" t="s" s="36">
        <v>2452</v>
      </c>
    </row>
    <row r="73" ht="32.35" customHeight="1">
      <c r="B73" s="32"/>
      <c r="C73" t="s" s="33">
        <v>1308</v>
      </c>
      <c r="D73" t="s" s="33">
        <v>1236</v>
      </c>
      <c r="E73" t="s" s="33">
        <v>1996</v>
      </c>
      <c r="F73" t="s" s="33">
        <v>1997</v>
      </c>
    </row>
    <row r="74" ht="32.35" customHeight="1">
      <c r="B74" s="32"/>
      <c r="C74" t="s" s="36">
        <v>1308</v>
      </c>
      <c r="D74" t="s" s="36">
        <v>1236</v>
      </c>
      <c r="E74" t="s" s="36">
        <v>2479</v>
      </c>
      <c r="F74" t="s" s="36">
        <v>2480</v>
      </c>
    </row>
    <row r="75" ht="32.35" customHeight="1">
      <c r="B75" s="32"/>
      <c r="C75" t="s" s="33">
        <v>1131</v>
      </c>
      <c r="D75" t="s" s="33">
        <v>1043</v>
      </c>
      <c r="E75" t="s" s="33">
        <v>1842</v>
      </c>
      <c r="F75" t="s" s="33">
        <v>1843</v>
      </c>
    </row>
    <row r="76" ht="32.35" customHeight="1">
      <c r="B76" s="32"/>
      <c r="C76" t="s" s="36">
        <v>1131</v>
      </c>
      <c r="D76" t="s" s="36">
        <v>1043</v>
      </c>
      <c r="E76" t="s" s="36">
        <v>2374</v>
      </c>
      <c r="F76" t="s" s="36">
        <v>2375</v>
      </c>
    </row>
    <row r="77" ht="32.35" customHeight="1">
      <c r="B77" s="32"/>
      <c r="C77" t="s" s="33">
        <v>739</v>
      </c>
      <c r="D77" t="s" s="33">
        <v>627</v>
      </c>
      <c r="E77" t="s" s="33">
        <v>1520</v>
      </c>
      <c r="F77" t="s" s="33">
        <v>1521</v>
      </c>
    </row>
    <row r="78" ht="32.35" customHeight="1">
      <c r="B78" s="32"/>
      <c r="C78" t="s" s="36">
        <v>931</v>
      </c>
      <c r="D78" t="s" s="36">
        <v>834</v>
      </c>
      <c r="E78" t="s" s="36">
        <v>1674</v>
      </c>
      <c r="F78" t="s" s="36">
        <v>1675</v>
      </c>
    </row>
    <row r="79" ht="32.35" customHeight="1">
      <c r="B79" s="32"/>
      <c r="C79" t="s" s="33">
        <v>931</v>
      </c>
      <c r="D79" t="s" s="33">
        <v>834</v>
      </c>
      <c r="E79" t="s" s="33">
        <v>2171</v>
      </c>
      <c r="F79" t="s" s="33">
        <v>2172</v>
      </c>
    </row>
    <row r="80" ht="32.35" customHeight="1">
      <c r="B80" s="32"/>
      <c r="C80" t="s" s="36">
        <v>1139</v>
      </c>
      <c r="D80" t="s" s="36">
        <v>1043</v>
      </c>
      <c r="E80" t="s" s="36">
        <v>1849</v>
      </c>
      <c r="F80" t="s" s="36">
        <v>1850</v>
      </c>
    </row>
    <row r="81" ht="32.35" customHeight="1">
      <c r="B81" s="32"/>
      <c r="C81" t="s" s="33">
        <v>1139</v>
      </c>
      <c r="D81" t="s" s="33">
        <v>1043</v>
      </c>
      <c r="E81" t="s" s="33">
        <v>2325</v>
      </c>
      <c r="F81" t="s" s="33">
        <v>2326</v>
      </c>
    </row>
    <row r="82" ht="32.35" customHeight="1">
      <c r="B82" s="32"/>
      <c r="C82" t="s" s="36">
        <v>1316</v>
      </c>
      <c r="D82" t="s" s="36">
        <v>1236</v>
      </c>
      <c r="E82" t="s" s="36">
        <v>2003</v>
      </c>
      <c r="F82" t="s" s="36">
        <v>2004</v>
      </c>
    </row>
    <row r="83" ht="32.35" customHeight="1">
      <c r="B83" s="32"/>
      <c r="C83" t="s" s="33">
        <v>1316</v>
      </c>
      <c r="D83" t="s" s="33">
        <v>1236</v>
      </c>
      <c r="E83" t="s" s="33">
        <v>2507</v>
      </c>
      <c r="F83" t="s" s="33">
        <v>2508</v>
      </c>
    </row>
    <row r="84" ht="32.35" customHeight="1">
      <c r="B84" s="32"/>
      <c r="C84" t="s" s="36">
        <v>748</v>
      </c>
      <c r="D84" t="s" s="36">
        <v>627</v>
      </c>
      <c r="E84" t="s" s="36">
        <v>1527</v>
      </c>
      <c r="F84" t="s" s="36">
        <v>1528</v>
      </c>
    </row>
    <row r="85" ht="32.35" customHeight="1">
      <c r="B85" s="32"/>
      <c r="C85" t="s" s="33">
        <v>939</v>
      </c>
      <c r="D85" t="s" s="33">
        <v>834</v>
      </c>
      <c r="E85" t="s" s="33">
        <v>1681</v>
      </c>
      <c r="F85" t="s" s="33">
        <v>1682</v>
      </c>
    </row>
    <row r="86" ht="32.35" customHeight="1">
      <c r="B86" s="32"/>
      <c r="C86" t="s" s="36">
        <v>1324</v>
      </c>
      <c r="D86" t="s" s="36">
        <v>1236</v>
      </c>
      <c r="E86" t="s" s="36">
        <v>2010</v>
      </c>
      <c r="F86" t="s" s="36">
        <v>2011</v>
      </c>
    </row>
    <row r="87" ht="32.35" customHeight="1">
      <c r="B87" s="32"/>
      <c r="C87" t="s" s="33">
        <v>1324</v>
      </c>
      <c r="D87" t="s" s="33">
        <v>1236</v>
      </c>
      <c r="E87" t="s" s="33">
        <v>2444</v>
      </c>
      <c r="F87" t="s" s="33">
        <v>2445</v>
      </c>
    </row>
    <row r="88" ht="32.35" customHeight="1">
      <c r="B88" s="32"/>
      <c r="C88" t="s" s="36">
        <v>1147</v>
      </c>
      <c r="D88" t="s" s="36">
        <v>1043</v>
      </c>
      <c r="E88" t="s" s="36">
        <v>1856</v>
      </c>
      <c r="F88" t="s" s="36">
        <v>1857</v>
      </c>
    </row>
    <row r="89" ht="32.35" customHeight="1">
      <c r="B89" s="32"/>
      <c r="C89" t="s" s="33">
        <v>1147</v>
      </c>
      <c r="D89" t="s" s="33">
        <v>1043</v>
      </c>
      <c r="E89" t="s" s="33">
        <v>2262</v>
      </c>
      <c r="F89" t="s" s="33">
        <v>2263</v>
      </c>
    </row>
    <row r="90" ht="32.35" customHeight="1">
      <c r="B90" s="32"/>
      <c r="C90" t="s" s="36">
        <v>1332</v>
      </c>
      <c r="D90" t="s" s="36">
        <v>1236</v>
      </c>
      <c r="E90" t="s" s="36">
        <v>2017</v>
      </c>
      <c r="F90" t="s" s="36">
        <v>2018</v>
      </c>
    </row>
    <row r="91" ht="32.35" customHeight="1">
      <c r="B91" s="32"/>
      <c r="C91" t="s" s="33">
        <v>1332</v>
      </c>
      <c r="D91" t="s" s="33">
        <v>1236</v>
      </c>
      <c r="E91" t="s" s="33">
        <v>2423</v>
      </c>
      <c r="F91" t="s" s="33">
        <v>2424</v>
      </c>
    </row>
    <row r="92" ht="32.35" customHeight="1">
      <c r="B92" s="32"/>
      <c r="C92" t="s" s="36">
        <v>948</v>
      </c>
      <c r="D92" t="s" s="36">
        <v>834</v>
      </c>
      <c r="E92" t="s" s="36">
        <v>1688</v>
      </c>
      <c r="F92" t="s" s="36">
        <v>1689</v>
      </c>
    </row>
    <row r="93" ht="32.35" customHeight="1">
      <c r="B93" s="32"/>
      <c r="C93" t="s" s="33">
        <v>948</v>
      </c>
      <c r="D93" t="s" s="33">
        <v>834</v>
      </c>
      <c r="E93" t="s" s="33">
        <v>2199</v>
      </c>
      <c r="F93" t="s" s="33">
        <v>2200</v>
      </c>
    </row>
    <row r="94" ht="32.35" customHeight="1">
      <c r="B94" s="32"/>
      <c r="C94" t="s" s="36">
        <v>757</v>
      </c>
      <c r="D94" t="s" s="36">
        <v>627</v>
      </c>
      <c r="E94" t="s" s="36">
        <v>1534</v>
      </c>
      <c r="F94" t="s" s="36">
        <v>1535</v>
      </c>
    </row>
    <row r="95" ht="32.35" customHeight="1">
      <c r="B95" s="32"/>
      <c r="C95" t="s" s="33">
        <v>757</v>
      </c>
      <c r="D95" t="s" s="33">
        <v>627</v>
      </c>
      <c r="E95" t="s" s="33">
        <v>2143</v>
      </c>
      <c r="F95" t="s" s="33">
        <v>2144</v>
      </c>
    </row>
    <row r="96" ht="32.35" customHeight="1">
      <c r="B96" s="32"/>
      <c r="C96" t="s" s="36">
        <v>1340</v>
      </c>
      <c r="D96" t="s" s="36">
        <v>1236</v>
      </c>
      <c r="E96" t="s" s="36">
        <v>2024</v>
      </c>
      <c r="F96" t="s" s="36">
        <v>2025</v>
      </c>
    </row>
    <row r="97" ht="32.35" customHeight="1">
      <c r="B97" s="32"/>
      <c r="C97" t="s" s="33">
        <v>1340</v>
      </c>
      <c r="D97" t="s" s="33">
        <v>1236</v>
      </c>
      <c r="E97" t="s" s="33">
        <v>2472</v>
      </c>
      <c r="F97" t="s" s="33">
        <v>2473</v>
      </c>
    </row>
    <row r="98" ht="32.35" customHeight="1">
      <c r="B98" s="32"/>
      <c r="C98" t="s" s="36">
        <v>1155</v>
      </c>
      <c r="D98" t="s" s="36">
        <v>1043</v>
      </c>
      <c r="E98" t="s" s="36">
        <v>1863</v>
      </c>
      <c r="F98" t="s" s="36">
        <v>1864</v>
      </c>
    </row>
    <row r="99" ht="32.35" customHeight="1">
      <c r="B99" s="32"/>
      <c r="C99" t="s" s="33">
        <v>1155</v>
      </c>
      <c r="D99" t="s" s="33">
        <v>1043</v>
      </c>
      <c r="E99" t="s" s="33">
        <v>2360</v>
      </c>
      <c r="F99" t="s" s="33">
        <v>2361</v>
      </c>
    </row>
    <row r="100" ht="32.35" customHeight="1">
      <c r="B100" s="32"/>
      <c r="C100" t="s" s="36">
        <v>956</v>
      </c>
      <c r="D100" t="s" s="36">
        <v>834</v>
      </c>
      <c r="E100" t="s" s="36">
        <v>1695</v>
      </c>
      <c r="F100" t="s" s="36">
        <v>1696</v>
      </c>
    </row>
    <row r="101" ht="32.35" customHeight="1">
      <c r="B101" s="32"/>
      <c r="C101" t="s" s="33">
        <v>965</v>
      </c>
      <c r="D101" t="s" s="33">
        <v>834</v>
      </c>
      <c r="E101" t="s" s="33">
        <v>1702</v>
      </c>
      <c r="F101" t="s" s="33">
        <v>1703</v>
      </c>
    </row>
    <row r="102" ht="32.35" customHeight="1">
      <c r="B102" s="32"/>
      <c r="C102" t="s" s="36">
        <v>765</v>
      </c>
      <c r="D102" t="s" s="36">
        <v>627</v>
      </c>
      <c r="E102" t="s" s="36">
        <v>1541</v>
      </c>
      <c r="F102" t="s" s="36">
        <v>1542</v>
      </c>
    </row>
    <row r="103" ht="32.35" customHeight="1">
      <c r="B103" s="32"/>
      <c r="C103" t="s" s="33">
        <v>765</v>
      </c>
      <c r="D103" t="s" s="33">
        <v>627</v>
      </c>
      <c r="E103" t="s" s="33">
        <v>2108</v>
      </c>
      <c r="F103" t="s" s="33">
        <v>2109</v>
      </c>
    </row>
    <row r="104" ht="32.35" customHeight="1">
      <c r="B104" s="32"/>
      <c r="C104" t="s" s="36">
        <v>1163</v>
      </c>
      <c r="D104" t="s" s="36">
        <v>1043</v>
      </c>
      <c r="E104" t="s" s="36">
        <v>1870</v>
      </c>
      <c r="F104" t="s" s="36">
        <v>1871</v>
      </c>
    </row>
    <row r="105" ht="32.35" customHeight="1">
      <c r="B105" s="32"/>
      <c r="C105" t="s" s="33">
        <v>1163</v>
      </c>
      <c r="D105" t="s" s="33">
        <v>1043</v>
      </c>
      <c r="E105" t="s" s="33">
        <v>2227</v>
      </c>
      <c r="F105" t="s" s="33">
        <v>2228</v>
      </c>
    </row>
    <row r="106" ht="32.35" customHeight="1">
      <c r="B106" s="32"/>
      <c r="C106" t="s" s="36">
        <v>1348</v>
      </c>
      <c r="D106" t="s" s="36">
        <v>1236</v>
      </c>
      <c r="E106" t="s" s="36">
        <v>2031</v>
      </c>
      <c r="F106" t="s" s="36">
        <v>2032</v>
      </c>
    </row>
    <row r="107" ht="32.35" customHeight="1">
      <c r="B107" s="32"/>
      <c r="C107" t="s" s="33">
        <v>1348</v>
      </c>
      <c r="D107" t="s" s="33">
        <v>1236</v>
      </c>
      <c r="E107" t="s" s="33">
        <v>2395</v>
      </c>
      <c r="F107" t="s" s="33">
        <v>2396</v>
      </c>
    </row>
    <row r="108" ht="32.35" customHeight="1">
      <c r="B108" s="32"/>
      <c r="C108" t="s" s="36">
        <v>773</v>
      </c>
      <c r="D108" t="s" s="36">
        <v>627</v>
      </c>
      <c r="E108" t="s" s="36">
        <v>1548</v>
      </c>
      <c r="F108" t="s" s="36">
        <v>1549</v>
      </c>
    </row>
    <row r="109" ht="32.35" customHeight="1">
      <c r="B109" s="32"/>
      <c r="C109" t="s" s="33">
        <v>773</v>
      </c>
      <c r="D109" t="s" s="33">
        <v>627</v>
      </c>
      <c r="E109" t="s" s="33">
        <v>2115</v>
      </c>
      <c r="F109" t="s" s="33">
        <v>2116</v>
      </c>
    </row>
    <row r="110" ht="32.35" customHeight="1">
      <c r="B110" s="32"/>
      <c r="C110" t="s" s="36">
        <v>1171</v>
      </c>
      <c r="D110" t="s" s="36">
        <v>1043</v>
      </c>
      <c r="E110" t="s" s="36">
        <v>1877</v>
      </c>
      <c r="F110" t="s" s="36">
        <v>1878</v>
      </c>
    </row>
    <row r="111" ht="32.35" customHeight="1">
      <c r="B111" s="32"/>
      <c r="C111" t="s" s="33">
        <v>1171</v>
      </c>
      <c r="D111" t="s" s="33">
        <v>1043</v>
      </c>
      <c r="E111" t="s" s="33">
        <v>2234</v>
      </c>
      <c r="F111" t="s" s="33">
        <v>2235</v>
      </c>
    </row>
    <row r="112" ht="32.35" customHeight="1">
      <c r="B112" s="32"/>
      <c r="C112" t="s" s="36">
        <v>974</v>
      </c>
      <c r="D112" t="s" s="36">
        <v>834</v>
      </c>
      <c r="E112" t="s" s="36">
        <v>1709</v>
      </c>
      <c r="F112" t="s" s="36">
        <v>1710</v>
      </c>
    </row>
    <row r="113" ht="32.35" customHeight="1">
      <c r="B113" s="32"/>
      <c r="C113" t="s" s="33">
        <v>781</v>
      </c>
      <c r="D113" t="s" s="33">
        <v>627</v>
      </c>
      <c r="E113" t="s" s="33">
        <v>1555</v>
      </c>
      <c r="F113" t="s" s="33">
        <v>1556</v>
      </c>
    </row>
    <row r="114" ht="32.35" customHeight="1">
      <c r="B114" s="32"/>
      <c r="C114" t="s" s="36">
        <v>781</v>
      </c>
      <c r="D114" t="s" s="36">
        <v>627</v>
      </c>
      <c r="E114" t="s" s="36">
        <v>2101</v>
      </c>
      <c r="F114" t="s" s="36">
        <v>2102</v>
      </c>
    </row>
    <row r="115" ht="32.35" customHeight="1">
      <c r="B115" s="32"/>
      <c r="C115" t="s" s="33">
        <v>1179</v>
      </c>
      <c r="D115" t="s" s="33">
        <v>1043</v>
      </c>
      <c r="E115" t="s" s="33">
        <v>1884</v>
      </c>
      <c r="F115" t="s" s="33">
        <v>1885</v>
      </c>
    </row>
    <row r="116" ht="32.35" customHeight="1">
      <c r="B116" s="32"/>
      <c r="C116" t="s" s="36">
        <v>1179</v>
      </c>
      <c r="D116" t="s" s="36">
        <v>1043</v>
      </c>
      <c r="E116" t="s" s="36">
        <v>2339</v>
      </c>
      <c r="F116" t="s" s="36">
        <v>2340</v>
      </c>
    </row>
    <row r="117" ht="32.35" customHeight="1">
      <c r="B117" s="32"/>
      <c r="C117" t="s" s="33">
        <v>1356</v>
      </c>
      <c r="D117" t="s" s="33">
        <v>1236</v>
      </c>
      <c r="E117" t="s" s="33">
        <v>2038</v>
      </c>
      <c r="F117" t="s" s="33">
        <v>2039</v>
      </c>
    </row>
    <row r="118" ht="32.35" customHeight="1">
      <c r="B118" s="32"/>
      <c r="C118" t="s" s="36">
        <v>1356</v>
      </c>
      <c r="D118" t="s" s="36">
        <v>1236</v>
      </c>
      <c r="E118" t="s" s="36">
        <v>2465</v>
      </c>
      <c r="F118" t="s" s="36">
        <v>2466</v>
      </c>
    </row>
    <row r="119" ht="32.35" customHeight="1">
      <c r="B119" s="32"/>
      <c r="C119" t="s" s="33">
        <v>1187</v>
      </c>
      <c r="D119" t="s" s="33">
        <v>1043</v>
      </c>
      <c r="E119" t="s" s="33">
        <v>1891</v>
      </c>
      <c r="F119" t="s" s="33">
        <v>1892</v>
      </c>
    </row>
    <row r="120" ht="32.35" customHeight="1">
      <c r="B120" s="32"/>
      <c r="C120" t="s" s="36">
        <v>1187</v>
      </c>
      <c r="D120" t="s" s="36">
        <v>1043</v>
      </c>
      <c r="E120" t="s" s="36">
        <v>2290</v>
      </c>
      <c r="F120" t="s" s="36">
        <v>2291</v>
      </c>
    </row>
    <row r="121" ht="32.35" customHeight="1">
      <c r="B121" s="32"/>
      <c r="C121" t="s" s="33">
        <v>983</v>
      </c>
      <c r="D121" t="s" s="33">
        <v>834</v>
      </c>
      <c r="E121" t="s" s="33">
        <v>1716</v>
      </c>
      <c r="F121" t="s" s="33">
        <v>1717</v>
      </c>
    </row>
    <row r="122" ht="32.35" customHeight="1">
      <c r="B122" s="32"/>
      <c r="C122" t="s" s="36">
        <v>983</v>
      </c>
      <c r="D122" t="s" s="36">
        <v>834</v>
      </c>
      <c r="E122" t="s" s="36">
        <v>2213</v>
      </c>
      <c r="F122" t="s" s="36">
        <v>2214</v>
      </c>
    </row>
    <row r="123" ht="32.35" customHeight="1">
      <c r="B123" s="32"/>
      <c r="C123" t="s" s="33">
        <v>1364</v>
      </c>
      <c r="D123" t="s" s="33">
        <v>1236</v>
      </c>
      <c r="E123" t="s" s="33">
        <v>2045</v>
      </c>
      <c r="F123" t="s" s="33">
        <v>2046</v>
      </c>
    </row>
    <row r="124" ht="32.35" customHeight="1">
      <c r="B124" s="32"/>
      <c r="C124" t="s" s="36">
        <v>1364</v>
      </c>
      <c r="D124" t="s" s="36">
        <v>1236</v>
      </c>
      <c r="E124" t="s" s="36">
        <v>2514</v>
      </c>
      <c r="F124" t="s" s="36">
        <v>2515</v>
      </c>
    </row>
    <row r="125" ht="32.35" customHeight="1">
      <c r="B125" s="32"/>
      <c r="C125" t="s" s="33">
        <v>1195</v>
      </c>
      <c r="D125" t="s" s="33">
        <v>1043</v>
      </c>
      <c r="E125" t="s" s="33">
        <v>1898</v>
      </c>
      <c r="F125" t="s" s="33">
        <v>1899</v>
      </c>
    </row>
    <row r="126" ht="32.35" customHeight="1">
      <c r="B126" s="32"/>
      <c r="C126" t="s" s="36">
        <v>1195</v>
      </c>
      <c r="D126" t="s" s="36">
        <v>1043</v>
      </c>
      <c r="E126" t="s" s="36">
        <v>2353</v>
      </c>
      <c r="F126" t="s" s="36">
        <v>2354</v>
      </c>
    </row>
    <row r="127" ht="32.35" customHeight="1">
      <c r="B127" s="32"/>
      <c r="C127" t="s" s="33">
        <v>164</v>
      </c>
      <c r="D127" t="s" s="33">
        <v>25</v>
      </c>
      <c r="E127" t="s" s="33">
        <v>1562</v>
      </c>
      <c r="F127" t="s" s="33">
        <v>1563</v>
      </c>
    </row>
    <row r="128" ht="32.35" customHeight="1">
      <c r="B128" s="32"/>
      <c r="C128" t="s" s="36">
        <v>164</v>
      </c>
      <c r="D128" t="s" s="36">
        <v>25</v>
      </c>
      <c r="E128" t="s" s="36">
        <v>2122</v>
      </c>
      <c r="F128" t="s" s="36">
        <v>2123</v>
      </c>
    </row>
    <row r="129" ht="32.35" customHeight="1">
      <c r="B129" s="32"/>
      <c r="C129" t="s" s="33">
        <v>1372</v>
      </c>
      <c r="D129" t="s" s="33">
        <v>1236</v>
      </c>
      <c r="E129" t="s" s="33">
        <v>2052</v>
      </c>
      <c r="F129" t="s" s="33">
        <v>2053</v>
      </c>
    </row>
    <row r="130" ht="32.35" customHeight="1">
      <c r="B130" s="32"/>
      <c r="C130" t="s" s="36">
        <v>1372</v>
      </c>
      <c r="D130" t="s" s="36">
        <v>1236</v>
      </c>
      <c r="E130" t="s" s="36">
        <v>2402</v>
      </c>
      <c r="F130" t="s" s="36">
        <v>2403</v>
      </c>
    </row>
    <row r="131" ht="32.35" customHeight="1">
      <c r="B131" s="32"/>
      <c r="C131" t="s" s="33">
        <v>797</v>
      </c>
      <c r="D131" t="s" s="33">
        <v>627</v>
      </c>
      <c r="E131" t="s" s="33">
        <v>1569</v>
      </c>
      <c r="F131" t="s" s="33">
        <v>1570</v>
      </c>
    </row>
    <row r="132" ht="32.35" customHeight="1">
      <c r="B132" s="32"/>
      <c r="C132" t="s" s="36">
        <v>797</v>
      </c>
      <c r="D132" t="s" s="36">
        <v>627</v>
      </c>
      <c r="E132" t="s" s="36">
        <v>2164</v>
      </c>
      <c r="F132" t="s" s="36">
        <v>2165</v>
      </c>
    </row>
    <row r="133" ht="32.35" customHeight="1">
      <c r="B133" s="32"/>
      <c r="C133" t="s" s="33">
        <v>991</v>
      </c>
      <c r="D133" t="s" s="33">
        <v>834</v>
      </c>
      <c r="E133" t="s" s="33">
        <v>1723</v>
      </c>
      <c r="F133" t="s" s="33">
        <v>1724</v>
      </c>
    </row>
    <row r="134" ht="32.35" customHeight="1">
      <c r="B134" s="32"/>
      <c r="C134" t="s" s="36">
        <v>1203</v>
      </c>
      <c r="D134" t="s" s="36">
        <v>1043</v>
      </c>
      <c r="E134" t="s" s="36">
        <v>1905</v>
      </c>
      <c r="F134" t="s" s="36">
        <v>1906</v>
      </c>
    </row>
    <row r="135" ht="32.35" customHeight="1">
      <c r="B135" s="32"/>
      <c r="C135" t="s" s="33">
        <v>1203</v>
      </c>
      <c r="D135" t="s" s="33">
        <v>1043</v>
      </c>
      <c r="E135" t="s" s="33">
        <v>2297</v>
      </c>
      <c r="F135" t="s" s="33">
        <v>2298</v>
      </c>
    </row>
    <row r="136" ht="32.35" customHeight="1">
      <c r="B136" s="32"/>
      <c r="C136" t="s" s="36">
        <v>1380</v>
      </c>
      <c r="D136" t="s" s="36">
        <v>1236</v>
      </c>
      <c r="E136" t="s" s="36">
        <v>2059</v>
      </c>
      <c r="F136" t="s" s="36">
        <v>2060</v>
      </c>
    </row>
    <row r="137" ht="32.35" customHeight="1">
      <c r="B137" s="32"/>
      <c r="C137" t="s" s="33">
        <v>1380</v>
      </c>
      <c r="D137" t="s" s="33">
        <v>1236</v>
      </c>
      <c r="E137" t="s" s="33">
        <v>2500</v>
      </c>
      <c r="F137" t="s" s="33">
        <v>2501</v>
      </c>
    </row>
    <row r="138" ht="32.35" customHeight="1">
      <c r="B138" s="32"/>
      <c r="C138" t="s" s="36">
        <v>806</v>
      </c>
      <c r="D138" t="s" s="36">
        <v>627</v>
      </c>
      <c r="E138" t="s" s="36">
        <v>1576</v>
      </c>
      <c r="F138" t="s" s="36">
        <v>1577</v>
      </c>
    </row>
    <row r="139" ht="32.35" customHeight="1">
      <c r="B139" s="32"/>
      <c r="C139" t="s" s="33">
        <v>1000</v>
      </c>
      <c r="D139" t="s" s="33">
        <v>834</v>
      </c>
      <c r="E139" t="s" s="33">
        <v>1730</v>
      </c>
      <c r="F139" t="s" s="33">
        <v>1731</v>
      </c>
    </row>
    <row r="140" ht="32.35" customHeight="1">
      <c r="B140" s="32"/>
      <c r="C140" t="s" s="36">
        <v>1000</v>
      </c>
      <c r="D140" t="s" s="36">
        <v>834</v>
      </c>
      <c r="E140" t="s" s="36">
        <v>2178</v>
      </c>
      <c r="F140" t="s" s="36">
        <v>2179</v>
      </c>
    </row>
    <row r="141" ht="32.35" customHeight="1">
      <c r="B141" s="32"/>
      <c r="C141" t="s" s="33">
        <v>1211</v>
      </c>
      <c r="D141" t="s" s="33">
        <v>1043</v>
      </c>
      <c r="E141" t="s" s="33">
        <v>1912</v>
      </c>
      <c r="F141" t="s" s="33">
        <v>1913</v>
      </c>
    </row>
    <row r="142" ht="32.35" customHeight="1">
      <c r="B142" s="32"/>
      <c r="C142" t="s" s="36">
        <v>1211</v>
      </c>
      <c r="D142" t="s" s="36">
        <v>1043</v>
      </c>
      <c r="E142" t="s" s="36">
        <v>2332</v>
      </c>
      <c r="F142" t="s" s="36">
        <v>2333</v>
      </c>
    </row>
    <row r="143" ht="32.35" customHeight="1">
      <c r="B143" s="32"/>
      <c r="C143" t="s" s="33">
        <v>815</v>
      </c>
      <c r="D143" t="s" s="33">
        <v>627</v>
      </c>
      <c r="E143" t="s" s="33">
        <v>1583</v>
      </c>
      <c r="F143" t="s" s="33">
        <v>1584</v>
      </c>
    </row>
    <row r="144" ht="32.35" customHeight="1">
      <c r="B144" s="32"/>
      <c r="C144" t="s" s="36">
        <v>1008</v>
      </c>
      <c r="D144" t="s" s="36">
        <v>834</v>
      </c>
      <c r="E144" t="s" s="36">
        <v>1737</v>
      </c>
      <c r="F144" t="s" s="36">
        <v>1738</v>
      </c>
    </row>
    <row r="145" ht="32.35" customHeight="1">
      <c r="B145" s="32"/>
      <c r="C145" t="s" s="33">
        <v>1219</v>
      </c>
      <c r="D145" t="s" s="33">
        <v>1043</v>
      </c>
      <c r="E145" t="s" s="33">
        <v>1919</v>
      </c>
      <c r="F145" t="s" s="33">
        <v>1920</v>
      </c>
    </row>
    <row r="146" ht="32.35" customHeight="1">
      <c r="B146" s="32"/>
      <c r="C146" t="s" s="36">
        <v>1219</v>
      </c>
      <c r="D146" t="s" s="36">
        <v>1043</v>
      </c>
      <c r="E146" t="s" s="36">
        <v>2311</v>
      </c>
      <c r="F146" t="s" s="36">
        <v>2312</v>
      </c>
    </row>
    <row r="147" ht="32.35" customHeight="1">
      <c r="B147" s="32"/>
      <c r="C147" t="s" s="33">
        <v>1017</v>
      </c>
      <c r="D147" t="s" s="33">
        <v>834</v>
      </c>
      <c r="E147" t="s" s="33">
        <v>1744</v>
      </c>
      <c r="F147" t="s" s="33">
        <v>1745</v>
      </c>
    </row>
    <row r="148" ht="32.35" customHeight="1">
      <c r="B148" s="32"/>
      <c r="C148" t="s" s="36">
        <v>1388</v>
      </c>
      <c r="D148" t="s" s="36">
        <v>1236</v>
      </c>
      <c r="E148" t="s" s="36">
        <v>2066</v>
      </c>
      <c r="F148" t="s" s="36">
        <v>2067</v>
      </c>
    </row>
    <row r="149" ht="32.35" customHeight="1">
      <c r="B149" s="32"/>
      <c r="C149" t="s" s="33">
        <v>1388</v>
      </c>
      <c r="D149" t="s" s="33">
        <v>1236</v>
      </c>
      <c r="E149" t="s" s="33">
        <v>2535</v>
      </c>
      <c r="F149" t="s" s="33">
        <v>2536</v>
      </c>
    </row>
    <row r="150" ht="32.35" customHeight="1">
      <c r="B150" s="32"/>
      <c r="C150" t="s" s="36">
        <v>1026</v>
      </c>
      <c r="D150" t="s" s="36">
        <v>834</v>
      </c>
      <c r="E150" t="s" s="36">
        <v>1751</v>
      </c>
      <c r="F150" t="s" s="36">
        <v>1752</v>
      </c>
    </row>
    <row r="151" ht="32.35" customHeight="1">
      <c r="B151" s="32"/>
      <c r="C151" t="s" s="33">
        <v>1026</v>
      </c>
      <c r="D151" t="s" s="33">
        <v>834</v>
      </c>
      <c r="E151" t="s" s="33">
        <v>2206</v>
      </c>
      <c r="F151" t="s" s="33">
        <v>2207</v>
      </c>
    </row>
    <row r="152" ht="32.35" customHeight="1">
      <c r="B152" s="32"/>
      <c r="C152" t="s" s="36">
        <v>1396</v>
      </c>
      <c r="D152" t="s" s="36">
        <v>1236</v>
      </c>
      <c r="E152" t="s" s="36">
        <v>2073</v>
      </c>
      <c r="F152" t="s" s="36">
        <v>2074</v>
      </c>
    </row>
    <row r="153" ht="32.35" customHeight="1">
      <c r="B153" s="32"/>
      <c r="C153" t="s" s="33">
        <v>1396</v>
      </c>
      <c r="D153" t="s" s="33">
        <v>1236</v>
      </c>
      <c r="E153" t="s" s="33">
        <v>2542</v>
      </c>
      <c r="F153" t="s" s="33">
        <v>2543</v>
      </c>
    </row>
    <row r="154" ht="32.35" customHeight="1">
      <c r="B154" s="32"/>
      <c r="C154" t="s" s="36">
        <v>824</v>
      </c>
      <c r="D154" t="s" s="36">
        <v>627</v>
      </c>
      <c r="E154" t="s" s="36">
        <v>1590</v>
      </c>
      <c r="F154" t="s" s="36">
        <v>1591</v>
      </c>
    </row>
    <row r="155" ht="32.35" customHeight="1">
      <c r="B155" s="32"/>
      <c r="C155" t="s" s="33">
        <v>1404</v>
      </c>
      <c r="D155" t="s" s="33">
        <v>1236</v>
      </c>
      <c r="E155" t="s" s="33">
        <v>2080</v>
      </c>
      <c r="F155" t="s" s="33">
        <v>2081</v>
      </c>
    </row>
    <row r="156" ht="32.35" customHeight="1">
      <c r="B156" s="32"/>
      <c r="C156" t="s" s="36">
        <v>1404</v>
      </c>
      <c r="D156" t="s" s="36">
        <v>1236</v>
      </c>
      <c r="E156" t="s" s="36">
        <v>2556</v>
      </c>
      <c r="F156" t="s" s="36">
        <v>2557</v>
      </c>
    </row>
    <row r="157" ht="32.35" customHeight="1">
      <c r="B157" s="32"/>
      <c r="C157" t="s" s="33">
        <v>1227</v>
      </c>
      <c r="D157" t="s" s="33">
        <v>1043</v>
      </c>
      <c r="E157" t="s" s="33">
        <v>1926</v>
      </c>
      <c r="F157" t="s" s="33">
        <v>1927</v>
      </c>
    </row>
    <row r="158" ht="32.35" customHeight="1">
      <c r="B158" s="32"/>
      <c r="C158" t="s" s="36">
        <v>1227</v>
      </c>
      <c r="D158" t="s" s="36">
        <v>1043</v>
      </c>
      <c r="E158" t="s" s="36">
        <v>2388</v>
      </c>
      <c r="F158" t="s" s="36">
        <v>2389</v>
      </c>
    </row>
    <row r="159" ht="32.35" customHeight="1">
      <c r="B159" s="32"/>
      <c r="C159" t="s" s="33">
        <v>1034</v>
      </c>
      <c r="D159" t="s" s="33">
        <v>834</v>
      </c>
      <c r="E159" t="s" s="33">
        <v>1758</v>
      </c>
      <c r="F159" t="s" s="33">
        <v>1759</v>
      </c>
    </row>
    <row r="160" ht="32.35" customHeight="1">
      <c r="B160" s="32"/>
      <c r="C160" t="s" s="36">
        <v>1034</v>
      </c>
      <c r="D160" t="s" s="36">
        <v>834</v>
      </c>
      <c r="E160" t="s" s="36">
        <v>2192</v>
      </c>
      <c r="F160" t="s" s="36">
        <v>2193</v>
      </c>
    </row>
    <row r="161" ht="32.35" customHeight="1">
      <c r="B161" s="32"/>
      <c r="C161" t="s" s="33">
        <v>1412</v>
      </c>
      <c r="D161" t="s" s="33">
        <v>1236</v>
      </c>
      <c r="E161" t="s" s="33">
        <v>2087</v>
      </c>
      <c r="F161" t="s" s="33">
        <v>2088</v>
      </c>
    </row>
    <row r="162" ht="32.35" customHeight="1">
      <c r="B162" s="32"/>
      <c r="C162" t="s" s="36">
        <v>1412</v>
      </c>
      <c r="D162" t="s" s="36">
        <v>1236</v>
      </c>
      <c r="E162" t="s" s="36">
        <v>2549</v>
      </c>
      <c r="F162" t="s" s="36">
        <v>2550</v>
      </c>
    </row>
    <row r="163" ht="32.35" customHeight="1">
      <c r="B163" s="32"/>
      <c r="C163" t="s" s="33">
        <v>1420</v>
      </c>
      <c r="D163" t="s" s="33">
        <v>1236</v>
      </c>
      <c r="E163" t="s" s="33">
        <v>2094</v>
      </c>
      <c r="F163" t="s" s="33">
        <v>2095</v>
      </c>
    </row>
    <row r="164" ht="32.35" customHeight="1">
      <c r="B164" s="32"/>
      <c r="C164" t="s" s="36">
        <v>1420</v>
      </c>
      <c r="D164" t="s" s="36">
        <v>3760</v>
      </c>
      <c r="E164" t="s" s="36">
        <v>2528</v>
      </c>
      <c r="F164" t="s" s="36">
        <v>2529</v>
      </c>
    </row>
    <row r="165" ht="20.35" customHeight="1">
      <c r="B165" s="32"/>
      <c r="C165" s="34"/>
      <c r="D165" s="34"/>
      <c r="E165" s="34"/>
      <c r="F165" s="34"/>
    </row>
    <row r="166" ht="20.35" customHeight="1">
      <c r="B166" s="32"/>
      <c r="C166" s="35"/>
      <c r="D166" t="s" s="36">
        <v>8</v>
      </c>
      <c r="E166" t="s" s="36">
        <v>3761</v>
      </c>
      <c r="F166" t="s" s="36">
        <v>3762</v>
      </c>
    </row>
  </sheetData>
  <pageMargins left="0.75" right="0.75" top="1" bottom="1" header="0.5" footer="0.5"/>
  <pageSetup firstPageNumber="1" fitToHeight="1" fitToWidth="1" scale="100" useFirstPageNumber="0" orientation="portrait" pageOrder="downThenOver"/>
  <headerFooter>
    <oddFooter>&amp;L&amp;"Helvetica,Regular"&amp;11&amp;K000000	&amp;P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B2:K164"/>
  <sheetViews>
    <sheetView workbookViewId="0" showGridLines="0" defaultGridColor="1">
      <pane topLeftCell="A3" xSplit="0" ySplit="2" activePane="bottomLeft" state="frozenSplit"/>
    </sheetView>
  </sheetViews>
  <sheetFormatPr defaultColWidth="12.25" defaultRowHeight="18" customHeight="1" outlineLevelRow="0" outlineLevelCol="0"/>
  <cols>
    <col min="1" max="1" width="12.25" style="38" customWidth="1"/>
    <col min="2" max="2" width="12.25" style="38" customWidth="1"/>
    <col min="3" max="3" width="12.25" style="38" customWidth="1"/>
    <col min="4" max="4" width="12.25" style="38" customWidth="1"/>
    <col min="5" max="5" width="12.25" style="38" customWidth="1"/>
    <col min="6" max="6" width="12.25" style="38" customWidth="1"/>
    <col min="7" max="7" width="12.25" style="38" customWidth="1"/>
    <col min="8" max="8" width="12.25" style="38" customWidth="1"/>
    <col min="9" max="9" width="12.25" style="38" customWidth="1"/>
    <col min="10" max="10" width="59.2031" style="38" customWidth="1"/>
    <col min="11" max="11" width="59.2031" style="38" customWidth="1"/>
    <col min="12" max="256" width="12.25" style="38" customWidth="1"/>
  </cols>
  <sheetData>
    <row r="1">
      <c r="B1" t="s" s="39">
        <v>5</v>
      </c>
      <c r="C1"/>
      <c r="D1"/>
      <c r="E1"/>
      <c r="F1"/>
      <c r="G1"/>
      <c r="H1"/>
      <c r="I1"/>
      <c r="J1"/>
      <c r="K1"/>
    </row>
    <row r="2" ht="20.55" customHeight="1">
      <c r="B2" t="s" s="40">
        <v>6</v>
      </c>
      <c r="C2" s="31"/>
      <c r="D2" s="41"/>
      <c r="E2" s="31"/>
      <c r="F2" s="31"/>
      <c r="G2" s="31"/>
      <c r="H2" s="31"/>
      <c r="I2" s="31"/>
      <c r="J2" s="31"/>
      <c r="K2" s="31"/>
    </row>
    <row r="3" ht="20.55" customHeight="1">
      <c r="B3" t="s" s="33">
        <f>C3&amp;"_"&amp;D3</f>
        <v>191</v>
      </c>
      <c r="C3" t="s" s="33">
        <v>192</v>
      </c>
      <c r="D3" s="33">
        <v>130123</v>
      </c>
      <c r="E3" t="s" s="33">
        <v>195</v>
      </c>
      <c r="F3" t="s" s="33">
        <v>3764</v>
      </c>
      <c r="G3" t="s" s="33">
        <v>3765</v>
      </c>
      <c r="H3" t="s" s="33">
        <v>3766</v>
      </c>
      <c r="I3" s="33">
        <f>COUNTIF(C3:C164,C3)</f>
        <v>1</v>
      </c>
      <c r="J3" t="s" s="33">
        <v>3767</v>
      </c>
      <c r="K3" s="34"/>
    </row>
    <row r="4" ht="20.35" customHeight="1">
      <c r="B4" t="s" s="36">
        <f>C4&amp;"_"&amp;D4</f>
        <v>203</v>
      </c>
      <c r="C4" t="s" s="36">
        <v>204</v>
      </c>
      <c r="D4" s="36">
        <v>130123</v>
      </c>
      <c r="E4" t="s" s="36">
        <v>195</v>
      </c>
      <c r="F4" t="s" s="36">
        <v>3764</v>
      </c>
      <c r="G4" t="s" s="36">
        <v>3765</v>
      </c>
      <c r="H4" t="s" s="36">
        <v>3766</v>
      </c>
      <c r="I4" s="36">
        <f>COUNTIF(C3:C164,C4)</f>
        <v>1</v>
      </c>
      <c r="J4" t="s" s="36">
        <v>3768</v>
      </c>
      <c r="K4" s="35"/>
    </row>
    <row r="5" ht="20.35" customHeight="1">
      <c r="B5" t="s" s="33">
        <f>C5&amp;"_"&amp;D5</f>
        <v>23</v>
      </c>
      <c r="C5" t="s" s="33">
        <v>24</v>
      </c>
      <c r="D5" s="33">
        <v>130119</v>
      </c>
      <c r="E5" t="s" s="33">
        <v>28</v>
      </c>
      <c r="F5" t="s" s="33">
        <v>3769</v>
      </c>
      <c r="G5" t="s" s="33">
        <v>3770</v>
      </c>
      <c r="H5" t="s" s="33">
        <v>3771</v>
      </c>
      <c r="I5" s="33">
        <f>COUNTIF(C3:C164,C5)</f>
        <v>1</v>
      </c>
      <c r="J5" t="s" s="33">
        <v>3772</v>
      </c>
      <c r="K5" s="34"/>
    </row>
    <row r="6" ht="32.35" customHeight="1">
      <c r="B6" t="s" s="36">
        <f>C6&amp;"_"&amp;D6</f>
        <v>410</v>
      </c>
      <c r="C6" t="s" s="36">
        <v>411</v>
      </c>
      <c r="D6" s="36">
        <v>130123</v>
      </c>
      <c r="E6" t="s" s="36">
        <v>195</v>
      </c>
      <c r="F6" t="s" s="36">
        <v>3764</v>
      </c>
      <c r="G6" t="s" s="36">
        <v>3773</v>
      </c>
      <c r="H6" t="s" s="36">
        <v>3774</v>
      </c>
      <c r="I6" s="36">
        <f>COUNTIF(C3:C164,C6)</f>
        <v>1</v>
      </c>
      <c r="J6" t="s" s="36">
        <v>3775</v>
      </c>
      <c r="K6" s="35"/>
    </row>
    <row r="7" ht="32.35" customHeight="1">
      <c r="B7" t="s" s="33">
        <f>C7&amp;"_"&amp;D7</f>
        <v>832</v>
      </c>
      <c r="C7" t="s" s="33">
        <v>833</v>
      </c>
      <c r="D7" s="33">
        <v>130123</v>
      </c>
      <c r="E7" t="s" s="33">
        <v>195</v>
      </c>
      <c r="F7" t="s" s="33">
        <v>3764</v>
      </c>
      <c r="G7" t="s" s="33">
        <v>3776</v>
      </c>
      <c r="H7" t="s" s="33">
        <v>3777</v>
      </c>
      <c r="I7" s="33">
        <f>COUNTIF(C3:C164,C7)</f>
        <v>1</v>
      </c>
      <c r="J7" t="s" s="33">
        <v>3778</v>
      </c>
      <c r="K7" s="34"/>
    </row>
    <row r="8" ht="20.35" customHeight="1">
      <c r="B8" t="s" s="36">
        <f>C8&amp;"_"&amp;D8</f>
        <v>36</v>
      </c>
      <c r="C8" t="s" s="36">
        <v>37</v>
      </c>
      <c r="D8" s="36">
        <v>130119</v>
      </c>
      <c r="E8" t="s" s="36">
        <v>28</v>
      </c>
      <c r="F8" t="s" s="36">
        <v>3769</v>
      </c>
      <c r="G8" t="s" s="36">
        <v>3770</v>
      </c>
      <c r="H8" t="s" s="36">
        <v>3771</v>
      </c>
      <c r="I8" s="36">
        <f>COUNTIF(C3:C164,C8)</f>
        <v>2</v>
      </c>
      <c r="J8" t="s" s="36">
        <v>3779</v>
      </c>
      <c r="K8" s="35"/>
    </row>
    <row r="9" ht="20.35" customHeight="1">
      <c r="B9" t="s" s="33">
        <f>C9&amp;"_"&amp;D9</f>
        <v>626</v>
      </c>
      <c r="C9" t="s" s="33">
        <v>37</v>
      </c>
      <c r="D9" s="33">
        <v>130123</v>
      </c>
      <c r="E9" t="s" s="33">
        <v>195</v>
      </c>
      <c r="F9" t="s" s="33">
        <v>3764</v>
      </c>
      <c r="G9" t="s" s="33">
        <v>3780</v>
      </c>
      <c r="H9" t="s" s="33">
        <v>3781</v>
      </c>
      <c r="I9" s="33">
        <f>COUNTIF(C3:C164,C9)</f>
        <v>2</v>
      </c>
      <c r="J9" t="s" s="33">
        <v>3782</v>
      </c>
      <c r="K9" s="34"/>
    </row>
    <row r="10" ht="32.35" customHeight="1">
      <c r="B10" t="s" s="36">
        <f>C10&amp;"_"&amp;D10</f>
        <v>1041</v>
      </c>
      <c r="C10" t="s" s="36">
        <v>1042</v>
      </c>
      <c r="D10" s="36">
        <v>130123</v>
      </c>
      <c r="E10" t="s" s="36">
        <v>195</v>
      </c>
      <c r="F10" t="s" s="36">
        <v>3764</v>
      </c>
      <c r="G10" t="s" s="36">
        <v>3770</v>
      </c>
      <c r="H10" t="s" s="36">
        <v>3783</v>
      </c>
      <c r="I10" s="36">
        <f>COUNTIF(C3:C164,C10)</f>
        <v>1</v>
      </c>
      <c r="J10" t="s" s="36">
        <v>3784</v>
      </c>
      <c r="K10" s="35"/>
    </row>
    <row r="11" ht="32.35" customHeight="1">
      <c r="B11" t="s" s="33">
        <f>C11&amp;"_"&amp;D11</f>
        <v>420</v>
      </c>
      <c r="C11" t="s" s="33">
        <v>421</v>
      </c>
      <c r="D11" s="33">
        <v>130123</v>
      </c>
      <c r="E11" t="s" s="33">
        <v>195</v>
      </c>
      <c r="F11" t="s" s="33">
        <v>3764</v>
      </c>
      <c r="G11" t="s" s="33">
        <v>3773</v>
      </c>
      <c r="H11" t="s" s="33">
        <v>3774</v>
      </c>
      <c r="I11" s="33">
        <f>COUNTIF(C3:C164,C11)</f>
        <v>1</v>
      </c>
      <c r="J11" t="s" s="33">
        <v>3785</v>
      </c>
      <c r="K11" s="34"/>
    </row>
    <row r="12" ht="20.35" customHeight="1">
      <c r="B12" t="s" s="36">
        <f>C12&amp;"_"&amp;D12</f>
        <v>1234</v>
      </c>
      <c r="C12" t="s" s="36">
        <v>1235</v>
      </c>
      <c r="D12" s="36">
        <v>130123</v>
      </c>
      <c r="E12" t="s" s="36">
        <v>195</v>
      </c>
      <c r="F12" t="s" s="36">
        <v>3764</v>
      </c>
      <c r="G12" t="s" s="36">
        <v>3786</v>
      </c>
      <c r="H12" t="s" s="36">
        <v>3787</v>
      </c>
      <c r="I12" s="36">
        <f>COUNTIF(C3:C164,C12)</f>
        <v>1</v>
      </c>
      <c r="J12" t="s" s="36">
        <v>3788</v>
      </c>
      <c r="K12" s="35"/>
    </row>
    <row r="13" ht="32.35" customHeight="1">
      <c r="B13" t="s" s="33">
        <f>C13&amp;"_"&amp;D13</f>
        <v>842</v>
      </c>
      <c r="C13" t="s" s="33">
        <v>843</v>
      </c>
      <c r="D13" s="33">
        <v>130123</v>
      </c>
      <c r="E13" t="s" s="33">
        <v>195</v>
      </c>
      <c r="F13" t="s" s="33">
        <v>3764</v>
      </c>
      <c r="G13" t="s" s="33">
        <v>3776</v>
      </c>
      <c r="H13" t="s" s="33">
        <v>3777</v>
      </c>
      <c r="I13" s="33">
        <f>COUNTIF(C3:C164,C13)</f>
        <v>1</v>
      </c>
      <c r="J13" t="s" s="33">
        <v>3789</v>
      </c>
      <c r="K13" s="34"/>
    </row>
    <row r="14" ht="32.35" customHeight="1">
      <c r="B14" t="s" s="36">
        <f>C14&amp;"_"&amp;D14</f>
        <v>635</v>
      </c>
      <c r="C14" t="s" s="36">
        <v>636</v>
      </c>
      <c r="D14" s="36">
        <v>130123</v>
      </c>
      <c r="E14" t="s" s="36">
        <v>195</v>
      </c>
      <c r="F14" t="s" s="36">
        <v>3764</v>
      </c>
      <c r="G14" t="s" s="36">
        <v>3780</v>
      </c>
      <c r="H14" t="s" s="36">
        <v>3781</v>
      </c>
      <c r="I14" s="36">
        <f>COUNTIF(C3:C164,C14)</f>
        <v>1</v>
      </c>
      <c r="J14" t="s" s="36">
        <v>3790</v>
      </c>
      <c r="K14" s="35"/>
    </row>
    <row r="15" ht="32.35" customHeight="1">
      <c r="B15" t="s" s="33">
        <f>C15&amp;"_"&amp;D15</f>
        <v>45</v>
      </c>
      <c r="C15" t="s" s="33">
        <v>46</v>
      </c>
      <c r="D15" s="33">
        <v>130119</v>
      </c>
      <c r="E15" t="s" s="33">
        <v>28</v>
      </c>
      <c r="F15" t="s" s="33">
        <v>3769</v>
      </c>
      <c r="G15" t="s" s="33">
        <v>3770</v>
      </c>
      <c r="H15" t="s" s="33">
        <v>3771</v>
      </c>
      <c r="I15" s="33">
        <f>COUNTIF(C3:C164,C15)</f>
        <v>1</v>
      </c>
      <c r="J15" t="s" s="33">
        <v>3791</v>
      </c>
      <c r="K15" s="34"/>
    </row>
    <row r="16" ht="32.35" customHeight="1">
      <c r="B16" t="s" s="36">
        <f>C16&amp;"_"&amp;D16</f>
        <v>54</v>
      </c>
      <c r="C16" t="s" s="36">
        <v>55</v>
      </c>
      <c r="D16" s="36">
        <v>130119</v>
      </c>
      <c r="E16" t="s" s="36">
        <v>28</v>
      </c>
      <c r="F16" t="s" s="36">
        <v>3769</v>
      </c>
      <c r="G16" t="s" s="36">
        <v>3770</v>
      </c>
      <c r="H16" t="s" s="36">
        <v>3771</v>
      </c>
      <c r="I16" s="36">
        <f>COUNTIF(C3:C164,C16)</f>
        <v>1</v>
      </c>
      <c r="J16" t="s" s="36">
        <v>3792</v>
      </c>
      <c r="K16" s="35"/>
    </row>
    <row r="17" ht="32.35" customHeight="1">
      <c r="B17" t="s" s="33">
        <f>C17&amp;"_"&amp;D17</f>
        <v>1050</v>
      </c>
      <c r="C17" t="s" s="33">
        <v>1051</v>
      </c>
      <c r="D17" s="33">
        <v>130123</v>
      </c>
      <c r="E17" t="s" s="33">
        <v>195</v>
      </c>
      <c r="F17" t="s" s="33">
        <v>3764</v>
      </c>
      <c r="G17" t="s" s="33">
        <v>3770</v>
      </c>
      <c r="H17" t="s" s="33">
        <v>3783</v>
      </c>
      <c r="I17" s="33">
        <f>COUNTIF(C3:C164,C17)</f>
        <v>1</v>
      </c>
      <c r="J17" t="s" s="33">
        <v>3793</v>
      </c>
      <c r="K17" s="34"/>
    </row>
    <row r="18" ht="32.35" customHeight="1">
      <c r="B18" t="s" s="36">
        <f>C18&amp;"_"&amp;D18</f>
        <v>644</v>
      </c>
      <c r="C18" t="s" s="36">
        <v>645</v>
      </c>
      <c r="D18" s="36">
        <v>130123</v>
      </c>
      <c r="E18" t="s" s="36">
        <v>195</v>
      </c>
      <c r="F18" t="s" s="36">
        <v>3764</v>
      </c>
      <c r="G18" t="s" s="36">
        <v>3780</v>
      </c>
      <c r="H18" t="s" s="36">
        <v>3781</v>
      </c>
      <c r="I18" s="36">
        <f>COUNTIF(C3:C164,C18)</f>
        <v>1</v>
      </c>
      <c r="J18" t="s" s="36">
        <v>3794</v>
      </c>
      <c r="K18" s="35"/>
    </row>
    <row r="19" ht="32.35" customHeight="1">
      <c r="B19" t="s" s="33">
        <f>C19&amp;"_"&amp;D19</f>
        <v>429</v>
      </c>
      <c r="C19" t="s" s="33">
        <v>430</v>
      </c>
      <c r="D19" s="33">
        <v>130123</v>
      </c>
      <c r="E19" t="s" s="33">
        <v>195</v>
      </c>
      <c r="F19" t="s" s="33">
        <v>3764</v>
      </c>
      <c r="G19" t="s" s="33">
        <v>3773</v>
      </c>
      <c r="H19" t="s" s="33">
        <v>3774</v>
      </c>
      <c r="I19" s="33">
        <f>COUNTIF(C3:C164,C19)</f>
        <v>1</v>
      </c>
      <c r="J19" t="s" s="33">
        <v>3795</v>
      </c>
      <c r="K19" s="34"/>
    </row>
    <row r="20" ht="20.35" customHeight="1">
      <c r="B20" t="s" s="36">
        <f>C20&amp;"_"&amp;D20</f>
        <v>1243</v>
      </c>
      <c r="C20" t="s" s="36">
        <v>1244</v>
      </c>
      <c r="D20" s="36">
        <v>130123</v>
      </c>
      <c r="E20" t="s" s="36">
        <v>195</v>
      </c>
      <c r="F20" t="s" s="36">
        <v>3764</v>
      </c>
      <c r="G20" t="s" s="36">
        <v>3786</v>
      </c>
      <c r="H20" t="s" s="36">
        <v>3787</v>
      </c>
      <c r="I20" s="36">
        <f>COUNTIF(C3:C164,C20)</f>
        <v>1</v>
      </c>
      <c r="J20" t="s" s="36">
        <v>3796</v>
      </c>
      <c r="K20" s="35"/>
    </row>
    <row r="21" ht="20.35" customHeight="1">
      <c r="B21" t="s" s="33">
        <f>C21&amp;"_"&amp;D21</f>
        <v>438</v>
      </c>
      <c r="C21" t="s" s="33">
        <v>439</v>
      </c>
      <c r="D21" s="33">
        <v>130123</v>
      </c>
      <c r="E21" t="s" s="33">
        <v>195</v>
      </c>
      <c r="F21" t="s" s="33">
        <v>3764</v>
      </c>
      <c r="G21" t="s" s="33">
        <v>3773</v>
      </c>
      <c r="H21" t="s" s="33">
        <v>3774</v>
      </c>
      <c r="I21" s="33">
        <f>COUNTIF(C3:C164,C21)</f>
        <v>1</v>
      </c>
      <c r="J21" t="s" s="33">
        <v>3797</v>
      </c>
      <c r="K21" s="34"/>
    </row>
    <row r="22" ht="20.35" customHeight="1">
      <c r="B22" t="s" s="36">
        <f>C22&amp;"_"&amp;D22</f>
        <v>1058</v>
      </c>
      <c r="C22" t="s" s="36">
        <v>1059</v>
      </c>
      <c r="D22" s="36">
        <v>130123</v>
      </c>
      <c r="E22" t="s" s="36">
        <v>195</v>
      </c>
      <c r="F22" t="s" s="36">
        <v>3764</v>
      </c>
      <c r="G22" t="s" s="36">
        <v>3770</v>
      </c>
      <c r="H22" t="s" s="36">
        <v>3783</v>
      </c>
      <c r="I22" s="36">
        <f>COUNTIF(C3:C164,C22)</f>
        <v>1</v>
      </c>
      <c r="J22" t="s" s="36">
        <v>3798</v>
      </c>
      <c r="K22" s="35"/>
    </row>
    <row r="23" ht="20.35" customHeight="1">
      <c r="B23" t="s" s="33">
        <f>C23&amp;"_"&amp;D23</f>
        <v>850</v>
      </c>
      <c r="C23" t="s" s="33">
        <v>851</v>
      </c>
      <c r="D23" s="33">
        <v>130123</v>
      </c>
      <c r="E23" t="s" s="33">
        <v>195</v>
      </c>
      <c r="F23" t="s" s="33">
        <v>3764</v>
      </c>
      <c r="G23" t="s" s="33">
        <v>3776</v>
      </c>
      <c r="H23" t="s" s="33">
        <v>3777</v>
      </c>
      <c r="I23" s="33">
        <f>COUNTIF(C3:C164,C23)</f>
        <v>1</v>
      </c>
      <c r="J23" t="s" s="33">
        <v>3799</v>
      </c>
      <c r="K23" s="34"/>
    </row>
    <row r="24" ht="20.35" customHeight="1">
      <c r="B24" t="s" s="36">
        <f>C24&amp;"_"&amp;D24</f>
        <v>1251</v>
      </c>
      <c r="C24" t="s" s="36">
        <v>1252</v>
      </c>
      <c r="D24" s="36">
        <v>130123</v>
      </c>
      <c r="E24" t="s" s="36">
        <v>195</v>
      </c>
      <c r="F24" t="s" s="36">
        <v>3764</v>
      </c>
      <c r="G24" t="s" s="36">
        <v>3786</v>
      </c>
      <c r="H24" t="s" s="36">
        <v>3787</v>
      </c>
      <c r="I24" s="36">
        <f>COUNTIF(C3:C164,C24)</f>
        <v>1</v>
      </c>
      <c r="J24" t="s" s="36">
        <v>3800</v>
      </c>
      <c r="K24" s="35"/>
    </row>
    <row r="25" ht="20.35" customHeight="1">
      <c r="B25" t="s" s="33">
        <f>C25&amp;"_"&amp;D25</f>
        <v>212</v>
      </c>
      <c r="C25" t="s" s="33">
        <v>213</v>
      </c>
      <c r="D25" s="33">
        <v>130123</v>
      </c>
      <c r="E25" t="s" s="33">
        <v>195</v>
      </c>
      <c r="F25" t="s" s="33">
        <v>3764</v>
      </c>
      <c r="G25" t="s" s="33">
        <v>3765</v>
      </c>
      <c r="H25" t="s" s="33">
        <v>3766</v>
      </c>
      <c r="I25" s="33">
        <f>COUNTIF(C3:C164,C25)</f>
        <v>1</v>
      </c>
      <c r="J25" t="s" s="33">
        <v>3801</v>
      </c>
      <c r="K25" s="34"/>
    </row>
    <row r="26" ht="20.35" customHeight="1">
      <c r="B26" t="s" s="36">
        <f>C26&amp;"_"&amp;D26</f>
        <v>221</v>
      </c>
      <c r="C26" t="s" s="36">
        <v>222</v>
      </c>
      <c r="D26" s="36">
        <v>130123</v>
      </c>
      <c r="E26" t="s" s="36">
        <v>195</v>
      </c>
      <c r="F26" t="s" s="36">
        <v>3764</v>
      </c>
      <c r="G26" t="s" s="36">
        <v>3765</v>
      </c>
      <c r="H26" t="s" s="36">
        <v>3766</v>
      </c>
      <c r="I26" s="36">
        <f>COUNTIF(C3:C164,C26)</f>
        <v>1</v>
      </c>
      <c r="J26" t="s" s="36">
        <v>3802</v>
      </c>
      <c r="K26" s="35"/>
    </row>
    <row r="27" ht="20.35" customHeight="1">
      <c r="B27" t="s" s="33">
        <f>C27&amp;"_"&amp;D27</f>
        <v>653</v>
      </c>
      <c r="C27" t="s" s="33">
        <v>654</v>
      </c>
      <c r="D27" s="33">
        <v>130123</v>
      </c>
      <c r="E27" t="s" s="33">
        <v>195</v>
      </c>
      <c r="F27" t="s" s="33">
        <v>3764</v>
      </c>
      <c r="G27" t="s" s="33">
        <v>3780</v>
      </c>
      <c r="H27" t="s" s="33">
        <v>3781</v>
      </c>
      <c r="I27" s="33">
        <f>COUNTIF(C3:C164,C27)</f>
        <v>1</v>
      </c>
      <c r="J27" t="s" s="33">
        <v>3803</v>
      </c>
      <c r="K27" s="34"/>
    </row>
    <row r="28" ht="20.35" customHeight="1">
      <c r="B28" t="s" s="36">
        <f>C28&amp;"_"&amp;D28</f>
        <v>859</v>
      </c>
      <c r="C28" t="s" s="36">
        <v>860</v>
      </c>
      <c r="D28" s="36">
        <v>130123</v>
      </c>
      <c r="E28" t="s" s="36">
        <v>195</v>
      </c>
      <c r="F28" t="s" s="36">
        <v>3764</v>
      </c>
      <c r="G28" t="s" s="36">
        <v>3776</v>
      </c>
      <c r="H28" t="s" s="36">
        <v>3777</v>
      </c>
      <c r="I28" s="36">
        <f>COUNTIF(C3:C164,C28)</f>
        <v>1</v>
      </c>
      <c r="J28" t="s" s="36">
        <v>3804</v>
      </c>
      <c r="K28" s="35"/>
    </row>
    <row r="29" ht="20.35" customHeight="1">
      <c r="B29" t="s" s="33">
        <f>C29&amp;"_"&amp;D29</f>
        <v>447</v>
      </c>
      <c r="C29" t="s" s="33">
        <v>448</v>
      </c>
      <c r="D29" s="33">
        <v>130123</v>
      </c>
      <c r="E29" t="s" s="33">
        <v>195</v>
      </c>
      <c r="F29" t="s" s="33">
        <v>3764</v>
      </c>
      <c r="G29" t="s" s="33">
        <v>3773</v>
      </c>
      <c r="H29" t="s" s="33">
        <v>3774</v>
      </c>
      <c r="I29" s="33">
        <f>COUNTIF(C3:C164,C29)</f>
        <v>1</v>
      </c>
      <c r="J29" t="s" s="33">
        <v>3805</v>
      </c>
      <c r="K29" s="34"/>
    </row>
    <row r="30" ht="20.35" customHeight="1">
      <c r="B30" t="s" s="36">
        <f>C30&amp;"_"&amp;D30</f>
        <v>64</v>
      </c>
      <c r="C30" t="s" s="36">
        <v>65</v>
      </c>
      <c r="D30" s="36">
        <v>130119</v>
      </c>
      <c r="E30" t="s" s="36">
        <v>28</v>
      </c>
      <c r="F30" t="s" s="36">
        <v>3769</v>
      </c>
      <c r="G30" t="s" s="36">
        <v>3770</v>
      </c>
      <c r="H30" t="s" s="36">
        <v>3771</v>
      </c>
      <c r="I30" s="36">
        <f>COUNTIF(C3:C164,C30)</f>
        <v>1</v>
      </c>
      <c r="J30" t="s" s="36">
        <v>3806</v>
      </c>
      <c r="K30" s="35"/>
    </row>
    <row r="31" ht="20.35" customHeight="1">
      <c r="B31" t="s" s="33">
        <f>C31&amp;"_"&amp;D31</f>
        <v>662</v>
      </c>
      <c r="C31" t="s" s="33">
        <v>663</v>
      </c>
      <c r="D31" s="33">
        <v>130123</v>
      </c>
      <c r="E31" t="s" s="33">
        <v>195</v>
      </c>
      <c r="F31" t="s" s="33">
        <v>3764</v>
      </c>
      <c r="G31" t="s" s="33">
        <v>3780</v>
      </c>
      <c r="H31" t="s" s="33">
        <v>3781</v>
      </c>
      <c r="I31" s="33">
        <f>COUNTIF(C3:C164,C31)</f>
        <v>1</v>
      </c>
      <c r="J31" t="s" s="33">
        <v>3807</v>
      </c>
      <c r="K31" s="34"/>
    </row>
    <row r="32" ht="20.35" customHeight="1">
      <c r="B32" t="s" s="36">
        <f>C32&amp;"_"&amp;D32</f>
        <v>230</v>
      </c>
      <c r="C32" t="s" s="36">
        <v>231</v>
      </c>
      <c r="D32" s="36">
        <v>130123</v>
      </c>
      <c r="E32" t="s" s="36">
        <v>195</v>
      </c>
      <c r="F32" t="s" s="36">
        <v>3764</v>
      </c>
      <c r="G32" t="s" s="36">
        <v>3765</v>
      </c>
      <c r="H32" t="s" s="36">
        <v>3766</v>
      </c>
      <c r="I32" s="36">
        <f>COUNTIF(C3:C164,C32)</f>
        <v>1</v>
      </c>
      <c r="J32" t="s" s="36">
        <v>3808</v>
      </c>
      <c r="K32" s="35"/>
    </row>
    <row r="33" ht="20.35" customHeight="1">
      <c r="B33" t="s" s="33">
        <f>C33&amp;"_"&amp;D33</f>
        <v>73</v>
      </c>
      <c r="C33" t="s" s="33">
        <v>74</v>
      </c>
      <c r="D33" s="33">
        <v>130119</v>
      </c>
      <c r="E33" t="s" s="33">
        <v>28</v>
      </c>
      <c r="F33" t="s" s="33">
        <v>3769</v>
      </c>
      <c r="G33" t="s" s="33">
        <v>3770</v>
      </c>
      <c r="H33" t="s" s="33">
        <v>3771</v>
      </c>
      <c r="I33" s="33">
        <f>COUNTIF(C3:C164,C33)</f>
        <v>1</v>
      </c>
      <c r="J33" t="s" s="33">
        <v>3809</v>
      </c>
      <c r="K33" s="34"/>
    </row>
    <row r="34" ht="20.35" customHeight="1">
      <c r="B34" t="s" s="36">
        <f>C34&amp;"_"&amp;D34</f>
        <v>868</v>
      </c>
      <c r="C34" t="s" s="36">
        <v>869</v>
      </c>
      <c r="D34" s="36">
        <v>130123</v>
      </c>
      <c r="E34" t="s" s="36">
        <v>195</v>
      </c>
      <c r="F34" t="s" s="36">
        <v>3764</v>
      </c>
      <c r="G34" t="s" s="36">
        <v>3776</v>
      </c>
      <c r="H34" t="s" s="36">
        <v>3777</v>
      </c>
      <c r="I34" s="36">
        <f>COUNTIF(C3:C164,C34)</f>
        <v>1</v>
      </c>
      <c r="J34" t="s" s="36">
        <v>3810</v>
      </c>
      <c r="K34" s="35"/>
    </row>
    <row r="35" ht="20.35" customHeight="1">
      <c r="B35" t="s" s="33">
        <f>C35&amp;"_"&amp;D35</f>
        <v>456</v>
      </c>
      <c r="C35" t="s" s="33">
        <v>457</v>
      </c>
      <c r="D35" s="33">
        <v>130123</v>
      </c>
      <c r="E35" t="s" s="33">
        <v>195</v>
      </c>
      <c r="F35" t="s" s="33">
        <v>3764</v>
      </c>
      <c r="G35" t="s" s="33">
        <v>3773</v>
      </c>
      <c r="H35" t="s" s="33">
        <v>3774</v>
      </c>
      <c r="I35" s="33">
        <f>COUNTIF(C3:C164,C35)</f>
        <v>1</v>
      </c>
      <c r="J35" t="s" s="33">
        <v>3811</v>
      </c>
      <c r="K35" s="34"/>
    </row>
    <row r="36" ht="20.35" customHeight="1">
      <c r="B36" t="s" s="36">
        <f>C36&amp;"_"&amp;D36</f>
        <v>1066</v>
      </c>
      <c r="C36" t="s" s="36">
        <v>1067</v>
      </c>
      <c r="D36" s="36">
        <v>130123</v>
      </c>
      <c r="E36" t="s" s="36">
        <v>195</v>
      </c>
      <c r="F36" t="s" s="36">
        <v>3764</v>
      </c>
      <c r="G36" t="s" s="36">
        <v>3770</v>
      </c>
      <c r="H36" t="s" s="36">
        <v>3783</v>
      </c>
      <c r="I36" s="36">
        <f>COUNTIF(C3:C164,C36)</f>
        <v>1</v>
      </c>
      <c r="J36" t="s" s="36">
        <v>3812</v>
      </c>
      <c r="K36" s="35"/>
    </row>
    <row r="37" ht="20.35" customHeight="1">
      <c r="B37" t="s" s="33">
        <f>C37&amp;"_"&amp;D37</f>
        <v>239</v>
      </c>
      <c r="C37" t="s" s="33">
        <v>240</v>
      </c>
      <c r="D37" s="33">
        <v>130123</v>
      </c>
      <c r="E37" t="s" s="33">
        <v>195</v>
      </c>
      <c r="F37" t="s" s="33">
        <v>3764</v>
      </c>
      <c r="G37" t="s" s="33">
        <v>3765</v>
      </c>
      <c r="H37" t="s" s="33">
        <v>3766</v>
      </c>
      <c r="I37" s="33">
        <f>COUNTIF(C3:C164,C37)</f>
        <v>1</v>
      </c>
      <c r="J37" t="s" s="33">
        <v>3813</v>
      </c>
      <c r="K37" s="34"/>
    </row>
    <row r="38" ht="20.35" customHeight="1">
      <c r="B38" t="s" s="36">
        <f>C38&amp;"_"&amp;D38</f>
        <v>1259</v>
      </c>
      <c r="C38" t="s" s="36">
        <v>1260</v>
      </c>
      <c r="D38" s="36">
        <v>130123</v>
      </c>
      <c r="E38" t="s" s="36">
        <v>195</v>
      </c>
      <c r="F38" t="s" s="36">
        <v>3764</v>
      </c>
      <c r="G38" t="s" s="36">
        <v>3786</v>
      </c>
      <c r="H38" t="s" s="36">
        <v>3787</v>
      </c>
      <c r="I38" s="36">
        <f>COUNTIF(C3:C164,C38)</f>
        <v>1</v>
      </c>
      <c r="J38" t="s" s="36">
        <v>3814</v>
      </c>
      <c r="K38" s="35"/>
    </row>
    <row r="39" ht="20.35" customHeight="1">
      <c r="B39" t="s" s="33">
        <f>C39&amp;"_"&amp;D39</f>
        <v>248</v>
      </c>
      <c r="C39" t="s" s="33">
        <v>249</v>
      </c>
      <c r="D39" s="33">
        <v>130123</v>
      </c>
      <c r="E39" t="s" s="33">
        <v>195</v>
      </c>
      <c r="F39" t="s" s="33">
        <v>3764</v>
      </c>
      <c r="G39" t="s" s="33">
        <v>3765</v>
      </c>
      <c r="H39" t="s" s="33">
        <v>3766</v>
      </c>
      <c r="I39" s="33">
        <f>COUNTIF(C3:C164,C39)</f>
        <v>1</v>
      </c>
      <c r="J39" t="s" s="33">
        <v>3815</v>
      </c>
      <c r="K39" s="34"/>
    </row>
    <row r="40" ht="20.35" customHeight="1">
      <c r="B40" t="s" s="36">
        <f>C40&amp;"_"&amp;D40</f>
        <v>670</v>
      </c>
      <c r="C40" t="s" s="36">
        <v>671</v>
      </c>
      <c r="D40" s="36">
        <v>130123</v>
      </c>
      <c r="E40" t="s" s="36">
        <v>195</v>
      </c>
      <c r="F40" t="s" s="36">
        <v>3764</v>
      </c>
      <c r="G40" t="s" s="36">
        <v>3780</v>
      </c>
      <c r="H40" t="s" s="36">
        <v>3781</v>
      </c>
      <c r="I40" s="36">
        <f>COUNTIF(C3:C164,C40)</f>
        <v>1</v>
      </c>
      <c r="J40" t="s" s="36">
        <v>3816</v>
      </c>
      <c r="K40" s="35"/>
    </row>
    <row r="41" ht="20.35" customHeight="1">
      <c r="B41" t="s" s="33">
        <f>C41&amp;"_"&amp;D41</f>
        <v>82</v>
      </c>
      <c r="C41" t="s" s="33">
        <v>83</v>
      </c>
      <c r="D41" s="33">
        <v>130119</v>
      </c>
      <c r="E41" t="s" s="33">
        <v>28</v>
      </c>
      <c r="F41" t="s" s="33">
        <v>3769</v>
      </c>
      <c r="G41" t="s" s="33">
        <v>3770</v>
      </c>
      <c r="H41" t="s" s="33">
        <v>3771</v>
      </c>
      <c r="I41" s="33">
        <f>COUNTIF(C3:C164,C41)</f>
        <v>1</v>
      </c>
      <c r="J41" t="s" s="33">
        <v>3817</v>
      </c>
      <c r="K41" s="34"/>
    </row>
    <row r="42" ht="20.35" customHeight="1">
      <c r="B42" t="s" s="36">
        <f>C42&amp;"_"&amp;D42</f>
        <v>877</v>
      </c>
      <c r="C42" t="s" s="36">
        <v>878</v>
      </c>
      <c r="D42" s="36">
        <v>130123</v>
      </c>
      <c r="E42" t="s" s="36">
        <v>195</v>
      </c>
      <c r="F42" t="s" s="36">
        <v>3764</v>
      </c>
      <c r="G42" t="s" s="36">
        <v>3776</v>
      </c>
      <c r="H42" t="s" s="36">
        <v>3777</v>
      </c>
      <c r="I42" s="36">
        <f>COUNTIF(C3:C164,C42)</f>
        <v>1</v>
      </c>
      <c r="J42" t="s" s="36">
        <v>3818</v>
      </c>
      <c r="K42" s="35"/>
    </row>
    <row r="43" ht="20.35" customHeight="1">
      <c r="B43" t="s" s="33">
        <f>C43&amp;"_"&amp;D43</f>
        <v>678</v>
      </c>
      <c r="C43" t="s" s="33">
        <v>679</v>
      </c>
      <c r="D43" s="33">
        <v>130123</v>
      </c>
      <c r="E43" t="s" s="33">
        <v>195</v>
      </c>
      <c r="F43" t="s" s="33">
        <v>3764</v>
      </c>
      <c r="G43" t="s" s="33">
        <v>3780</v>
      </c>
      <c r="H43" t="s" s="33">
        <v>3781</v>
      </c>
      <c r="I43" s="33">
        <f>COUNTIF(C3:C164,C43)</f>
        <v>1</v>
      </c>
      <c r="J43" t="s" s="33">
        <v>3819</v>
      </c>
      <c r="K43" s="34"/>
    </row>
    <row r="44" ht="20.35" customHeight="1">
      <c r="B44" t="s" s="36">
        <f>C44&amp;"_"&amp;D44</f>
        <v>1267</v>
      </c>
      <c r="C44" t="s" s="36">
        <v>1268</v>
      </c>
      <c r="D44" s="36">
        <v>130123</v>
      </c>
      <c r="E44" t="s" s="36">
        <v>195</v>
      </c>
      <c r="F44" t="s" s="36">
        <v>3764</v>
      </c>
      <c r="G44" t="s" s="36">
        <v>3786</v>
      </c>
      <c r="H44" t="s" s="36">
        <v>3787</v>
      </c>
      <c r="I44" s="36">
        <f>COUNTIF(C3:C164,C44)</f>
        <v>1</v>
      </c>
      <c r="J44" t="s" s="36">
        <v>3820</v>
      </c>
      <c r="K44" s="35"/>
    </row>
    <row r="45" ht="20.35" customHeight="1">
      <c r="B45" t="s" s="33">
        <f>C45&amp;"_"&amp;D45</f>
        <v>465</v>
      </c>
      <c r="C45" t="s" s="33">
        <v>466</v>
      </c>
      <c r="D45" s="33">
        <v>130123</v>
      </c>
      <c r="E45" t="s" s="33">
        <v>195</v>
      </c>
      <c r="F45" t="s" s="33">
        <v>3764</v>
      </c>
      <c r="G45" t="s" s="33">
        <v>3773</v>
      </c>
      <c r="H45" t="s" s="33">
        <v>3774</v>
      </c>
      <c r="I45" s="33">
        <f>COUNTIF(C3:C164,C45)</f>
        <v>1</v>
      </c>
      <c r="J45" t="s" s="33">
        <v>3821</v>
      </c>
      <c r="K45" s="34"/>
    </row>
    <row r="46" ht="20.35" customHeight="1">
      <c r="B46" t="s" s="36">
        <f>C46&amp;"_"&amp;D46</f>
        <v>1074</v>
      </c>
      <c r="C46" t="s" s="36">
        <v>1075</v>
      </c>
      <c r="D46" s="36">
        <v>130123</v>
      </c>
      <c r="E46" t="s" s="36">
        <v>195</v>
      </c>
      <c r="F46" t="s" s="36">
        <v>3764</v>
      </c>
      <c r="G46" t="s" s="36">
        <v>3770</v>
      </c>
      <c r="H46" t="s" s="36">
        <v>3783</v>
      </c>
      <c r="I46" s="36">
        <f>COUNTIF(C3:C164,C46)</f>
        <v>1</v>
      </c>
      <c r="J46" t="s" s="36">
        <v>3822</v>
      </c>
      <c r="K46" s="35"/>
    </row>
    <row r="47" ht="20.35" customHeight="1">
      <c r="B47" t="s" s="33">
        <f>C47&amp;"_"&amp;D47</f>
        <v>885</v>
      </c>
      <c r="C47" t="s" s="33">
        <v>886</v>
      </c>
      <c r="D47" s="33">
        <v>130123</v>
      </c>
      <c r="E47" t="s" s="33">
        <v>195</v>
      </c>
      <c r="F47" t="s" s="33">
        <v>3764</v>
      </c>
      <c r="G47" t="s" s="33">
        <v>3776</v>
      </c>
      <c r="H47" t="s" s="33">
        <v>3777</v>
      </c>
      <c r="I47" s="33">
        <f>COUNTIF(C3:C164,C47)</f>
        <v>1</v>
      </c>
      <c r="J47" t="s" s="33">
        <v>3823</v>
      </c>
      <c r="K47" s="34"/>
    </row>
    <row r="48" ht="20.35" customHeight="1">
      <c r="B48" t="s" s="36">
        <f>C48&amp;"_"&amp;D48</f>
        <v>257</v>
      </c>
      <c r="C48" t="s" s="36">
        <v>258</v>
      </c>
      <c r="D48" s="36">
        <v>130123</v>
      </c>
      <c r="E48" t="s" s="36">
        <v>195</v>
      </c>
      <c r="F48" t="s" s="36">
        <v>3764</v>
      </c>
      <c r="G48" t="s" s="36">
        <v>3765</v>
      </c>
      <c r="H48" t="s" s="36">
        <v>3766</v>
      </c>
      <c r="I48" s="36">
        <f>COUNTIF(C3:C164,C48)</f>
        <v>1</v>
      </c>
      <c r="J48" t="s" s="36">
        <v>3824</v>
      </c>
      <c r="K48" s="35"/>
    </row>
    <row r="49" ht="20.35" customHeight="1">
      <c r="B49" t="s" s="33">
        <f>C49&amp;"_"&amp;D49</f>
        <v>1275</v>
      </c>
      <c r="C49" t="s" s="33">
        <v>1276</v>
      </c>
      <c r="D49" s="33">
        <v>130123</v>
      </c>
      <c r="E49" t="s" s="33">
        <v>195</v>
      </c>
      <c r="F49" t="s" s="33">
        <v>3764</v>
      </c>
      <c r="G49" t="s" s="33">
        <v>3786</v>
      </c>
      <c r="H49" t="s" s="33">
        <v>3787</v>
      </c>
      <c r="I49" s="33">
        <f>COUNTIF(C3:C164,C49)</f>
        <v>1</v>
      </c>
      <c r="J49" t="s" s="33">
        <v>3825</v>
      </c>
      <c r="K49" s="34"/>
    </row>
    <row r="50" ht="20.35" customHeight="1">
      <c r="B50" t="s" s="36">
        <f>C50&amp;"_"&amp;D50</f>
        <v>1082</v>
      </c>
      <c r="C50" t="s" s="36">
        <v>1083</v>
      </c>
      <c r="D50" s="36">
        <v>130123</v>
      </c>
      <c r="E50" t="s" s="36">
        <v>195</v>
      </c>
      <c r="F50" t="s" s="36">
        <v>3764</v>
      </c>
      <c r="G50" t="s" s="36">
        <v>3770</v>
      </c>
      <c r="H50" t="s" s="36">
        <v>3783</v>
      </c>
      <c r="I50" s="36">
        <f>COUNTIF(C3:C164,C50)</f>
        <v>1</v>
      </c>
      <c r="J50" t="s" s="36">
        <v>3826</v>
      </c>
      <c r="K50" s="35"/>
    </row>
    <row r="51" ht="20.35" customHeight="1">
      <c r="B51" t="s" s="33">
        <f>C51&amp;"_"&amp;D51</f>
        <v>91</v>
      </c>
      <c r="C51" t="s" s="33">
        <v>92</v>
      </c>
      <c r="D51" s="33">
        <v>130119</v>
      </c>
      <c r="E51" t="s" s="33">
        <v>28</v>
      </c>
      <c r="F51" t="s" s="33">
        <v>3769</v>
      </c>
      <c r="G51" t="s" s="33">
        <v>3770</v>
      </c>
      <c r="H51" t="s" s="33">
        <v>3771</v>
      </c>
      <c r="I51" s="33">
        <f>COUNTIF(C3:C164,C51)</f>
        <v>1</v>
      </c>
      <c r="J51" t="s" s="33">
        <v>3827</v>
      </c>
      <c r="K51" s="34"/>
    </row>
    <row r="52" ht="20.35" customHeight="1">
      <c r="B52" t="s" s="36">
        <f>C52&amp;"_"&amp;D52</f>
        <v>266</v>
      </c>
      <c r="C52" t="s" s="36">
        <v>267</v>
      </c>
      <c r="D52" s="36">
        <v>130123</v>
      </c>
      <c r="E52" t="s" s="36">
        <v>195</v>
      </c>
      <c r="F52" t="s" s="36">
        <v>3764</v>
      </c>
      <c r="G52" t="s" s="36">
        <v>3765</v>
      </c>
      <c r="H52" t="s" s="36">
        <v>3766</v>
      </c>
      <c r="I52" s="36">
        <f>COUNTIF(C3:C164,C52)</f>
        <v>1</v>
      </c>
      <c r="J52" t="s" s="36">
        <v>3828</v>
      </c>
      <c r="K52" s="35"/>
    </row>
    <row r="53" ht="20.35" customHeight="1">
      <c r="B53" t="s" s="33">
        <f>C53&amp;"_"&amp;D53</f>
        <v>109</v>
      </c>
      <c r="C53" t="s" s="33">
        <v>110</v>
      </c>
      <c r="D53" s="33">
        <v>130119</v>
      </c>
      <c r="E53" t="s" s="33">
        <v>28</v>
      </c>
      <c r="F53" t="s" s="33">
        <v>3769</v>
      </c>
      <c r="G53" t="s" s="33">
        <v>3770</v>
      </c>
      <c r="H53" t="s" s="33">
        <v>3771</v>
      </c>
      <c r="I53" s="33">
        <f>COUNTIF(C3:C164,C53)</f>
        <v>1</v>
      </c>
      <c r="J53" t="s" s="33">
        <v>3829</v>
      </c>
      <c r="K53" s="34"/>
    </row>
    <row r="54" ht="20.35" customHeight="1">
      <c r="B54" t="s" s="36">
        <f>C54&amp;"_"&amp;D54</f>
        <v>729</v>
      </c>
      <c r="C54" t="s" s="36">
        <v>730</v>
      </c>
      <c r="D54" s="36">
        <v>130123</v>
      </c>
      <c r="E54" t="s" s="36">
        <v>195</v>
      </c>
      <c r="F54" t="s" s="36">
        <v>3764</v>
      </c>
      <c r="G54" t="s" s="36">
        <v>3780</v>
      </c>
      <c r="H54" t="s" s="36">
        <v>3781</v>
      </c>
      <c r="I54" s="36">
        <f>COUNTIF(C3:C164,C54)</f>
        <v>1</v>
      </c>
      <c r="J54" t="s" s="36">
        <v>3830</v>
      </c>
      <c r="K54" s="35"/>
    </row>
    <row r="55" ht="20.35" customHeight="1">
      <c r="B55" t="s" s="33">
        <f>C55&amp;"_"&amp;D55</f>
        <v>921</v>
      </c>
      <c r="C55" t="s" s="33">
        <v>922</v>
      </c>
      <c r="D55" s="33">
        <v>130123</v>
      </c>
      <c r="E55" t="s" s="33">
        <v>195</v>
      </c>
      <c r="F55" t="s" s="33">
        <v>3764</v>
      </c>
      <c r="G55" t="s" s="33">
        <v>3776</v>
      </c>
      <c r="H55" t="s" s="33">
        <v>3777</v>
      </c>
      <c r="I55" s="33">
        <f>COUNTIF(C3:C164,C55)</f>
        <v>1</v>
      </c>
      <c r="J55" t="s" s="33">
        <v>3831</v>
      </c>
      <c r="K55" s="34"/>
    </row>
    <row r="56" ht="20.35" customHeight="1">
      <c r="B56" t="s" s="36">
        <f>C56&amp;"_"&amp;D56</f>
        <v>519</v>
      </c>
      <c r="C56" t="s" s="36">
        <v>520</v>
      </c>
      <c r="D56" s="36">
        <v>130123</v>
      </c>
      <c r="E56" t="s" s="36">
        <v>195</v>
      </c>
      <c r="F56" t="s" s="36">
        <v>3764</v>
      </c>
      <c r="G56" t="s" s="36">
        <v>3773</v>
      </c>
      <c r="H56" t="s" s="36">
        <v>3774</v>
      </c>
      <c r="I56" s="36">
        <f>COUNTIF(C3:C164,C56)</f>
        <v>1</v>
      </c>
      <c r="J56" t="s" s="36">
        <v>3832</v>
      </c>
      <c r="K56" s="35"/>
    </row>
    <row r="57" ht="20.35" customHeight="1">
      <c r="B57" t="s" s="33">
        <f>C57&amp;"_"&amp;D57</f>
        <v>1299</v>
      </c>
      <c r="C57" t="s" s="33">
        <v>1300</v>
      </c>
      <c r="D57" s="33">
        <v>130123</v>
      </c>
      <c r="E57" t="s" s="33">
        <v>195</v>
      </c>
      <c r="F57" t="s" s="33">
        <v>3764</v>
      </c>
      <c r="G57" t="s" s="33">
        <v>3786</v>
      </c>
      <c r="H57" t="s" s="33">
        <v>3787</v>
      </c>
      <c r="I57" s="33">
        <f>COUNTIF(C3:C164,C57)</f>
        <v>1</v>
      </c>
      <c r="J57" t="s" s="33">
        <v>3833</v>
      </c>
      <c r="K57" s="34"/>
    </row>
    <row r="58" ht="20.35" customHeight="1">
      <c r="B58" t="s" s="36">
        <f>C58&amp;"_"&amp;D58</f>
        <v>284</v>
      </c>
      <c r="C58" t="s" s="36">
        <v>285</v>
      </c>
      <c r="D58" s="36">
        <v>130123</v>
      </c>
      <c r="E58" t="s" s="36">
        <v>195</v>
      </c>
      <c r="F58" t="s" s="36">
        <v>3764</v>
      </c>
      <c r="G58" t="s" s="36">
        <v>3765</v>
      </c>
      <c r="H58" t="s" s="36">
        <v>3766</v>
      </c>
      <c r="I58" s="36">
        <f>COUNTIF(C3:C164,C58)</f>
        <v>1</v>
      </c>
      <c r="J58" t="s" s="36">
        <v>3834</v>
      </c>
      <c r="K58" s="35"/>
    </row>
    <row r="59" ht="20.35" customHeight="1">
      <c r="B59" t="s" s="33">
        <f>C59&amp;"_"&amp;D59</f>
        <v>118</v>
      </c>
      <c r="C59" t="s" s="33">
        <v>119</v>
      </c>
      <c r="D59" s="33">
        <v>130119</v>
      </c>
      <c r="E59" t="s" s="33">
        <v>28</v>
      </c>
      <c r="F59" t="s" s="33">
        <v>3769</v>
      </c>
      <c r="G59" t="s" s="33">
        <v>3770</v>
      </c>
      <c r="H59" t="s" s="33">
        <v>3771</v>
      </c>
      <c r="I59" s="33">
        <f>COUNTIF(C3:C164,C59)</f>
        <v>1</v>
      </c>
      <c r="J59" t="s" s="33">
        <v>3835</v>
      </c>
      <c r="K59" s="34"/>
    </row>
    <row r="60" ht="20.35" customHeight="1">
      <c r="B60" t="s" s="36">
        <f>C60&amp;"_"&amp;D60</f>
        <v>293</v>
      </c>
      <c r="C60" t="s" s="36">
        <v>294</v>
      </c>
      <c r="D60" s="36">
        <v>130123</v>
      </c>
      <c r="E60" t="s" s="36">
        <v>195</v>
      </c>
      <c r="F60" t="s" s="36">
        <v>3764</v>
      </c>
      <c r="G60" t="s" s="36">
        <v>3765</v>
      </c>
      <c r="H60" t="s" s="36">
        <v>3766</v>
      </c>
      <c r="I60" s="36">
        <f>COUNTIF(C3:C164,C60)</f>
        <v>1</v>
      </c>
      <c r="J60" t="s" s="36">
        <v>3836</v>
      </c>
      <c r="K60" s="35"/>
    </row>
    <row r="61" ht="20.35" customHeight="1">
      <c r="B61" t="s" s="33">
        <f>C61&amp;"_"&amp;D61</f>
        <v>1307</v>
      </c>
      <c r="C61" t="s" s="33">
        <v>1308</v>
      </c>
      <c r="D61" s="33">
        <v>130123</v>
      </c>
      <c r="E61" t="s" s="33">
        <v>195</v>
      </c>
      <c r="F61" t="s" s="33">
        <v>3764</v>
      </c>
      <c r="G61" t="s" s="33">
        <v>3786</v>
      </c>
      <c r="H61" t="s" s="33">
        <v>3787</v>
      </c>
      <c r="I61" s="33">
        <f>COUNTIF(C3:C164,C61)</f>
        <v>1</v>
      </c>
      <c r="J61" t="s" s="33">
        <v>3837</v>
      </c>
      <c r="K61" s="34"/>
    </row>
    <row r="62" ht="20.35" customHeight="1">
      <c r="B62" t="s" s="36">
        <f>C62&amp;"_"&amp;D62</f>
        <v>1130</v>
      </c>
      <c r="C62" t="s" s="36">
        <v>1131</v>
      </c>
      <c r="D62" s="36">
        <v>130123</v>
      </c>
      <c r="E62" t="s" s="36">
        <v>195</v>
      </c>
      <c r="F62" t="s" s="36">
        <v>3764</v>
      </c>
      <c r="G62" t="s" s="36">
        <v>3770</v>
      </c>
      <c r="H62" t="s" s="36">
        <v>3783</v>
      </c>
      <c r="I62" s="36">
        <f>COUNTIF(C3:C164,C62)</f>
        <v>1</v>
      </c>
      <c r="J62" t="s" s="36">
        <v>3838</v>
      </c>
      <c r="K62" s="35"/>
    </row>
    <row r="63" ht="20.35" customHeight="1">
      <c r="B63" t="s" s="33">
        <f>C63&amp;"_"&amp;D63</f>
        <v>738</v>
      </c>
      <c r="C63" t="s" s="33">
        <v>739</v>
      </c>
      <c r="D63" s="33">
        <v>130123</v>
      </c>
      <c r="E63" t="s" s="33">
        <v>195</v>
      </c>
      <c r="F63" t="s" s="33">
        <v>3764</v>
      </c>
      <c r="G63" t="s" s="33">
        <v>3780</v>
      </c>
      <c r="H63" t="s" s="33">
        <v>3781</v>
      </c>
      <c r="I63" s="33">
        <f>COUNTIF(C3:C164,C63)</f>
        <v>1</v>
      </c>
      <c r="J63" t="s" s="33">
        <v>3839</v>
      </c>
      <c r="K63" s="34"/>
    </row>
    <row r="64" ht="20.35" customHeight="1">
      <c r="B64" t="s" s="36">
        <f>C64&amp;"_"&amp;D64</f>
        <v>930</v>
      </c>
      <c r="C64" t="s" s="36">
        <v>931</v>
      </c>
      <c r="D64" s="36">
        <v>130123</v>
      </c>
      <c r="E64" t="s" s="36">
        <v>195</v>
      </c>
      <c r="F64" t="s" s="36">
        <v>3764</v>
      </c>
      <c r="G64" t="s" s="36">
        <v>3776</v>
      </c>
      <c r="H64" t="s" s="36">
        <v>3777</v>
      </c>
      <c r="I64" s="36">
        <f>COUNTIF(C3:C164,C64)</f>
        <v>1</v>
      </c>
      <c r="J64" t="s" s="36">
        <v>3840</v>
      </c>
      <c r="K64" s="35"/>
    </row>
    <row r="65" ht="20.35" customHeight="1">
      <c r="B65" t="s" s="33">
        <f>C65&amp;"_"&amp;D65</f>
        <v>1138</v>
      </c>
      <c r="C65" t="s" s="33">
        <v>1139</v>
      </c>
      <c r="D65" s="33">
        <v>130123</v>
      </c>
      <c r="E65" t="s" s="33">
        <v>195</v>
      </c>
      <c r="F65" t="s" s="33">
        <v>3764</v>
      </c>
      <c r="G65" t="s" s="33">
        <v>3770</v>
      </c>
      <c r="H65" t="s" s="33">
        <v>3783</v>
      </c>
      <c r="I65" s="33">
        <f>COUNTIF(C3:C164,C65)</f>
        <v>1</v>
      </c>
      <c r="J65" t="s" s="33">
        <v>3841</v>
      </c>
      <c r="K65" s="34"/>
    </row>
    <row r="66" ht="20.35" customHeight="1">
      <c r="B66" t="s" s="36">
        <f>C66&amp;"_"&amp;D66</f>
        <v>527</v>
      </c>
      <c r="C66" t="s" s="36">
        <v>528</v>
      </c>
      <c r="D66" s="36">
        <v>130123</v>
      </c>
      <c r="E66" t="s" s="36">
        <v>195</v>
      </c>
      <c r="F66" t="s" s="36">
        <v>3764</v>
      </c>
      <c r="G66" t="s" s="36">
        <v>3773</v>
      </c>
      <c r="H66" t="s" s="36">
        <v>3774</v>
      </c>
      <c r="I66" s="36">
        <f>COUNTIF(C3:C164,C66)</f>
        <v>1</v>
      </c>
      <c r="J66" t="s" s="36">
        <v>3842</v>
      </c>
      <c r="K66" s="35"/>
    </row>
    <row r="67" ht="20.35" customHeight="1">
      <c r="B67" t="s" s="33">
        <f>C67&amp;"_"&amp;D67</f>
        <v>1315</v>
      </c>
      <c r="C67" t="s" s="33">
        <v>1316</v>
      </c>
      <c r="D67" s="33">
        <v>130123</v>
      </c>
      <c r="E67" t="s" s="33">
        <v>195</v>
      </c>
      <c r="F67" t="s" s="33">
        <v>3764</v>
      </c>
      <c r="G67" t="s" s="33">
        <v>3786</v>
      </c>
      <c r="H67" t="s" s="33">
        <v>3787</v>
      </c>
      <c r="I67" s="33">
        <f>COUNTIF(C3:C164,C67)</f>
        <v>1</v>
      </c>
      <c r="J67" t="s" s="33">
        <v>3843</v>
      </c>
      <c r="K67" s="34"/>
    </row>
    <row r="68" ht="20.35" customHeight="1">
      <c r="B68" t="s" s="36">
        <f>C68&amp;"_"&amp;D68</f>
        <v>747</v>
      </c>
      <c r="C68" t="s" s="36">
        <v>748</v>
      </c>
      <c r="D68" s="36">
        <v>130123</v>
      </c>
      <c r="E68" t="s" s="36">
        <v>195</v>
      </c>
      <c r="F68" t="s" s="36">
        <v>3764</v>
      </c>
      <c r="G68" t="s" s="36">
        <v>3780</v>
      </c>
      <c r="H68" t="s" s="36">
        <v>3781</v>
      </c>
      <c r="I68" s="36">
        <f>COUNTIF(C3:C164,C68)</f>
        <v>1</v>
      </c>
      <c r="J68" t="s" s="36">
        <v>3844</v>
      </c>
      <c r="K68" s="35"/>
    </row>
    <row r="69" ht="20.35" customHeight="1">
      <c r="B69" t="s" s="33">
        <f>C69&amp;"_"&amp;D69</f>
        <v>938</v>
      </c>
      <c r="C69" t="s" s="33">
        <v>939</v>
      </c>
      <c r="D69" s="33">
        <v>130123</v>
      </c>
      <c r="E69" t="s" s="33">
        <v>195</v>
      </c>
      <c r="F69" t="s" s="33">
        <v>3764</v>
      </c>
      <c r="G69" t="s" s="33">
        <v>3776</v>
      </c>
      <c r="H69" t="s" s="33">
        <v>3777</v>
      </c>
      <c r="I69" s="33">
        <f>COUNTIF(C3:C164,C69)</f>
        <v>1</v>
      </c>
      <c r="J69" t="s" s="33">
        <v>3845</v>
      </c>
      <c r="K69" s="34"/>
    </row>
    <row r="70" ht="20.35" customHeight="1">
      <c r="B70" t="s" s="36">
        <f>C70&amp;"_"&amp;D70</f>
        <v>1323</v>
      </c>
      <c r="C70" t="s" s="36">
        <v>1324</v>
      </c>
      <c r="D70" s="36">
        <v>130123</v>
      </c>
      <c r="E70" t="s" s="36">
        <v>195</v>
      </c>
      <c r="F70" t="s" s="36">
        <v>3764</v>
      </c>
      <c r="G70" t="s" s="36">
        <v>3786</v>
      </c>
      <c r="H70" t="s" s="36">
        <v>3787</v>
      </c>
      <c r="I70" s="36">
        <f>COUNTIF(C3:C164,C70)</f>
        <v>1</v>
      </c>
      <c r="J70" t="s" s="36">
        <v>3846</v>
      </c>
      <c r="K70" s="35"/>
    </row>
    <row r="71" ht="20.35" customHeight="1">
      <c r="B71" t="s" s="33">
        <f>C71&amp;"_"&amp;D71</f>
        <v>302</v>
      </c>
      <c r="C71" t="s" s="33">
        <v>303</v>
      </c>
      <c r="D71" s="33">
        <v>130123</v>
      </c>
      <c r="E71" t="s" s="33">
        <v>195</v>
      </c>
      <c r="F71" t="s" s="33">
        <v>3764</v>
      </c>
      <c r="G71" t="s" s="33">
        <v>3765</v>
      </c>
      <c r="H71" t="s" s="33">
        <v>3766</v>
      </c>
      <c r="I71" s="33">
        <f>COUNTIF(C3:C164,C71)</f>
        <v>1</v>
      </c>
      <c r="J71" t="s" s="33">
        <v>3847</v>
      </c>
      <c r="K71" s="34"/>
    </row>
    <row r="72" ht="20.35" customHeight="1">
      <c r="B72" t="s" s="36">
        <f>C72&amp;"_"&amp;D72</f>
        <v>127</v>
      </c>
      <c r="C72" t="s" s="36">
        <v>128</v>
      </c>
      <c r="D72" s="36">
        <v>130119</v>
      </c>
      <c r="E72" t="s" s="36">
        <v>28</v>
      </c>
      <c r="F72" t="s" s="36">
        <v>3769</v>
      </c>
      <c r="G72" t="s" s="36">
        <v>3770</v>
      </c>
      <c r="H72" t="s" s="36">
        <v>3771</v>
      </c>
      <c r="I72" s="36">
        <f>COUNTIF(C3:C164,C72)</f>
        <v>1</v>
      </c>
      <c r="J72" t="s" s="36">
        <v>3848</v>
      </c>
      <c r="K72" s="35"/>
    </row>
    <row r="73" ht="20.35" customHeight="1">
      <c r="B73" t="s" s="33">
        <f>C73&amp;"_"&amp;D73</f>
        <v>311</v>
      </c>
      <c r="C73" t="s" s="33">
        <v>312</v>
      </c>
      <c r="D73" s="33">
        <v>130123</v>
      </c>
      <c r="E73" t="s" s="33">
        <v>195</v>
      </c>
      <c r="F73" t="s" s="33">
        <v>3764</v>
      </c>
      <c r="G73" t="s" s="33">
        <v>3765</v>
      </c>
      <c r="H73" t="s" s="33">
        <v>3766</v>
      </c>
      <c r="I73" s="33">
        <f>COUNTIF(C3:C164,C73)</f>
        <v>1</v>
      </c>
      <c r="J73" t="s" s="33">
        <v>3849</v>
      </c>
      <c r="K73" s="34"/>
    </row>
    <row r="74" ht="20.35" customHeight="1">
      <c r="B74" t="s" s="36">
        <f>C74&amp;"_"&amp;D74</f>
        <v>1146</v>
      </c>
      <c r="C74" t="s" s="36">
        <v>1147</v>
      </c>
      <c r="D74" s="36">
        <v>130123</v>
      </c>
      <c r="E74" t="s" s="36">
        <v>195</v>
      </c>
      <c r="F74" t="s" s="36">
        <v>3764</v>
      </c>
      <c r="G74" t="s" s="36">
        <v>3770</v>
      </c>
      <c r="H74" t="s" s="36">
        <v>3783</v>
      </c>
      <c r="I74" s="36">
        <f>COUNTIF(C3:C164,C74)</f>
        <v>1</v>
      </c>
      <c r="J74" t="s" s="36">
        <v>3850</v>
      </c>
      <c r="K74" s="35"/>
    </row>
    <row r="75" ht="20.35" customHeight="1">
      <c r="B75" t="s" s="33">
        <f>C75&amp;"_"&amp;D75</f>
        <v>536</v>
      </c>
      <c r="C75" t="s" s="33">
        <v>537</v>
      </c>
      <c r="D75" s="33">
        <v>130123</v>
      </c>
      <c r="E75" t="s" s="33">
        <v>195</v>
      </c>
      <c r="F75" t="s" s="33">
        <v>3764</v>
      </c>
      <c r="G75" t="s" s="33">
        <v>3773</v>
      </c>
      <c r="H75" t="s" s="33">
        <v>3774</v>
      </c>
      <c r="I75" s="33">
        <f>COUNTIF(C3:C164,C75)</f>
        <v>1</v>
      </c>
      <c r="J75" t="s" s="33">
        <v>3851</v>
      </c>
      <c r="K75" s="34"/>
    </row>
    <row r="76" ht="20.35" customHeight="1">
      <c r="B76" t="s" s="36">
        <f>C76&amp;"_"&amp;D76</f>
        <v>1331</v>
      </c>
      <c r="C76" t="s" s="36">
        <v>1332</v>
      </c>
      <c r="D76" s="36">
        <v>130123</v>
      </c>
      <c r="E76" t="s" s="36">
        <v>195</v>
      </c>
      <c r="F76" t="s" s="36">
        <v>3764</v>
      </c>
      <c r="G76" t="s" s="36">
        <v>3786</v>
      </c>
      <c r="H76" t="s" s="36">
        <v>3787</v>
      </c>
      <c r="I76" s="36">
        <f>COUNTIF(C3:C164,C76)</f>
        <v>1</v>
      </c>
      <c r="J76" t="s" s="36">
        <v>3852</v>
      </c>
      <c r="K76" s="35"/>
    </row>
    <row r="77" ht="20.35" customHeight="1">
      <c r="B77" t="s" s="33">
        <f>C77&amp;"_"&amp;D77</f>
        <v>474</v>
      </c>
      <c r="C77" t="s" s="33">
        <v>475</v>
      </c>
      <c r="D77" s="33">
        <v>130123</v>
      </c>
      <c r="E77" t="s" s="33">
        <v>195</v>
      </c>
      <c r="F77" t="s" s="33">
        <v>3764</v>
      </c>
      <c r="G77" t="s" s="33">
        <v>3773</v>
      </c>
      <c r="H77" t="s" s="33">
        <v>3774</v>
      </c>
      <c r="I77" s="33">
        <f>COUNTIF(C3:C164,C77)</f>
        <v>1</v>
      </c>
      <c r="J77" t="s" s="33">
        <v>3853</v>
      </c>
      <c r="K77" s="34"/>
    </row>
    <row r="78" ht="20.35" customHeight="1">
      <c r="B78" t="s" s="36">
        <f>C78&amp;"_"&amp;D78</f>
        <v>686</v>
      </c>
      <c r="C78" t="s" s="36">
        <v>687</v>
      </c>
      <c r="D78" s="36">
        <v>130123</v>
      </c>
      <c r="E78" t="s" s="36">
        <v>195</v>
      </c>
      <c r="F78" t="s" s="36">
        <v>3764</v>
      </c>
      <c r="G78" t="s" s="36">
        <v>3780</v>
      </c>
      <c r="H78" t="s" s="36">
        <v>3781</v>
      </c>
      <c r="I78" s="36">
        <f>COUNTIF(C3:C164,C78)</f>
        <v>1</v>
      </c>
      <c r="J78" t="s" s="36">
        <v>3854</v>
      </c>
      <c r="K78" s="35"/>
    </row>
    <row r="79" ht="20.35" customHeight="1">
      <c r="B79" t="s" s="33">
        <f>C79&amp;"_"&amp;D79</f>
        <v>275</v>
      </c>
      <c r="C79" t="s" s="33">
        <v>276</v>
      </c>
      <c r="D79" s="33">
        <v>130123</v>
      </c>
      <c r="E79" t="s" s="33">
        <v>195</v>
      </c>
      <c r="F79" t="s" s="33">
        <v>3764</v>
      </c>
      <c r="G79" t="s" s="33">
        <v>3765</v>
      </c>
      <c r="H79" t="s" s="33">
        <v>3766</v>
      </c>
      <c r="I79" s="33">
        <f>COUNTIF(C3:C164,C79)</f>
        <v>1</v>
      </c>
      <c r="J79" t="s" s="33">
        <v>3855</v>
      </c>
      <c r="K79" s="34"/>
    </row>
    <row r="80" ht="20.35" customHeight="1">
      <c r="B80" t="s" s="36">
        <f>C80&amp;"_"&amp;D80</f>
        <v>1090</v>
      </c>
      <c r="C80" t="s" s="36">
        <v>1091</v>
      </c>
      <c r="D80" s="36">
        <v>130123</v>
      </c>
      <c r="E80" t="s" s="36">
        <v>195</v>
      </c>
      <c r="F80" t="s" s="36">
        <v>3764</v>
      </c>
      <c r="G80" t="s" s="36">
        <v>3770</v>
      </c>
      <c r="H80" t="s" s="36">
        <v>3783</v>
      </c>
      <c r="I80" s="36">
        <f>COUNTIF(C3:C164,C80)</f>
        <v>1</v>
      </c>
      <c r="J80" t="s" s="36">
        <v>3856</v>
      </c>
      <c r="K80" s="35"/>
    </row>
    <row r="81" ht="20.35" customHeight="1">
      <c r="B81" t="s" s="33">
        <f>C81&amp;"_"&amp;D81</f>
        <v>894</v>
      </c>
      <c r="C81" t="s" s="33">
        <v>895</v>
      </c>
      <c r="D81" s="33">
        <v>130123</v>
      </c>
      <c r="E81" t="s" s="33">
        <v>195</v>
      </c>
      <c r="F81" t="s" s="33">
        <v>3764</v>
      </c>
      <c r="G81" t="s" s="33">
        <v>3776</v>
      </c>
      <c r="H81" t="s" s="33">
        <v>3777</v>
      </c>
      <c r="I81" s="33">
        <f>COUNTIF(C3:C164,C81)</f>
        <v>1</v>
      </c>
      <c r="J81" t="s" s="33">
        <v>3857</v>
      </c>
      <c r="K81" s="34"/>
    </row>
    <row r="82" ht="20.35" customHeight="1">
      <c r="B82" t="s" s="36">
        <f>C82&amp;"_"&amp;D82</f>
        <v>695</v>
      </c>
      <c r="C82" t="s" s="36">
        <v>696</v>
      </c>
      <c r="D82" s="36">
        <v>130123</v>
      </c>
      <c r="E82" t="s" s="36">
        <v>195</v>
      </c>
      <c r="F82" t="s" s="36">
        <v>3764</v>
      </c>
      <c r="G82" t="s" s="36">
        <v>3780</v>
      </c>
      <c r="H82" t="s" s="36">
        <v>3781</v>
      </c>
      <c r="I82" s="36">
        <f>COUNTIF(C3:C164,C82)</f>
        <v>1</v>
      </c>
      <c r="J82" t="s" s="36">
        <v>3858</v>
      </c>
      <c r="K82" s="35"/>
    </row>
    <row r="83" ht="20.35" customHeight="1">
      <c r="B83" t="s" s="33">
        <f>C83&amp;"_"&amp;D83</f>
        <v>483</v>
      </c>
      <c r="C83" t="s" s="33">
        <v>484</v>
      </c>
      <c r="D83" s="33">
        <v>130123</v>
      </c>
      <c r="E83" t="s" s="33">
        <v>195</v>
      </c>
      <c r="F83" t="s" s="33">
        <v>3764</v>
      </c>
      <c r="G83" t="s" s="33">
        <v>3773</v>
      </c>
      <c r="H83" t="s" s="33">
        <v>3774</v>
      </c>
      <c r="I83" s="33">
        <f>COUNTIF(C3:C164,C83)</f>
        <v>1</v>
      </c>
      <c r="J83" t="s" s="33">
        <v>3859</v>
      </c>
      <c r="K83" s="34"/>
    </row>
    <row r="84" ht="20.35" customHeight="1">
      <c r="B84" t="s" s="36">
        <f>C84&amp;"_"&amp;D84</f>
        <v>1098</v>
      </c>
      <c r="C84" t="s" s="36">
        <v>1099</v>
      </c>
      <c r="D84" s="36">
        <v>130123</v>
      </c>
      <c r="E84" t="s" s="36">
        <v>195</v>
      </c>
      <c r="F84" t="s" s="36">
        <v>3764</v>
      </c>
      <c r="G84" t="s" s="36">
        <v>3770</v>
      </c>
      <c r="H84" t="s" s="36">
        <v>3783</v>
      </c>
      <c r="I84" s="36">
        <f>COUNTIF(C3:C164,C84)</f>
        <v>1</v>
      </c>
      <c r="J84" t="s" s="36">
        <v>3860</v>
      </c>
      <c r="K84" s="35"/>
    </row>
    <row r="85" ht="20.35" customHeight="1">
      <c r="B85" t="s" s="33">
        <f>C85&amp;"_"&amp;D85</f>
        <v>704</v>
      </c>
      <c r="C85" t="s" s="33">
        <v>705</v>
      </c>
      <c r="D85" s="33">
        <v>130123</v>
      </c>
      <c r="E85" t="s" s="33">
        <v>195</v>
      </c>
      <c r="F85" t="s" s="33">
        <v>3764</v>
      </c>
      <c r="G85" t="s" s="33">
        <v>3780</v>
      </c>
      <c r="H85" t="s" s="33">
        <v>3781</v>
      </c>
      <c r="I85" s="33">
        <f>COUNTIF(C3:C164,C85)</f>
        <v>1</v>
      </c>
      <c r="J85" t="s" s="33">
        <v>3861</v>
      </c>
      <c r="K85" s="34"/>
    </row>
    <row r="86" ht="20.35" customHeight="1">
      <c r="B86" t="s" s="36">
        <f>C86&amp;"_"&amp;D86</f>
        <v>903</v>
      </c>
      <c r="C86" t="s" s="36">
        <v>904</v>
      </c>
      <c r="D86" s="36">
        <v>130123</v>
      </c>
      <c r="E86" t="s" s="36">
        <v>195</v>
      </c>
      <c r="F86" t="s" s="36">
        <v>3764</v>
      </c>
      <c r="G86" t="s" s="36">
        <v>3776</v>
      </c>
      <c r="H86" t="s" s="36">
        <v>3777</v>
      </c>
      <c r="I86" s="36">
        <f>COUNTIF(C3:C164,C86)</f>
        <v>1</v>
      </c>
      <c r="J86" t="s" s="36">
        <v>3862</v>
      </c>
      <c r="K86" s="35"/>
    </row>
    <row r="87" ht="20.35" customHeight="1">
      <c r="B87" t="s" s="33">
        <f>C87&amp;"_"&amp;D87</f>
        <v>1106</v>
      </c>
      <c r="C87" t="s" s="33">
        <v>1107</v>
      </c>
      <c r="D87" s="33">
        <v>130123</v>
      </c>
      <c r="E87" t="s" s="33">
        <v>195</v>
      </c>
      <c r="F87" t="s" s="33">
        <v>3764</v>
      </c>
      <c r="G87" t="s" s="33">
        <v>3770</v>
      </c>
      <c r="H87" t="s" s="33">
        <v>3783</v>
      </c>
      <c r="I87" s="33">
        <f>COUNTIF(C3:C164,C87)</f>
        <v>1</v>
      </c>
      <c r="J87" t="s" s="33">
        <v>3863</v>
      </c>
      <c r="K87" s="34"/>
    </row>
    <row r="88" ht="20.35" customHeight="1">
      <c r="B88" t="s" s="36">
        <f>C88&amp;"_"&amp;D88</f>
        <v>492</v>
      </c>
      <c r="C88" t="s" s="36">
        <v>493</v>
      </c>
      <c r="D88" s="36">
        <v>130123</v>
      </c>
      <c r="E88" t="s" s="36">
        <v>195</v>
      </c>
      <c r="F88" t="s" s="36">
        <v>3764</v>
      </c>
      <c r="G88" t="s" s="36">
        <v>3773</v>
      </c>
      <c r="H88" t="s" s="36">
        <v>3774</v>
      </c>
      <c r="I88" s="36">
        <f>COUNTIF(C3:C164,C88)</f>
        <v>1</v>
      </c>
      <c r="J88" t="s" s="36">
        <v>3864</v>
      </c>
      <c r="K88" s="35"/>
    </row>
    <row r="89" ht="20.35" customHeight="1">
      <c r="B89" t="s" s="33">
        <f>C89&amp;"_"&amp;D89</f>
        <v>712</v>
      </c>
      <c r="C89" t="s" s="33">
        <v>713</v>
      </c>
      <c r="D89" s="33">
        <v>130123</v>
      </c>
      <c r="E89" t="s" s="33">
        <v>195</v>
      </c>
      <c r="F89" t="s" s="33">
        <v>3764</v>
      </c>
      <c r="G89" t="s" s="33">
        <v>3780</v>
      </c>
      <c r="H89" t="s" s="33">
        <v>3781</v>
      </c>
      <c r="I89" s="33">
        <f>COUNTIF(C3:C164,C89)</f>
        <v>1</v>
      </c>
      <c r="J89" t="s" s="33">
        <v>3865</v>
      </c>
      <c r="K89" s="34"/>
    </row>
    <row r="90" ht="20.35" customHeight="1">
      <c r="B90" t="s" s="36">
        <f>C90&amp;"_"&amp;D90</f>
        <v>1283</v>
      </c>
      <c r="C90" t="s" s="36">
        <v>1284</v>
      </c>
      <c r="D90" s="36">
        <v>130123</v>
      </c>
      <c r="E90" t="s" s="36">
        <v>195</v>
      </c>
      <c r="F90" t="s" s="36">
        <v>3764</v>
      </c>
      <c r="G90" t="s" s="36">
        <v>3786</v>
      </c>
      <c r="H90" t="s" s="36">
        <v>3787</v>
      </c>
      <c r="I90" s="36">
        <f>COUNTIF(C3:C164,C90)</f>
        <v>1</v>
      </c>
      <c r="J90" t="s" s="36">
        <v>3866</v>
      </c>
      <c r="K90" s="35"/>
    </row>
    <row r="91" ht="20.35" customHeight="1">
      <c r="B91" t="s" s="33">
        <f>C91&amp;"_"&amp;D91</f>
        <v>912</v>
      </c>
      <c r="C91" t="s" s="33">
        <v>913</v>
      </c>
      <c r="D91" s="33">
        <v>130123</v>
      </c>
      <c r="E91" t="s" s="33">
        <v>195</v>
      </c>
      <c r="F91" t="s" s="33">
        <v>3764</v>
      </c>
      <c r="G91" t="s" s="33">
        <v>3776</v>
      </c>
      <c r="H91" t="s" s="33">
        <v>3777</v>
      </c>
      <c r="I91" s="33">
        <f>COUNTIF(C3:C164,C91)</f>
        <v>1</v>
      </c>
      <c r="J91" t="s" s="33">
        <v>3867</v>
      </c>
      <c r="K91" s="34"/>
    </row>
    <row r="92" ht="20.35" customHeight="1">
      <c r="B92" t="s" s="36">
        <f>C92&amp;"_"&amp;D92</f>
        <v>100</v>
      </c>
      <c r="C92" t="s" s="36">
        <v>101</v>
      </c>
      <c r="D92" s="36">
        <v>130119</v>
      </c>
      <c r="E92" t="s" s="36">
        <v>28</v>
      </c>
      <c r="F92" t="s" s="36">
        <v>3769</v>
      </c>
      <c r="G92" t="s" s="36">
        <v>3770</v>
      </c>
      <c r="H92" t="s" s="36">
        <v>3771</v>
      </c>
      <c r="I92" s="36">
        <f>COUNTIF(C3:C164,C92)</f>
        <v>1</v>
      </c>
      <c r="J92" t="s" s="36">
        <v>3868</v>
      </c>
      <c r="K92" s="35"/>
    </row>
    <row r="93" ht="20.35" customHeight="1">
      <c r="B93" t="s" s="33">
        <f>C93&amp;"_"&amp;D93</f>
        <v>1114</v>
      </c>
      <c r="C93" t="s" s="33">
        <v>1115</v>
      </c>
      <c r="D93" s="33">
        <v>130123</v>
      </c>
      <c r="E93" t="s" s="33">
        <v>195</v>
      </c>
      <c r="F93" t="s" s="33">
        <v>3764</v>
      </c>
      <c r="G93" t="s" s="33">
        <v>3770</v>
      </c>
      <c r="H93" t="s" s="33">
        <v>3783</v>
      </c>
      <c r="I93" s="33">
        <f>COUNTIF(C3:C164,C93)</f>
        <v>1</v>
      </c>
      <c r="J93" t="s" s="33">
        <v>3869</v>
      </c>
      <c r="K93" s="34"/>
    </row>
    <row r="94" ht="20.35" customHeight="1">
      <c r="B94" t="s" s="36">
        <f>C94&amp;"_"&amp;D94</f>
        <v>501</v>
      </c>
      <c r="C94" t="s" s="36">
        <v>502</v>
      </c>
      <c r="D94" s="36">
        <v>130123</v>
      </c>
      <c r="E94" t="s" s="36">
        <v>195</v>
      </c>
      <c r="F94" t="s" s="36">
        <v>3764</v>
      </c>
      <c r="G94" t="s" s="36">
        <v>3773</v>
      </c>
      <c r="H94" t="s" s="36">
        <v>3774</v>
      </c>
      <c r="I94" s="36">
        <f>COUNTIF(C3:C164,C94)</f>
        <v>1</v>
      </c>
      <c r="J94" t="s" s="36">
        <v>3870</v>
      </c>
      <c r="K94" s="35"/>
    </row>
    <row r="95" ht="20.35" customHeight="1">
      <c r="B95" t="s" s="33">
        <f>C95&amp;"_"&amp;D95</f>
        <v>1291</v>
      </c>
      <c r="C95" t="s" s="33">
        <v>1292</v>
      </c>
      <c r="D95" s="33">
        <v>130123</v>
      </c>
      <c r="E95" t="s" s="33">
        <v>195</v>
      </c>
      <c r="F95" t="s" s="33">
        <v>3764</v>
      </c>
      <c r="G95" t="s" s="33">
        <v>3786</v>
      </c>
      <c r="H95" t="s" s="33">
        <v>3787</v>
      </c>
      <c r="I95" s="33">
        <f>COUNTIF(C3:C164,C95)</f>
        <v>1</v>
      </c>
      <c r="J95" t="s" s="33">
        <v>3871</v>
      </c>
      <c r="K95" s="34"/>
    </row>
    <row r="96" ht="20.35" customHeight="1">
      <c r="B96" t="s" s="36">
        <f>C96&amp;"_"&amp;D96</f>
        <v>721</v>
      </c>
      <c r="C96" t="s" s="36">
        <v>722</v>
      </c>
      <c r="D96" s="36">
        <v>130123</v>
      </c>
      <c r="E96" t="s" s="36">
        <v>195</v>
      </c>
      <c r="F96" t="s" s="36">
        <v>3764</v>
      </c>
      <c r="G96" t="s" s="36">
        <v>3780</v>
      </c>
      <c r="H96" t="s" s="36">
        <v>3781</v>
      </c>
      <c r="I96" s="36">
        <f>COUNTIF(C3:C164,C96)</f>
        <v>1</v>
      </c>
      <c r="J96" t="s" s="36">
        <v>3872</v>
      </c>
      <c r="K96" s="35"/>
    </row>
    <row r="97" ht="20.35" customHeight="1">
      <c r="B97" t="s" s="33">
        <f>C97&amp;"_"&amp;D97</f>
        <v>1122</v>
      </c>
      <c r="C97" t="s" s="33">
        <v>1123</v>
      </c>
      <c r="D97" s="33">
        <v>130123</v>
      </c>
      <c r="E97" t="s" s="33">
        <v>195</v>
      </c>
      <c r="F97" t="s" s="33">
        <v>3764</v>
      </c>
      <c r="G97" t="s" s="33">
        <v>3770</v>
      </c>
      <c r="H97" t="s" s="33">
        <v>3783</v>
      </c>
      <c r="I97" s="33">
        <f>COUNTIF(C3:C164,C97)</f>
        <v>1</v>
      </c>
      <c r="J97" t="s" s="33">
        <v>3873</v>
      </c>
      <c r="K97" s="34"/>
    </row>
    <row r="98" ht="20.35" customHeight="1">
      <c r="B98" t="s" s="36">
        <f>C98&amp;"_"&amp;D98</f>
        <v>510</v>
      </c>
      <c r="C98" t="s" s="36">
        <v>511</v>
      </c>
      <c r="D98" s="36">
        <v>130123</v>
      </c>
      <c r="E98" t="s" s="36">
        <v>195</v>
      </c>
      <c r="F98" t="s" s="36">
        <v>3764</v>
      </c>
      <c r="G98" t="s" s="36">
        <v>3773</v>
      </c>
      <c r="H98" t="s" s="36">
        <v>3774</v>
      </c>
      <c r="I98" s="36">
        <f>COUNTIF(C3:C164,C98)</f>
        <v>1</v>
      </c>
      <c r="J98" t="s" s="36">
        <v>3874</v>
      </c>
      <c r="K98" s="35"/>
    </row>
    <row r="99" ht="20.35" customHeight="1">
      <c r="B99" t="s" s="33">
        <f>C99&amp;"_"&amp;D99</f>
        <v>947</v>
      </c>
      <c r="C99" t="s" s="33">
        <v>948</v>
      </c>
      <c r="D99" s="33">
        <v>130123</v>
      </c>
      <c r="E99" t="s" s="33">
        <v>195</v>
      </c>
      <c r="F99" t="s" s="33">
        <v>3764</v>
      </c>
      <c r="G99" t="s" s="33">
        <v>3776</v>
      </c>
      <c r="H99" t="s" s="33">
        <v>3777</v>
      </c>
      <c r="I99" s="33">
        <f>COUNTIF(C3:C164,C99)</f>
        <v>1</v>
      </c>
      <c r="J99" t="s" s="33">
        <v>3875</v>
      </c>
      <c r="K99" s="34"/>
    </row>
    <row r="100" ht="20.35" customHeight="1">
      <c r="B100" t="s" s="36">
        <f>C100&amp;"_"&amp;D100</f>
        <v>545</v>
      </c>
      <c r="C100" t="s" s="36">
        <v>546</v>
      </c>
      <c r="D100" s="36">
        <v>130123</v>
      </c>
      <c r="E100" t="s" s="36">
        <v>195</v>
      </c>
      <c r="F100" t="s" s="36">
        <v>3764</v>
      </c>
      <c r="G100" t="s" s="36">
        <v>3773</v>
      </c>
      <c r="H100" t="s" s="36">
        <v>3774</v>
      </c>
      <c r="I100" s="36">
        <f>COUNTIF(C3:C164,C100)</f>
        <v>1</v>
      </c>
      <c r="J100" t="s" s="36">
        <v>3876</v>
      </c>
      <c r="K100" s="35"/>
    </row>
    <row r="101" ht="20.35" customHeight="1">
      <c r="B101" t="s" s="33">
        <f>C101&amp;"_"&amp;D101</f>
        <v>756</v>
      </c>
      <c r="C101" t="s" s="33">
        <v>757</v>
      </c>
      <c r="D101" s="33">
        <v>130123</v>
      </c>
      <c r="E101" t="s" s="33">
        <v>195</v>
      </c>
      <c r="F101" t="s" s="33">
        <v>3764</v>
      </c>
      <c r="G101" t="s" s="33">
        <v>3780</v>
      </c>
      <c r="H101" t="s" s="33">
        <v>3781</v>
      </c>
      <c r="I101" s="33">
        <f>COUNTIF(C3:C164,C101)</f>
        <v>1</v>
      </c>
      <c r="J101" t="s" s="33">
        <v>3877</v>
      </c>
      <c r="K101" s="34"/>
    </row>
    <row r="102" ht="20.35" customHeight="1">
      <c r="B102" t="s" s="36">
        <f>C102&amp;"_"&amp;D102</f>
        <v>320</v>
      </c>
      <c r="C102" t="s" s="36">
        <v>321</v>
      </c>
      <c r="D102" s="36">
        <v>130123</v>
      </c>
      <c r="E102" t="s" s="36">
        <v>195</v>
      </c>
      <c r="F102" t="s" s="36">
        <v>3764</v>
      </c>
      <c r="G102" t="s" s="36">
        <v>3765</v>
      </c>
      <c r="H102" t="s" s="36">
        <v>3766</v>
      </c>
      <c r="I102" s="36">
        <f>COUNTIF(C3:C164,C102)</f>
        <v>1</v>
      </c>
      <c r="J102" t="s" s="36">
        <v>3878</v>
      </c>
      <c r="K102" s="35"/>
    </row>
    <row r="103" ht="20.35" customHeight="1">
      <c r="B103" t="s" s="33">
        <f>C103&amp;"_"&amp;D103</f>
        <v>554</v>
      </c>
      <c r="C103" t="s" s="33">
        <v>555</v>
      </c>
      <c r="D103" s="33">
        <v>130123</v>
      </c>
      <c r="E103" t="s" s="33">
        <v>195</v>
      </c>
      <c r="F103" t="s" s="33">
        <v>3764</v>
      </c>
      <c r="G103" t="s" s="33">
        <v>3773</v>
      </c>
      <c r="H103" t="s" s="33">
        <v>3774</v>
      </c>
      <c r="I103" s="33">
        <f>COUNTIF(C3:C164,C103)</f>
        <v>1</v>
      </c>
      <c r="J103" t="s" s="33">
        <v>3879</v>
      </c>
      <c r="K103" s="34"/>
    </row>
    <row r="104" ht="20.35" customHeight="1">
      <c r="B104" t="s" s="36">
        <f>C104&amp;"_"&amp;D104</f>
        <v>329</v>
      </c>
      <c r="C104" t="s" s="36">
        <v>330</v>
      </c>
      <c r="D104" s="36">
        <v>130123</v>
      </c>
      <c r="E104" t="s" s="36">
        <v>195</v>
      </c>
      <c r="F104" t="s" s="36">
        <v>3764</v>
      </c>
      <c r="G104" t="s" s="36">
        <v>3765</v>
      </c>
      <c r="H104" t="s" s="36">
        <v>3766</v>
      </c>
      <c r="I104" s="36">
        <f>COUNTIF(C3:C164,C104)</f>
        <v>1</v>
      </c>
      <c r="J104" t="s" s="36">
        <v>3880</v>
      </c>
      <c r="K104" s="35"/>
    </row>
    <row r="105" ht="20.35" customHeight="1">
      <c r="B105" t="s" s="33">
        <f>C105&amp;"_"&amp;D105</f>
        <v>1339</v>
      </c>
      <c r="C105" t="s" s="33">
        <v>1340</v>
      </c>
      <c r="D105" s="33">
        <v>130123</v>
      </c>
      <c r="E105" t="s" s="33">
        <v>195</v>
      </c>
      <c r="F105" t="s" s="33">
        <v>3764</v>
      </c>
      <c r="G105" t="s" s="33">
        <v>3786</v>
      </c>
      <c r="H105" t="s" s="33">
        <v>3787</v>
      </c>
      <c r="I105" s="33">
        <f>COUNTIF(C3:C164,C105)</f>
        <v>1</v>
      </c>
      <c r="J105" t="s" s="33">
        <v>3881</v>
      </c>
      <c r="K105" s="34"/>
    </row>
    <row r="106" ht="20.35" customHeight="1">
      <c r="B106" t="s" s="36">
        <f>C106&amp;"_"&amp;D106</f>
        <v>136</v>
      </c>
      <c r="C106" t="s" s="36">
        <v>137</v>
      </c>
      <c r="D106" s="36">
        <v>130119</v>
      </c>
      <c r="E106" t="s" s="36">
        <v>28</v>
      </c>
      <c r="F106" t="s" s="36">
        <v>3769</v>
      </c>
      <c r="G106" t="s" s="36">
        <v>3770</v>
      </c>
      <c r="H106" t="s" s="36">
        <v>3771</v>
      </c>
      <c r="I106" s="36">
        <f>COUNTIF(C3:C164,C106)</f>
        <v>1</v>
      </c>
      <c r="J106" t="s" s="36">
        <v>3882</v>
      </c>
      <c r="K106" s="35"/>
    </row>
    <row r="107" ht="20.35" customHeight="1">
      <c r="B107" t="s" s="33">
        <f>C107&amp;"_"&amp;D107</f>
        <v>145</v>
      </c>
      <c r="C107" t="s" s="33">
        <v>146</v>
      </c>
      <c r="D107" s="33">
        <v>130119</v>
      </c>
      <c r="E107" t="s" s="33">
        <v>28</v>
      </c>
      <c r="F107" t="s" s="33">
        <v>3769</v>
      </c>
      <c r="G107" t="s" s="33">
        <v>3770</v>
      </c>
      <c r="H107" t="s" s="33">
        <v>3771</v>
      </c>
      <c r="I107" s="33">
        <f>COUNTIF(C3:C164,C107)</f>
        <v>1</v>
      </c>
      <c r="J107" t="s" s="33">
        <v>3883</v>
      </c>
      <c r="K107" s="34"/>
    </row>
    <row r="108" ht="20.35" customHeight="1">
      <c r="B108" t="s" s="36">
        <f>C108&amp;"_"&amp;D108</f>
        <v>1154</v>
      </c>
      <c r="C108" t="s" s="36">
        <v>1155</v>
      </c>
      <c r="D108" s="36">
        <v>130123</v>
      </c>
      <c r="E108" t="s" s="36">
        <v>195</v>
      </c>
      <c r="F108" t="s" s="36">
        <v>3764</v>
      </c>
      <c r="G108" t="s" s="36">
        <v>3770</v>
      </c>
      <c r="H108" t="s" s="36">
        <v>3783</v>
      </c>
      <c r="I108" s="36">
        <f>COUNTIF(C3:C164,C108)</f>
        <v>1</v>
      </c>
      <c r="J108" t="s" s="36">
        <v>3884</v>
      </c>
      <c r="K108" s="35"/>
    </row>
    <row r="109" ht="20.35" customHeight="1">
      <c r="B109" t="s" s="33">
        <f>C109&amp;"_"&amp;D109</f>
        <v>563</v>
      </c>
      <c r="C109" t="s" s="33">
        <v>564</v>
      </c>
      <c r="D109" s="33">
        <v>130123</v>
      </c>
      <c r="E109" t="s" s="33">
        <v>195</v>
      </c>
      <c r="F109" t="s" s="33">
        <v>3764</v>
      </c>
      <c r="G109" t="s" s="33">
        <v>3773</v>
      </c>
      <c r="H109" t="s" s="33">
        <v>3774</v>
      </c>
      <c r="I109" s="33">
        <f>COUNTIF(C3:C164,C109)</f>
        <v>1</v>
      </c>
      <c r="J109" t="s" s="33">
        <v>3885</v>
      </c>
      <c r="K109" s="34"/>
    </row>
    <row r="110" ht="20.35" customHeight="1">
      <c r="B110" t="s" s="36">
        <f>C110&amp;"_"&amp;D110</f>
        <v>347</v>
      </c>
      <c r="C110" t="s" s="36">
        <v>348</v>
      </c>
      <c r="D110" s="36">
        <v>130123</v>
      </c>
      <c r="E110" t="s" s="36">
        <v>195</v>
      </c>
      <c r="F110" t="s" s="36">
        <v>3764</v>
      </c>
      <c r="G110" t="s" s="36">
        <v>3765</v>
      </c>
      <c r="H110" t="s" s="36">
        <v>3766</v>
      </c>
      <c r="I110" s="36">
        <f>COUNTIF(C3:C164,C110)</f>
        <v>1</v>
      </c>
      <c r="J110" t="s" s="36">
        <v>3886</v>
      </c>
      <c r="K110" s="35"/>
    </row>
    <row r="111" ht="20.35" customHeight="1">
      <c r="B111" t="s" s="33">
        <f>C111&amp;"_"&amp;D111</f>
        <v>590</v>
      </c>
      <c r="C111" t="s" s="33">
        <v>591</v>
      </c>
      <c r="D111" s="33">
        <v>130123</v>
      </c>
      <c r="E111" t="s" s="33">
        <v>195</v>
      </c>
      <c r="F111" t="s" s="33">
        <v>3764</v>
      </c>
      <c r="G111" t="s" s="33">
        <v>3773</v>
      </c>
      <c r="H111" t="s" s="33">
        <v>3774</v>
      </c>
      <c r="I111" s="33">
        <f>COUNTIF(C3:C164,C111)</f>
        <v>1</v>
      </c>
      <c r="J111" t="s" s="33">
        <v>3887</v>
      </c>
      <c r="K111" s="34"/>
    </row>
    <row r="112" ht="20.35" customHeight="1">
      <c r="B112" t="s" s="36">
        <f>C112&amp;"_"&amp;D112</f>
        <v>780</v>
      </c>
      <c r="C112" t="s" s="36">
        <v>781</v>
      </c>
      <c r="D112" s="36">
        <v>130123</v>
      </c>
      <c r="E112" t="s" s="36">
        <v>195</v>
      </c>
      <c r="F112" t="s" s="36">
        <v>3764</v>
      </c>
      <c r="G112" t="s" s="36">
        <v>3780</v>
      </c>
      <c r="H112" t="s" s="36">
        <v>3781</v>
      </c>
      <c r="I112" s="36">
        <f>COUNTIF(C3:C164,C112)</f>
        <v>1</v>
      </c>
      <c r="J112" t="s" s="36">
        <v>3888</v>
      </c>
      <c r="K112" s="35"/>
    </row>
    <row r="113" ht="20.35" customHeight="1">
      <c r="B113" t="s" s="33">
        <f>C113&amp;"_"&amp;D113</f>
        <v>955</v>
      </c>
      <c r="C113" t="s" s="33">
        <v>956</v>
      </c>
      <c r="D113" s="33">
        <v>130123</v>
      </c>
      <c r="E113" t="s" s="33">
        <v>195</v>
      </c>
      <c r="F113" t="s" s="33">
        <v>3764</v>
      </c>
      <c r="G113" t="s" s="33">
        <v>3776</v>
      </c>
      <c r="H113" t="s" s="33">
        <v>3777</v>
      </c>
      <c r="I113" s="33">
        <f>COUNTIF(C3:C164,C113)</f>
        <v>1</v>
      </c>
      <c r="J113" t="s" s="33">
        <v>3889</v>
      </c>
      <c r="K113" s="34"/>
    </row>
    <row r="114" ht="20.35" customHeight="1">
      <c r="B114" t="s" s="36">
        <f>C114&amp;"_"&amp;D114</f>
        <v>964</v>
      </c>
      <c r="C114" t="s" s="36">
        <v>965</v>
      </c>
      <c r="D114" s="36">
        <v>130123</v>
      </c>
      <c r="E114" t="s" s="36">
        <v>195</v>
      </c>
      <c r="F114" t="s" s="36">
        <v>3764</v>
      </c>
      <c r="G114" t="s" s="36">
        <v>3776</v>
      </c>
      <c r="H114" t="s" s="36">
        <v>3777</v>
      </c>
      <c r="I114" s="36">
        <f>COUNTIF(C3:C164,C114)</f>
        <v>1</v>
      </c>
      <c r="J114" t="s" s="36">
        <v>3890</v>
      </c>
      <c r="K114" s="35"/>
    </row>
    <row r="115" ht="20.35" customHeight="1">
      <c r="B115" t="s" s="33">
        <f>C115&amp;"_"&amp;D115</f>
        <v>338</v>
      </c>
      <c r="C115" t="s" s="33">
        <v>339</v>
      </c>
      <c r="D115" s="33">
        <v>130123</v>
      </c>
      <c r="E115" t="s" s="33">
        <v>195</v>
      </c>
      <c r="F115" t="s" s="33">
        <v>3764</v>
      </c>
      <c r="G115" t="s" s="33">
        <v>3765</v>
      </c>
      <c r="H115" t="s" s="33">
        <v>3766</v>
      </c>
      <c r="I115" s="33">
        <f>COUNTIF(C3:C164,C115)</f>
        <v>1</v>
      </c>
      <c r="J115" t="s" s="33">
        <v>3891</v>
      </c>
      <c r="K115" s="34"/>
    </row>
    <row r="116" ht="20.35" customHeight="1">
      <c r="B116" t="s" s="36">
        <f>C116&amp;"_"&amp;D116</f>
        <v>572</v>
      </c>
      <c r="C116" t="s" s="36">
        <v>573</v>
      </c>
      <c r="D116" s="36">
        <v>130123</v>
      </c>
      <c r="E116" t="s" s="36">
        <v>195</v>
      </c>
      <c r="F116" t="s" s="36">
        <v>3764</v>
      </c>
      <c r="G116" t="s" s="36">
        <v>3773</v>
      </c>
      <c r="H116" t="s" s="36">
        <v>3774</v>
      </c>
      <c r="I116" s="36">
        <f>COUNTIF(C3:C164,C116)</f>
        <v>1</v>
      </c>
      <c r="J116" t="s" s="36">
        <v>3892</v>
      </c>
      <c r="K116" s="35"/>
    </row>
    <row r="117" ht="20.35" customHeight="1">
      <c r="B117" t="s" s="33">
        <f>C117&amp;"_"&amp;D117</f>
        <v>764</v>
      </c>
      <c r="C117" t="s" s="33">
        <v>765</v>
      </c>
      <c r="D117" s="33">
        <v>130123</v>
      </c>
      <c r="E117" t="s" s="33">
        <v>195</v>
      </c>
      <c r="F117" t="s" s="33">
        <v>3764</v>
      </c>
      <c r="G117" t="s" s="33">
        <v>3780</v>
      </c>
      <c r="H117" t="s" s="33">
        <v>3781</v>
      </c>
      <c r="I117" s="33">
        <f>COUNTIF(C3:C164,C117)</f>
        <v>1</v>
      </c>
      <c r="J117" t="s" s="33">
        <v>3893</v>
      </c>
      <c r="K117" s="34"/>
    </row>
    <row r="118" ht="20.35" customHeight="1">
      <c r="B118" t="s" s="36">
        <f>C118&amp;"_"&amp;D118</f>
        <v>1162</v>
      </c>
      <c r="C118" t="s" s="36">
        <v>1163</v>
      </c>
      <c r="D118" s="36">
        <v>130123</v>
      </c>
      <c r="E118" t="s" s="36">
        <v>195</v>
      </c>
      <c r="F118" t="s" s="36">
        <v>3764</v>
      </c>
      <c r="G118" t="s" s="36">
        <v>3770</v>
      </c>
      <c r="H118" t="s" s="36">
        <v>3783</v>
      </c>
      <c r="I118" s="36">
        <f>COUNTIF(C3:C164,C118)</f>
        <v>1</v>
      </c>
      <c r="J118" t="s" s="36">
        <v>3894</v>
      </c>
      <c r="K118" s="35"/>
    </row>
    <row r="119" ht="20.35" customHeight="1">
      <c r="B119" t="s" s="33">
        <f>C119&amp;"_"&amp;D119</f>
        <v>1347</v>
      </c>
      <c r="C119" t="s" s="33">
        <v>1348</v>
      </c>
      <c r="D119" s="33">
        <v>130123</v>
      </c>
      <c r="E119" t="s" s="33">
        <v>195</v>
      </c>
      <c r="F119" t="s" s="33">
        <v>3764</v>
      </c>
      <c r="G119" t="s" s="33">
        <v>3786</v>
      </c>
      <c r="H119" t="s" s="33">
        <v>3787</v>
      </c>
      <c r="I119" s="33">
        <f>COUNTIF(C3:C164,C119)</f>
        <v>1</v>
      </c>
      <c r="J119" t="s" s="33">
        <v>3895</v>
      </c>
      <c r="K119" s="34"/>
    </row>
    <row r="120" ht="20.35" customHeight="1">
      <c r="B120" t="s" s="36">
        <f>C120&amp;"_"&amp;D120</f>
        <v>581</v>
      </c>
      <c r="C120" t="s" s="36">
        <v>582</v>
      </c>
      <c r="D120" s="36">
        <v>130123</v>
      </c>
      <c r="E120" t="s" s="36">
        <v>195</v>
      </c>
      <c r="F120" t="s" s="36">
        <v>3764</v>
      </c>
      <c r="G120" t="s" s="36">
        <v>3773</v>
      </c>
      <c r="H120" t="s" s="36">
        <v>3774</v>
      </c>
      <c r="I120" s="36">
        <f>COUNTIF(C3:C164,C120)</f>
        <v>1</v>
      </c>
      <c r="J120" t="s" s="36">
        <v>3896</v>
      </c>
      <c r="K120" s="35"/>
    </row>
    <row r="121" ht="20.35" customHeight="1">
      <c r="B121" t="s" s="33">
        <f>C121&amp;"_"&amp;D121</f>
        <v>772</v>
      </c>
      <c r="C121" t="s" s="33">
        <v>773</v>
      </c>
      <c r="D121" s="33">
        <v>130123</v>
      </c>
      <c r="E121" t="s" s="33">
        <v>195</v>
      </c>
      <c r="F121" t="s" s="33">
        <v>3764</v>
      </c>
      <c r="G121" t="s" s="33">
        <v>3780</v>
      </c>
      <c r="H121" t="s" s="33">
        <v>3781</v>
      </c>
      <c r="I121" s="33">
        <f>COUNTIF(C3:C164,C121)</f>
        <v>1</v>
      </c>
      <c r="J121" t="s" s="33">
        <v>3897</v>
      </c>
      <c r="K121" s="34"/>
    </row>
    <row r="122" ht="20.35" customHeight="1">
      <c r="B122" t="s" s="36">
        <f>C122&amp;"_"&amp;D122</f>
        <v>154</v>
      </c>
      <c r="C122" t="s" s="36">
        <v>155</v>
      </c>
      <c r="D122" s="36">
        <v>130119</v>
      </c>
      <c r="E122" t="s" s="36">
        <v>28</v>
      </c>
      <c r="F122" t="s" s="36">
        <v>3769</v>
      </c>
      <c r="G122" t="s" s="36">
        <v>3770</v>
      </c>
      <c r="H122" t="s" s="36">
        <v>3771</v>
      </c>
      <c r="I122" s="36">
        <f>COUNTIF(C3:C164,C122)</f>
        <v>1</v>
      </c>
      <c r="J122" t="s" s="36">
        <v>3898</v>
      </c>
      <c r="K122" s="35"/>
    </row>
    <row r="123" ht="20.35" customHeight="1">
      <c r="B123" t="s" s="33">
        <f>C123&amp;"_"&amp;D123</f>
        <v>1170</v>
      </c>
      <c r="C123" t="s" s="33">
        <v>1171</v>
      </c>
      <c r="D123" s="33">
        <v>130123</v>
      </c>
      <c r="E123" t="s" s="33">
        <v>195</v>
      </c>
      <c r="F123" t="s" s="33">
        <v>3764</v>
      </c>
      <c r="G123" t="s" s="33">
        <v>3770</v>
      </c>
      <c r="H123" t="s" s="33">
        <v>3783</v>
      </c>
      <c r="I123" s="33">
        <f>COUNTIF(C3:C164,C123)</f>
        <v>1</v>
      </c>
      <c r="J123" t="s" s="33">
        <v>3899</v>
      </c>
      <c r="K123" s="34"/>
    </row>
    <row r="124" ht="20.35" customHeight="1">
      <c r="B124" t="s" s="36">
        <f>C124&amp;"_"&amp;D124</f>
        <v>973</v>
      </c>
      <c r="C124" t="s" s="36">
        <v>974</v>
      </c>
      <c r="D124" s="36">
        <v>130123</v>
      </c>
      <c r="E124" t="s" s="36">
        <v>195</v>
      </c>
      <c r="F124" t="s" s="36">
        <v>3764</v>
      </c>
      <c r="G124" t="s" s="36">
        <v>3776</v>
      </c>
      <c r="H124" t="s" s="36">
        <v>3777</v>
      </c>
      <c r="I124" s="36">
        <f>COUNTIF(C3:C164,C124)</f>
        <v>1</v>
      </c>
      <c r="J124" t="s" s="36">
        <v>3900</v>
      </c>
      <c r="K124" s="35"/>
    </row>
    <row r="125" ht="20.35" customHeight="1">
      <c r="B125" t="s" s="33">
        <f>C125&amp;"_"&amp;D125</f>
        <v>1178</v>
      </c>
      <c r="C125" t="s" s="33">
        <v>1179</v>
      </c>
      <c r="D125" s="33">
        <v>130123</v>
      </c>
      <c r="E125" t="s" s="33">
        <v>195</v>
      </c>
      <c r="F125" t="s" s="33">
        <v>3764</v>
      </c>
      <c r="G125" t="s" s="33">
        <v>3770</v>
      </c>
      <c r="H125" t="s" s="33">
        <v>3783</v>
      </c>
      <c r="I125" s="33">
        <f>COUNTIF(C3:C164,C125)</f>
        <v>1</v>
      </c>
      <c r="J125" t="s" s="33">
        <v>3901</v>
      </c>
      <c r="K125" s="34"/>
    </row>
    <row r="126" ht="20.35" customHeight="1">
      <c r="B126" t="s" s="36">
        <f>C126&amp;"_"&amp;D126</f>
        <v>356</v>
      </c>
      <c r="C126" t="s" s="36">
        <v>357</v>
      </c>
      <c r="D126" s="36">
        <v>130123</v>
      </c>
      <c r="E126" t="s" s="36">
        <v>195</v>
      </c>
      <c r="F126" t="s" s="36">
        <v>3764</v>
      </c>
      <c r="G126" t="s" s="36">
        <v>3765</v>
      </c>
      <c r="H126" t="s" s="36">
        <v>3766</v>
      </c>
      <c r="I126" s="36">
        <f>COUNTIF(C3:C164,C126)</f>
        <v>1</v>
      </c>
      <c r="J126" t="s" s="36">
        <v>3902</v>
      </c>
      <c r="K126" s="35"/>
    </row>
    <row r="127" ht="20.35" customHeight="1">
      <c r="B127" t="s" s="33">
        <f>C127&amp;"_"&amp;D127</f>
        <v>1355</v>
      </c>
      <c r="C127" t="s" s="33">
        <v>1356</v>
      </c>
      <c r="D127" s="33">
        <v>130123</v>
      </c>
      <c r="E127" t="s" s="33">
        <v>195</v>
      </c>
      <c r="F127" t="s" s="33">
        <v>3764</v>
      </c>
      <c r="G127" t="s" s="33">
        <v>3786</v>
      </c>
      <c r="H127" t="s" s="33">
        <v>3787</v>
      </c>
      <c r="I127" s="33">
        <f>COUNTIF(C3:C164,C127)</f>
        <v>1</v>
      </c>
      <c r="J127" t="s" s="33">
        <v>3903</v>
      </c>
      <c r="K127" s="34"/>
    </row>
    <row r="128" ht="20.35" customHeight="1">
      <c r="B128" t="s" s="36">
        <f>C128&amp;"_"&amp;D128</f>
        <v>1186</v>
      </c>
      <c r="C128" t="s" s="36">
        <v>1187</v>
      </c>
      <c r="D128" s="36">
        <v>130123</v>
      </c>
      <c r="E128" t="s" s="36">
        <v>195</v>
      </c>
      <c r="F128" t="s" s="36">
        <v>3764</v>
      </c>
      <c r="G128" t="s" s="36">
        <v>3770</v>
      </c>
      <c r="H128" t="s" s="36">
        <v>3783</v>
      </c>
      <c r="I128" s="36">
        <f>COUNTIF(C3:C164,C128)</f>
        <v>1</v>
      </c>
      <c r="J128" t="s" s="36">
        <v>3904</v>
      </c>
      <c r="K128" s="35"/>
    </row>
    <row r="129" ht="20.35" customHeight="1">
      <c r="B129" t="s" s="33">
        <f>C129&amp;"_"&amp;D129</f>
        <v>982</v>
      </c>
      <c r="C129" t="s" s="33">
        <v>983</v>
      </c>
      <c r="D129" s="33">
        <v>130123</v>
      </c>
      <c r="E129" t="s" s="33">
        <v>195</v>
      </c>
      <c r="F129" t="s" s="33">
        <v>3764</v>
      </c>
      <c r="G129" t="s" s="33">
        <v>3776</v>
      </c>
      <c r="H129" t="s" s="33">
        <v>3777</v>
      </c>
      <c r="I129" s="33">
        <f>COUNTIF(C3:C164,C129)</f>
        <v>1</v>
      </c>
      <c r="J129" t="s" s="33">
        <v>3905</v>
      </c>
      <c r="K129" s="34"/>
    </row>
    <row r="130" ht="20.35" customHeight="1">
      <c r="B130" t="s" s="36">
        <f>C130&amp;"_"&amp;D130</f>
        <v>1363</v>
      </c>
      <c r="C130" t="s" s="36">
        <v>1364</v>
      </c>
      <c r="D130" s="36">
        <v>130123</v>
      </c>
      <c r="E130" t="s" s="36">
        <v>195</v>
      </c>
      <c r="F130" t="s" s="36">
        <v>3764</v>
      </c>
      <c r="G130" t="s" s="36">
        <v>3786</v>
      </c>
      <c r="H130" t="s" s="36">
        <v>3787</v>
      </c>
      <c r="I130" s="36">
        <f>COUNTIF(C3:C164,C130)</f>
        <v>1</v>
      </c>
      <c r="J130" t="s" s="36">
        <v>3906</v>
      </c>
      <c r="K130" s="35"/>
    </row>
    <row r="131" ht="20.35" customHeight="1">
      <c r="B131" t="s" s="33">
        <f>C131&amp;"_"&amp;D131</f>
        <v>1194</v>
      </c>
      <c r="C131" t="s" s="33">
        <v>1195</v>
      </c>
      <c r="D131" s="33">
        <v>130123</v>
      </c>
      <c r="E131" t="s" s="33">
        <v>195</v>
      </c>
      <c r="F131" t="s" s="33">
        <v>3764</v>
      </c>
      <c r="G131" t="s" s="33">
        <v>3770</v>
      </c>
      <c r="H131" t="s" s="33">
        <v>3783</v>
      </c>
      <c r="I131" s="33">
        <f>COUNTIF(C3:C164,C131)</f>
        <v>1</v>
      </c>
      <c r="J131" t="s" s="33">
        <v>3907</v>
      </c>
      <c r="K131" s="34"/>
    </row>
    <row r="132" ht="20.35" customHeight="1">
      <c r="B132" t="s" s="36">
        <f>C132&amp;"_"&amp;D132</f>
        <v>365</v>
      </c>
      <c r="C132" t="s" s="36">
        <v>366</v>
      </c>
      <c r="D132" s="36">
        <v>130123</v>
      </c>
      <c r="E132" t="s" s="36">
        <v>195</v>
      </c>
      <c r="F132" t="s" s="36">
        <v>3764</v>
      </c>
      <c r="G132" t="s" s="36">
        <v>3765</v>
      </c>
      <c r="H132" t="s" s="36">
        <v>3766</v>
      </c>
      <c r="I132" s="36">
        <f>COUNTIF(C3:C164,C132)</f>
        <v>1</v>
      </c>
      <c r="J132" t="s" s="36">
        <v>3908</v>
      </c>
      <c r="K132" s="35"/>
    </row>
    <row r="133" ht="20.35" customHeight="1">
      <c r="B133" t="s" s="33">
        <f>C133&amp;"_"&amp;D133</f>
        <v>163</v>
      </c>
      <c r="C133" t="s" s="33">
        <v>164</v>
      </c>
      <c r="D133" s="33">
        <v>130119</v>
      </c>
      <c r="E133" t="s" s="33">
        <v>28</v>
      </c>
      <c r="F133" t="s" s="33">
        <v>3769</v>
      </c>
      <c r="G133" t="s" s="33">
        <v>3770</v>
      </c>
      <c r="H133" t="s" s="33">
        <v>3771</v>
      </c>
      <c r="I133" s="33">
        <f>COUNTIF(C3:C164,C133)</f>
        <v>2</v>
      </c>
      <c r="J133" t="s" s="33">
        <v>3909</v>
      </c>
      <c r="K133" s="34"/>
    </row>
    <row r="134" ht="20.35" customHeight="1">
      <c r="B134" t="s" s="36">
        <f>C134&amp;"_"&amp;D134</f>
        <v>788</v>
      </c>
      <c r="C134" t="s" s="36">
        <v>164</v>
      </c>
      <c r="D134" s="36">
        <v>130123</v>
      </c>
      <c r="E134" t="s" s="36">
        <v>195</v>
      </c>
      <c r="F134" t="s" s="36">
        <v>3764</v>
      </c>
      <c r="G134" t="s" s="36">
        <v>3780</v>
      </c>
      <c r="H134" t="s" s="36">
        <v>3781</v>
      </c>
      <c r="I134" s="36">
        <f>COUNTIF(C3:C164,C134)</f>
        <v>2</v>
      </c>
      <c r="J134" t="s" s="36">
        <v>3910</v>
      </c>
      <c r="K134" s="35"/>
    </row>
    <row r="135" ht="20.35" customHeight="1">
      <c r="B135" t="s" s="33">
        <f>C135&amp;"_"&amp;D135</f>
        <v>1371</v>
      </c>
      <c r="C135" t="s" s="33">
        <v>1372</v>
      </c>
      <c r="D135" s="33">
        <v>130123</v>
      </c>
      <c r="E135" t="s" s="33">
        <v>195</v>
      </c>
      <c r="F135" t="s" s="33">
        <v>3764</v>
      </c>
      <c r="G135" t="s" s="33">
        <v>3786</v>
      </c>
      <c r="H135" t="s" s="33">
        <v>3787</v>
      </c>
      <c r="I135" s="33">
        <f>COUNTIF(C3:C164,C135)</f>
        <v>1</v>
      </c>
      <c r="J135" t="s" s="33">
        <v>3911</v>
      </c>
      <c r="K135" s="34"/>
    </row>
    <row r="136" ht="20.35" customHeight="1">
      <c r="B136" t="s" s="36">
        <f>C136&amp;"_"&amp;D136</f>
        <v>599</v>
      </c>
      <c r="C136" t="s" s="36">
        <v>600</v>
      </c>
      <c r="D136" s="36">
        <v>130123</v>
      </c>
      <c r="E136" t="s" s="36">
        <v>195</v>
      </c>
      <c r="F136" t="s" s="36">
        <v>3764</v>
      </c>
      <c r="G136" t="s" s="36">
        <v>3773</v>
      </c>
      <c r="H136" t="s" s="36">
        <v>3774</v>
      </c>
      <c r="I136" s="36">
        <f>COUNTIF(C3:C164,C136)</f>
        <v>1</v>
      </c>
      <c r="J136" t="s" s="36">
        <v>3912</v>
      </c>
      <c r="K136" s="35"/>
    </row>
    <row r="137" ht="20.35" customHeight="1">
      <c r="B137" t="s" s="33">
        <f>C137&amp;"_"&amp;D137</f>
        <v>796</v>
      </c>
      <c r="C137" t="s" s="33">
        <v>797</v>
      </c>
      <c r="D137" s="33">
        <v>130123</v>
      </c>
      <c r="E137" t="s" s="33">
        <v>195</v>
      </c>
      <c r="F137" t="s" s="33">
        <v>3764</v>
      </c>
      <c r="G137" t="s" s="33">
        <v>3780</v>
      </c>
      <c r="H137" t="s" s="33">
        <v>3781</v>
      </c>
      <c r="I137" s="33">
        <f>COUNTIF(C3:C164,C137)</f>
        <v>1</v>
      </c>
      <c r="J137" t="s" s="33">
        <v>3913</v>
      </c>
      <c r="K137" s="34"/>
    </row>
    <row r="138" ht="20.35" customHeight="1">
      <c r="B138" t="s" s="36">
        <f>C138&amp;"_"&amp;D138</f>
        <v>990</v>
      </c>
      <c r="C138" t="s" s="36">
        <v>991</v>
      </c>
      <c r="D138" s="36">
        <v>130123</v>
      </c>
      <c r="E138" t="s" s="36">
        <v>195</v>
      </c>
      <c r="F138" t="s" s="36">
        <v>3764</v>
      </c>
      <c r="G138" t="s" s="36">
        <v>3776</v>
      </c>
      <c r="H138" t="s" s="36">
        <v>3777</v>
      </c>
      <c r="I138" s="36">
        <f>COUNTIF(C3:C164,C138)</f>
        <v>1</v>
      </c>
      <c r="J138" t="s" s="36">
        <v>3914</v>
      </c>
      <c r="K138" s="35"/>
    </row>
    <row r="139" ht="20.35" customHeight="1">
      <c r="B139" t="s" s="33">
        <f>C139&amp;"_"&amp;D139</f>
        <v>1202</v>
      </c>
      <c r="C139" t="s" s="33">
        <v>1203</v>
      </c>
      <c r="D139" s="33">
        <v>130123</v>
      </c>
      <c r="E139" t="s" s="33">
        <v>195</v>
      </c>
      <c r="F139" t="s" s="33">
        <v>3764</v>
      </c>
      <c r="G139" t="s" s="33">
        <v>3770</v>
      </c>
      <c r="H139" t="s" s="33">
        <v>3783</v>
      </c>
      <c r="I139" s="33">
        <f>COUNTIF(C3:C164,C139)</f>
        <v>1</v>
      </c>
      <c r="J139" t="s" s="33">
        <v>3915</v>
      </c>
      <c r="K139" s="34"/>
    </row>
    <row r="140" ht="20.35" customHeight="1">
      <c r="B140" t="s" s="36">
        <f>C140&amp;"_"&amp;D140</f>
        <v>608</v>
      </c>
      <c r="C140" t="s" s="36">
        <v>609</v>
      </c>
      <c r="D140" s="36">
        <v>130123</v>
      </c>
      <c r="E140" t="s" s="36">
        <v>195</v>
      </c>
      <c r="F140" t="s" s="36">
        <v>3764</v>
      </c>
      <c r="G140" t="s" s="36">
        <v>3773</v>
      </c>
      <c r="H140" t="s" s="36">
        <v>3774</v>
      </c>
      <c r="I140" s="36">
        <f>COUNTIF(C3:C164,C140)</f>
        <v>1</v>
      </c>
      <c r="J140" t="s" s="36">
        <v>3916</v>
      </c>
      <c r="K140" s="35"/>
    </row>
    <row r="141" ht="20.35" customHeight="1">
      <c r="B141" t="s" s="33">
        <f>C141&amp;"_"&amp;D141</f>
        <v>1379</v>
      </c>
      <c r="C141" t="s" s="33">
        <v>1380</v>
      </c>
      <c r="D141" s="33">
        <v>130123</v>
      </c>
      <c r="E141" t="s" s="33">
        <v>195</v>
      </c>
      <c r="F141" t="s" s="33">
        <v>3764</v>
      </c>
      <c r="G141" t="s" s="33">
        <v>3786</v>
      </c>
      <c r="H141" t="s" s="33">
        <v>3787</v>
      </c>
      <c r="I141" s="33">
        <f>COUNTIF(C3:C164,C141)</f>
        <v>1</v>
      </c>
      <c r="J141" t="s" s="33">
        <v>3917</v>
      </c>
      <c r="K141" s="34"/>
    </row>
    <row r="142" ht="20.35" customHeight="1">
      <c r="B142" t="s" s="36">
        <f>C142&amp;"_"&amp;D142</f>
        <v>805</v>
      </c>
      <c r="C142" t="s" s="36">
        <v>806</v>
      </c>
      <c r="D142" s="36">
        <v>130123</v>
      </c>
      <c r="E142" t="s" s="36">
        <v>195</v>
      </c>
      <c r="F142" t="s" s="36">
        <v>3764</v>
      </c>
      <c r="G142" t="s" s="36">
        <v>3780</v>
      </c>
      <c r="H142" t="s" s="36">
        <v>3781</v>
      </c>
      <c r="I142" s="36">
        <f>COUNTIF(C3:C164,C142)</f>
        <v>1</v>
      </c>
      <c r="J142" t="s" s="36">
        <v>3918</v>
      </c>
      <c r="K142" s="35"/>
    </row>
    <row r="143" ht="20.35" customHeight="1">
      <c r="B143" t="s" s="33">
        <f>C143&amp;"_"&amp;D143</f>
        <v>172</v>
      </c>
      <c r="C143" t="s" s="33">
        <v>173</v>
      </c>
      <c r="D143" s="33">
        <v>130119</v>
      </c>
      <c r="E143" t="s" s="33">
        <v>28</v>
      </c>
      <c r="F143" t="s" s="33">
        <v>3769</v>
      </c>
      <c r="G143" t="s" s="33">
        <v>3770</v>
      </c>
      <c r="H143" t="s" s="33">
        <v>3771</v>
      </c>
      <c r="I143" s="33">
        <f>COUNTIF(C3:C164,C143)</f>
        <v>1</v>
      </c>
      <c r="J143" t="s" s="33">
        <v>3919</v>
      </c>
      <c r="K143" s="34"/>
    </row>
    <row r="144" ht="20.35" customHeight="1">
      <c r="B144" t="s" s="36">
        <f>C144&amp;"_"&amp;D144</f>
        <v>374</v>
      </c>
      <c r="C144" t="s" s="36">
        <v>375</v>
      </c>
      <c r="D144" s="36">
        <v>130123</v>
      </c>
      <c r="E144" t="s" s="36">
        <v>195</v>
      </c>
      <c r="F144" t="s" s="36">
        <v>3764</v>
      </c>
      <c r="G144" t="s" s="36">
        <v>3765</v>
      </c>
      <c r="H144" t="s" s="36">
        <v>3766</v>
      </c>
      <c r="I144" s="36">
        <f>COUNTIF(C3:C164,C144)</f>
        <v>1</v>
      </c>
      <c r="J144" t="s" s="36">
        <v>3920</v>
      </c>
      <c r="K144" s="35"/>
    </row>
    <row r="145" ht="20.35" customHeight="1">
      <c r="B145" t="s" s="33">
        <f>C145&amp;"_"&amp;D145</f>
        <v>383</v>
      </c>
      <c r="C145" t="s" s="33">
        <v>384</v>
      </c>
      <c r="D145" s="33">
        <v>130123</v>
      </c>
      <c r="E145" t="s" s="33">
        <v>195</v>
      </c>
      <c r="F145" t="s" s="33">
        <v>3764</v>
      </c>
      <c r="G145" t="s" s="33">
        <v>3765</v>
      </c>
      <c r="H145" t="s" s="33">
        <v>3766</v>
      </c>
      <c r="I145" s="33">
        <f>COUNTIF(C3:C164,C145)</f>
        <v>1</v>
      </c>
      <c r="J145" t="s" s="33">
        <v>3921</v>
      </c>
      <c r="K145" s="34"/>
    </row>
    <row r="146" ht="20.35" customHeight="1">
      <c r="B146" t="s" s="36">
        <f>C146&amp;"_"&amp;D146</f>
        <v>392</v>
      </c>
      <c r="C146" t="s" s="36">
        <v>393</v>
      </c>
      <c r="D146" s="36">
        <v>130123</v>
      </c>
      <c r="E146" t="s" s="36">
        <v>195</v>
      </c>
      <c r="F146" t="s" s="36">
        <v>3764</v>
      </c>
      <c r="G146" t="s" s="36">
        <v>3765</v>
      </c>
      <c r="H146" t="s" s="36">
        <v>3766</v>
      </c>
      <c r="I146" s="36">
        <f>COUNTIF(C3:C164,C146)</f>
        <v>1</v>
      </c>
      <c r="J146" t="s" s="36">
        <v>3922</v>
      </c>
      <c r="K146" s="35"/>
    </row>
    <row r="147" ht="20.35" customHeight="1">
      <c r="B147" t="s" s="33">
        <f>C147&amp;"_"&amp;D147</f>
        <v>401</v>
      </c>
      <c r="C147" t="s" s="33">
        <v>402</v>
      </c>
      <c r="D147" s="33">
        <v>130123</v>
      </c>
      <c r="E147" t="s" s="33">
        <v>195</v>
      </c>
      <c r="F147" t="s" s="33">
        <v>3764</v>
      </c>
      <c r="G147" t="s" s="33">
        <v>3765</v>
      </c>
      <c r="H147" t="s" s="33">
        <v>3766</v>
      </c>
      <c r="I147" s="33">
        <f>COUNTIF(C3:C164,C147)</f>
        <v>1</v>
      </c>
      <c r="J147" t="s" s="33">
        <v>3923</v>
      </c>
      <c r="K147" s="34"/>
    </row>
    <row r="148" ht="20.35" customHeight="1">
      <c r="B148" t="s" s="36">
        <f>C148&amp;"_"&amp;D148</f>
        <v>999</v>
      </c>
      <c r="C148" t="s" s="36">
        <v>1000</v>
      </c>
      <c r="D148" s="36">
        <v>130123</v>
      </c>
      <c r="E148" t="s" s="36">
        <v>195</v>
      </c>
      <c r="F148" t="s" s="36">
        <v>3764</v>
      </c>
      <c r="G148" t="s" s="36">
        <v>3776</v>
      </c>
      <c r="H148" t="s" s="36">
        <v>3777</v>
      </c>
      <c r="I148" s="36">
        <f>COUNTIF(C3:C164,C148)</f>
        <v>1</v>
      </c>
      <c r="J148" t="s" s="36">
        <v>3924</v>
      </c>
      <c r="K148" s="35"/>
    </row>
    <row r="149" ht="20.35" customHeight="1">
      <c r="B149" t="s" s="33">
        <f>C149&amp;"_"&amp;D149</f>
        <v>3925</v>
      </c>
      <c r="C149" t="s" s="33">
        <v>1211</v>
      </c>
      <c r="D149" s="33">
        <v>130123</v>
      </c>
      <c r="E149" t="s" s="33">
        <v>195</v>
      </c>
      <c r="F149" t="s" s="33">
        <v>3764</v>
      </c>
      <c r="G149" t="s" s="33">
        <v>3770</v>
      </c>
      <c r="H149" t="s" s="33">
        <v>3783</v>
      </c>
      <c r="I149" s="33">
        <f>COUNTIF(C3:C164,C149)</f>
        <v>1</v>
      </c>
      <c r="J149" t="s" s="33">
        <v>3926</v>
      </c>
      <c r="K149" s="34"/>
    </row>
    <row r="150" ht="20.35" customHeight="1">
      <c r="B150" t="s" s="36">
        <f>C150&amp;"_"&amp;D150</f>
        <v>814</v>
      </c>
      <c r="C150" t="s" s="36">
        <v>815</v>
      </c>
      <c r="D150" s="36">
        <v>130123</v>
      </c>
      <c r="E150" t="s" s="36">
        <v>195</v>
      </c>
      <c r="F150" t="s" s="36">
        <v>3764</v>
      </c>
      <c r="G150" t="s" s="36">
        <v>3780</v>
      </c>
      <c r="H150" t="s" s="36">
        <v>3781</v>
      </c>
      <c r="I150" s="36">
        <f>COUNTIF(C3:C164,C150)</f>
        <v>1</v>
      </c>
      <c r="J150" t="s" s="36">
        <v>3927</v>
      </c>
      <c r="K150" s="35"/>
    </row>
    <row r="151" ht="20.35" customHeight="1">
      <c r="B151" t="s" s="33">
        <f>C151&amp;"_"&amp;D151</f>
        <v>617</v>
      </c>
      <c r="C151" t="s" s="33">
        <v>618</v>
      </c>
      <c r="D151" s="33">
        <v>130123</v>
      </c>
      <c r="E151" t="s" s="33">
        <v>195</v>
      </c>
      <c r="F151" t="s" s="33">
        <v>3764</v>
      </c>
      <c r="G151" t="s" s="33">
        <v>3773</v>
      </c>
      <c r="H151" t="s" s="33">
        <v>3774</v>
      </c>
      <c r="I151" s="33">
        <f>COUNTIF(C3:C164,C151)</f>
        <v>1</v>
      </c>
      <c r="J151" t="s" s="33">
        <v>3928</v>
      </c>
      <c r="K151" s="34"/>
    </row>
    <row r="152" ht="20.35" customHeight="1">
      <c r="B152" t="s" s="36">
        <f>C152&amp;"_"&amp;D152</f>
        <v>1007</v>
      </c>
      <c r="C152" t="s" s="36">
        <v>1008</v>
      </c>
      <c r="D152" s="36">
        <v>130123</v>
      </c>
      <c r="E152" t="s" s="36">
        <v>195</v>
      </c>
      <c r="F152" t="s" s="36">
        <v>3764</v>
      </c>
      <c r="G152" t="s" s="36">
        <v>3776</v>
      </c>
      <c r="H152" t="s" s="36">
        <v>3777</v>
      </c>
      <c r="I152" s="36">
        <f>COUNTIF(C3:C164,C152)</f>
        <v>1</v>
      </c>
      <c r="J152" t="s" s="36">
        <v>3929</v>
      </c>
      <c r="K152" s="35"/>
    </row>
    <row r="153" ht="20.35" customHeight="1">
      <c r="B153" t="s" s="33">
        <f>C153&amp;"_"&amp;D153</f>
        <v>1218</v>
      </c>
      <c r="C153" t="s" s="33">
        <v>1219</v>
      </c>
      <c r="D153" s="33">
        <v>130123</v>
      </c>
      <c r="E153" t="s" s="33">
        <v>195</v>
      </c>
      <c r="F153" t="s" s="33">
        <v>3764</v>
      </c>
      <c r="G153" t="s" s="33">
        <v>3770</v>
      </c>
      <c r="H153" t="s" s="33">
        <v>3783</v>
      </c>
      <c r="I153" s="33">
        <f>COUNTIF(C3:C164,C153)</f>
        <v>1</v>
      </c>
      <c r="J153" t="s" s="33">
        <v>3930</v>
      </c>
      <c r="K153" s="34"/>
    </row>
    <row r="154" ht="20.35" customHeight="1">
      <c r="B154" t="s" s="36">
        <f>C154&amp;"_"&amp;D154</f>
        <v>1016</v>
      </c>
      <c r="C154" t="s" s="36">
        <v>1017</v>
      </c>
      <c r="D154" s="36">
        <v>130123</v>
      </c>
      <c r="E154" t="s" s="36">
        <v>195</v>
      </c>
      <c r="F154" t="s" s="36">
        <v>3764</v>
      </c>
      <c r="G154" t="s" s="36">
        <v>3776</v>
      </c>
      <c r="H154" t="s" s="36">
        <v>3777</v>
      </c>
      <c r="I154" s="36">
        <f>COUNTIF(C3:C164,C154)</f>
        <v>1</v>
      </c>
      <c r="J154" t="s" s="36">
        <v>3931</v>
      </c>
      <c r="K154" s="35"/>
    </row>
    <row r="155" ht="20.35" customHeight="1">
      <c r="B155" t="s" s="33">
        <f>C155&amp;"_"&amp;D155</f>
        <v>1387</v>
      </c>
      <c r="C155" t="s" s="33">
        <v>1388</v>
      </c>
      <c r="D155" s="33">
        <v>130123</v>
      </c>
      <c r="E155" t="s" s="33">
        <v>195</v>
      </c>
      <c r="F155" t="s" s="33">
        <v>3764</v>
      </c>
      <c r="G155" t="s" s="33">
        <v>3786</v>
      </c>
      <c r="H155" t="s" s="33">
        <v>3787</v>
      </c>
      <c r="I155" s="33">
        <f>COUNTIF(C3:C164,C155)</f>
        <v>1</v>
      </c>
      <c r="J155" t="s" s="33">
        <v>3932</v>
      </c>
      <c r="K155" s="34"/>
    </row>
    <row r="156" ht="20.35" customHeight="1">
      <c r="B156" t="s" s="36">
        <f>C156&amp;"_"&amp;D156</f>
        <v>1025</v>
      </c>
      <c r="C156" t="s" s="36">
        <v>1026</v>
      </c>
      <c r="D156" s="36">
        <v>130123</v>
      </c>
      <c r="E156" t="s" s="36">
        <v>195</v>
      </c>
      <c r="F156" t="s" s="36">
        <v>3764</v>
      </c>
      <c r="G156" t="s" s="36">
        <v>3776</v>
      </c>
      <c r="H156" t="s" s="36">
        <v>3777</v>
      </c>
      <c r="I156" s="36">
        <f>COUNTIF(C3:C164,C156)</f>
        <v>1</v>
      </c>
      <c r="J156" t="s" s="36">
        <v>3933</v>
      </c>
      <c r="K156" s="35"/>
    </row>
    <row r="157" ht="20.35" customHeight="1">
      <c r="B157" t="s" s="33">
        <f>C157&amp;"_"&amp;D157</f>
        <v>1395</v>
      </c>
      <c r="C157" t="s" s="33">
        <v>1396</v>
      </c>
      <c r="D157" s="33">
        <v>130123</v>
      </c>
      <c r="E157" t="s" s="33">
        <v>195</v>
      </c>
      <c r="F157" t="s" s="33">
        <v>3764</v>
      </c>
      <c r="G157" t="s" s="33">
        <v>3786</v>
      </c>
      <c r="H157" t="s" s="33">
        <v>3787</v>
      </c>
      <c r="I157" s="33">
        <f>COUNTIF(C3:C164,C157)</f>
        <v>1</v>
      </c>
      <c r="J157" t="s" s="33">
        <v>3934</v>
      </c>
      <c r="K157" s="34"/>
    </row>
    <row r="158" ht="20.35" customHeight="1">
      <c r="B158" t="s" s="36">
        <f>C158&amp;"_"&amp;D158</f>
        <v>823</v>
      </c>
      <c r="C158" t="s" s="36">
        <v>824</v>
      </c>
      <c r="D158" s="36">
        <v>130123</v>
      </c>
      <c r="E158" t="s" s="36">
        <v>195</v>
      </c>
      <c r="F158" t="s" s="36">
        <v>3764</v>
      </c>
      <c r="G158" t="s" s="36">
        <v>3780</v>
      </c>
      <c r="H158" t="s" s="36">
        <v>3781</v>
      </c>
      <c r="I158" s="36">
        <f>COUNTIF(C3:C164,C158)</f>
        <v>1</v>
      </c>
      <c r="J158" t="s" s="36">
        <v>3935</v>
      </c>
      <c r="K158" s="35"/>
    </row>
    <row r="159" ht="20.35" customHeight="1">
      <c r="B159" t="s" s="33">
        <f>C159&amp;"_"&amp;D159</f>
        <v>1403</v>
      </c>
      <c r="C159" t="s" s="33">
        <v>1404</v>
      </c>
      <c r="D159" s="33">
        <v>130123</v>
      </c>
      <c r="E159" t="s" s="33">
        <v>195</v>
      </c>
      <c r="F159" t="s" s="33">
        <v>3764</v>
      </c>
      <c r="G159" t="s" s="33">
        <v>3786</v>
      </c>
      <c r="H159" t="s" s="33">
        <v>3787</v>
      </c>
      <c r="I159" s="33">
        <f>COUNTIF(C3:C164,C159)</f>
        <v>1</v>
      </c>
      <c r="J159" t="s" s="33">
        <v>3936</v>
      </c>
      <c r="K159" s="34"/>
    </row>
    <row r="160" ht="20.35" customHeight="1">
      <c r="B160" t="s" s="36">
        <f>C160&amp;"_"&amp;D160</f>
        <v>1226</v>
      </c>
      <c r="C160" t="s" s="36">
        <v>1227</v>
      </c>
      <c r="D160" s="36">
        <v>130123</v>
      </c>
      <c r="E160" t="s" s="36">
        <v>195</v>
      </c>
      <c r="F160" t="s" s="36">
        <v>3764</v>
      </c>
      <c r="G160" t="s" s="36">
        <v>3770</v>
      </c>
      <c r="H160" t="s" s="36">
        <v>3783</v>
      </c>
      <c r="I160" s="36">
        <f>COUNTIF(C3:C164,C160)</f>
        <v>1</v>
      </c>
      <c r="J160" t="s" s="36">
        <v>3937</v>
      </c>
      <c r="K160" s="35"/>
    </row>
    <row r="161" ht="20.35" customHeight="1">
      <c r="B161" t="s" s="33">
        <f>C161&amp;"_"&amp;D161</f>
        <v>1033</v>
      </c>
      <c r="C161" t="s" s="33">
        <v>1034</v>
      </c>
      <c r="D161" s="33">
        <v>130123</v>
      </c>
      <c r="E161" t="s" s="33">
        <v>195</v>
      </c>
      <c r="F161" t="s" s="33">
        <v>3764</v>
      </c>
      <c r="G161" t="s" s="33">
        <v>3776</v>
      </c>
      <c r="H161" t="s" s="33">
        <v>3777</v>
      </c>
      <c r="I161" s="33">
        <f>COUNTIF(C3:C164,C161)</f>
        <v>1</v>
      </c>
      <c r="J161" t="s" s="33">
        <v>3938</v>
      </c>
      <c r="K161" s="34"/>
    </row>
    <row r="162" ht="20.35" customHeight="1">
      <c r="B162" t="s" s="36">
        <f>C162&amp;"_"&amp;D162</f>
        <v>1411</v>
      </c>
      <c r="C162" t="s" s="36">
        <v>1412</v>
      </c>
      <c r="D162" s="36">
        <v>130123</v>
      </c>
      <c r="E162" t="s" s="36">
        <v>195</v>
      </c>
      <c r="F162" t="s" s="36">
        <v>3764</v>
      </c>
      <c r="G162" t="s" s="36">
        <v>3786</v>
      </c>
      <c r="H162" t="s" s="36">
        <v>3787</v>
      </c>
      <c r="I162" s="36">
        <f>COUNTIF(C3:C164,C162)</f>
        <v>1</v>
      </c>
      <c r="J162" t="s" s="36">
        <v>3939</v>
      </c>
      <c r="K162" s="35"/>
    </row>
    <row r="163" ht="20.35" customHeight="1">
      <c r="B163" t="s" s="33">
        <f>C163&amp;"_"&amp;D163</f>
        <v>1419</v>
      </c>
      <c r="C163" t="s" s="33">
        <v>1420</v>
      </c>
      <c r="D163" s="33">
        <v>130123</v>
      </c>
      <c r="E163" t="s" s="33">
        <v>195</v>
      </c>
      <c r="F163" t="s" s="33">
        <v>3764</v>
      </c>
      <c r="G163" t="s" s="33">
        <v>3786</v>
      </c>
      <c r="H163" t="s" s="33">
        <v>3787</v>
      </c>
      <c r="I163" s="33">
        <f>COUNTIF(C3:C164,C163)</f>
        <v>1</v>
      </c>
      <c r="J163" t="s" s="33">
        <v>3940</v>
      </c>
      <c r="K163" s="34"/>
    </row>
    <row r="164" ht="20.35" customHeight="1">
      <c r="B164" t="s" s="36">
        <f>C164&amp;"_"&amp;D164</f>
        <v>181</v>
      </c>
      <c r="C164" t="s" s="36">
        <v>182</v>
      </c>
      <c r="D164" s="36">
        <v>130119</v>
      </c>
      <c r="E164" t="s" s="36">
        <v>28</v>
      </c>
      <c r="F164" t="s" s="36">
        <v>3769</v>
      </c>
      <c r="G164" t="s" s="36">
        <v>3770</v>
      </c>
      <c r="H164" t="s" s="36">
        <v>3771</v>
      </c>
      <c r="I164" s="36">
        <f>COUNTIF(C3:C164,C164)</f>
        <v>1</v>
      </c>
      <c r="J164" t="s" s="36">
        <v>3941</v>
      </c>
      <c r="K164" s="35"/>
    </row>
  </sheetData>
  <mergeCells count="1">
    <mergeCell ref="B1:K1"/>
  </mergeCells>
  <pageMargins left="0.75" right="0.75" top="1" bottom="1" header="0.5" footer="0.5"/>
  <pageSetup firstPageNumber="1" fitToHeight="1" fitToWidth="1" scale="100" useFirstPageNumber="0" orientation="portrait" pageOrder="downThenOver"/>
  <headerFooter>
    <oddFooter>&amp;L&amp;"Helvetica,Regular"&amp;11&amp;K000000	&amp;P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B2:F974"/>
  <sheetViews>
    <sheetView workbookViewId="0" showGridLines="0" defaultGridColor="1">
      <pane topLeftCell="C3" xSplit="2" ySplit="2" activePane="bottomRight" state="frozenSplit"/>
    </sheetView>
  </sheetViews>
  <sheetFormatPr defaultColWidth="12.25" defaultRowHeight="18" customHeight="1" outlineLevelRow="0" outlineLevelCol="0"/>
  <cols>
    <col min="1" max="1" width="0.25" style="42" customWidth="1"/>
    <col min="2" max="2" width="12.25" style="42" customWidth="1"/>
    <col min="3" max="3" width="18.6719" style="42" customWidth="1"/>
    <col min="4" max="4" width="12.25" style="42" customWidth="1"/>
    <col min="5" max="5" width="12.25" style="42" customWidth="1"/>
    <col min="6" max="6" width="12.25" style="42" customWidth="1"/>
    <col min="7" max="256" width="12.25" style="42" customWidth="1"/>
  </cols>
  <sheetData>
    <row r="1" ht="2" customHeight="1"/>
    <row r="2" ht="20.55" customHeight="1">
      <c r="B2" s="31"/>
      <c r="C2" t="s" s="40">
        <v>27</v>
      </c>
      <c r="D2" t="s" s="40">
        <v>3943</v>
      </c>
      <c r="E2" s="31"/>
      <c r="F2" s="31"/>
    </row>
    <row r="3" ht="44.55" customHeight="1">
      <c r="B3" s="32"/>
      <c r="C3" t="s" s="33">
        <v>3944</v>
      </c>
      <c r="D3" t="s" s="33">
        <v>199</v>
      </c>
      <c r="E3" t="s" s="33">
        <v>3945</v>
      </c>
      <c r="F3" t="s" s="33">
        <v>2567</v>
      </c>
    </row>
    <row r="4" ht="44.35" customHeight="1">
      <c r="B4" s="32"/>
      <c r="C4" t="s" s="36">
        <v>3946</v>
      </c>
      <c r="D4" t="s" s="36">
        <v>200</v>
      </c>
      <c r="E4" t="s" s="36">
        <v>3947</v>
      </c>
      <c r="F4" t="s" s="36">
        <v>2568</v>
      </c>
    </row>
    <row r="5" ht="56.35" customHeight="1">
      <c r="B5" s="32"/>
      <c r="C5" t="s" s="33">
        <v>3948</v>
      </c>
      <c r="D5" t="s" s="33">
        <v>208</v>
      </c>
      <c r="E5" t="s" s="33">
        <v>3949</v>
      </c>
      <c r="F5" t="s" s="33">
        <v>2574</v>
      </c>
    </row>
    <row r="6" ht="56.35" customHeight="1">
      <c r="B6" s="32"/>
      <c r="C6" t="s" s="36">
        <v>3950</v>
      </c>
      <c r="D6" t="s" s="36">
        <v>209</v>
      </c>
      <c r="E6" t="s" s="36">
        <v>3951</v>
      </c>
      <c r="F6" t="s" s="36">
        <v>2575</v>
      </c>
    </row>
    <row r="7" ht="44.35" customHeight="1">
      <c r="B7" s="32"/>
      <c r="C7" t="s" s="33">
        <v>3952</v>
      </c>
      <c r="D7" t="s" s="33">
        <v>32</v>
      </c>
      <c r="E7" t="s" s="33">
        <v>3953</v>
      </c>
      <c r="F7" t="s" s="33">
        <v>2581</v>
      </c>
    </row>
    <row r="8" ht="44.35" customHeight="1">
      <c r="B8" s="32"/>
      <c r="C8" t="s" s="36">
        <v>3954</v>
      </c>
      <c r="D8" t="s" s="36">
        <v>33</v>
      </c>
      <c r="E8" t="s" s="36">
        <v>3955</v>
      </c>
      <c r="F8" t="s" s="36">
        <v>2582</v>
      </c>
    </row>
    <row r="9" ht="44.35" customHeight="1">
      <c r="B9" s="32"/>
      <c r="C9" t="s" s="33">
        <v>3956</v>
      </c>
      <c r="D9" t="s" s="33">
        <v>416</v>
      </c>
      <c r="E9" t="s" s="33">
        <v>3957</v>
      </c>
      <c r="F9" t="s" s="33">
        <v>2588</v>
      </c>
    </row>
    <row r="10" ht="44.35" customHeight="1">
      <c r="B10" s="32"/>
      <c r="C10" t="s" s="36">
        <v>3958</v>
      </c>
      <c r="D10" t="s" s="36">
        <v>417</v>
      </c>
      <c r="E10" t="s" s="36">
        <v>3959</v>
      </c>
      <c r="F10" t="s" s="36">
        <v>2589</v>
      </c>
    </row>
    <row r="11" ht="44.35" customHeight="1">
      <c r="B11" s="32"/>
      <c r="C11" t="s" s="33">
        <v>3960</v>
      </c>
      <c r="D11" t="s" s="33">
        <v>838</v>
      </c>
      <c r="E11" t="s" s="33">
        <v>3961</v>
      </c>
      <c r="F11" t="s" s="33">
        <v>2595</v>
      </c>
    </row>
    <row r="12" ht="44.35" customHeight="1">
      <c r="B12" s="32"/>
      <c r="C12" t="s" s="36">
        <v>3962</v>
      </c>
      <c r="D12" t="s" s="36">
        <v>839</v>
      </c>
      <c r="E12" t="s" s="36">
        <v>3963</v>
      </c>
      <c r="F12" t="s" s="36">
        <v>2596</v>
      </c>
    </row>
    <row r="13" ht="44.35" customHeight="1">
      <c r="B13" s="32"/>
      <c r="C13" t="s" s="33">
        <v>3964</v>
      </c>
      <c r="D13" t="s" s="33">
        <v>41</v>
      </c>
      <c r="E13" t="s" s="33">
        <v>3965</v>
      </c>
      <c r="F13" t="s" s="33">
        <v>2602</v>
      </c>
    </row>
    <row r="14" ht="44.35" customHeight="1">
      <c r="B14" s="32"/>
      <c r="C14" t="s" s="36">
        <v>3966</v>
      </c>
      <c r="D14" t="s" s="36">
        <v>42</v>
      </c>
      <c r="E14" t="s" s="36">
        <v>3967</v>
      </c>
      <c r="F14" t="s" s="36">
        <v>2603</v>
      </c>
    </row>
    <row r="15" ht="44.35" customHeight="1">
      <c r="B15" s="32"/>
      <c r="C15" t="s" s="33">
        <v>3968</v>
      </c>
      <c r="D15" t="s" s="33">
        <v>631</v>
      </c>
      <c r="E15" t="s" s="33">
        <v>3969</v>
      </c>
      <c r="F15" t="s" s="33">
        <v>2609</v>
      </c>
    </row>
    <row r="16" ht="44.35" customHeight="1">
      <c r="B16" s="32"/>
      <c r="C16" t="s" s="36">
        <v>3970</v>
      </c>
      <c r="D16" t="s" s="36">
        <v>632</v>
      </c>
      <c r="E16" t="s" s="36">
        <v>3971</v>
      </c>
      <c r="F16" t="s" s="36">
        <v>2610</v>
      </c>
    </row>
    <row r="17" ht="44.35" customHeight="1">
      <c r="B17" s="32"/>
      <c r="C17" t="s" s="33">
        <v>3972</v>
      </c>
      <c r="D17" t="s" s="33">
        <v>1046</v>
      </c>
      <c r="E17" t="s" s="33">
        <v>3973</v>
      </c>
      <c r="F17" t="s" s="33">
        <v>2616</v>
      </c>
    </row>
    <row r="18" ht="44.35" customHeight="1">
      <c r="B18" s="32"/>
      <c r="C18" t="s" s="36">
        <v>3974</v>
      </c>
      <c r="D18" t="s" s="36">
        <v>1047</v>
      </c>
      <c r="E18" t="s" s="36">
        <v>3975</v>
      </c>
      <c r="F18" t="s" s="36">
        <v>2617</v>
      </c>
    </row>
    <row r="19" ht="44.35" customHeight="1">
      <c r="B19" s="32"/>
      <c r="C19" t="s" s="33">
        <v>3976</v>
      </c>
      <c r="D19" t="s" s="33">
        <v>425</v>
      </c>
      <c r="E19" t="s" s="33">
        <v>3977</v>
      </c>
      <c r="F19" t="s" s="33">
        <v>2624</v>
      </c>
    </row>
    <row r="20" ht="44.35" customHeight="1">
      <c r="B20" s="32"/>
      <c r="C20" t="s" s="36">
        <v>3978</v>
      </c>
      <c r="D20" t="s" s="36">
        <v>426</v>
      </c>
      <c r="E20" t="s" s="36">
        <v>3979</v>
      </c>
      <c r="F20" t="s" s="36">
        <v>2625</v>
      </c>
    </row>
    <row r="21" ht="44.35" customHeight="1">
      <c r="B21" s="32"/>
      <c r="C21" t="s" s="33">
        <v>3980</v>
      </c>
      <c r="D21" t="s" s="33">
        <v>1239</v>
      </c>
      <c r="E21" t="s" s="33">
        <v>3981</v>
      </c>
      <c r="F21" t="s" s="33">
        <v>2680</v>
      </c>
    </row>
    <row r="22" ht="44.35" customHeight="1">
      <c r="B22" s="32"/>
      <c r="C22" t="s" s="36">
        <v>3982</v>
      </c>
      <c r="D22" t="s" s="36">
        <v>1240</v>
      </c>
      <c r="E22" t="s" s="36">
        <v>3983</v>
      </c>
      <c r="F22" t="s" s="36">
        <v>2681</v>
      </c>
    </row>
    <row r="23" ht="44.35" customHeight="1">
      <c r="B23" s="32"/>
      <c r="C23" t="s" s="33">
        <v>3984</v>
      </c>
      <c r="D23" t="s" s="33">
        <v>846</v>
      </c>
      <c r="E23" t="s" s="33">
        <v>3985</v>
      </c>
      <c r="F23" t="s" s="33">
        <v>3035</v>
      </c>
    </row>
    <row r="24" ht="44.35" customHeight="1">
      <c r="B24" s="32"/>
      <c r="C24" t="s" s="36">
        <v>3986</v>
      </c>
      <c r="D24" t="s" s="36">
        <v>847</v>
      </c>
      <c r="E24" t="s" s="36">
        <v>3987</v>
      </c>
      <c r="F24" t="s" s="36">
        <v>3036</v>
      </c>
    </row>
    <row r="25" ht="44.35" customHeight="1">
      <c r="B25" s="32"/>
      <c r="C25" t="s" s="33">
        <v>3988</v>
      </c>
      <c r="D25" t="s" s="33">
        <v>640</v>
      </c>
      <c r="E25" t="s" s="33">
        <v>3989</v>
      </c>
      <c r="F25" t="s" s="33">
        <v>3104</v>
      </c>
    </row>
    <row r="26" ht="44.35" customHeight="1">
      <c r="B26" s="32"/>
      <c r="C26" t="s" s="36">
        <v>3990</v>
      </c>
      <c r="D26" t="s" s="36">
        <v>641</v>
      </c>
      <c r="E26" t="s" s="36">
        <v>3991</v>
      </c>
      <c r="F26" t="s" s="36">
        <v>3105</v>
      </c>
    </row>
    <row r="27" ht="44.35" customHeight="1">
      <c r="B27" s="32"/>
      <c r="C27" t="s" s="33">
        <v>3992</v>
      </c>
      <c r="D27" t="s" s="33">
        <v>50</v>
      </c>
      <c r="E27" t="s" s="33">
        <v>3993</v>
      </c>
      <c r="F27" t="s" s="33">
        <v>2781</v>
      </c>
    </row>
    <row r="28" ht="44.35" customHeight="1">
      <c r="B28" s="32"/>
      <c r="C28" t="s" s="36">
        <v>3994</v>
      </c>
      <c r="D28" t="s" s="36">
        <v>51</v>
      </c>
      <c r="E28" t="s" s="36">
        <v>3995</v>
      </c>
      <c r="F28" t="s" s="36">
        <v>2782</v>
      </c>
    </row>
    <row r="29" ht="44.35" customHeight="1">
      <c r="B29" s="32"/>
      <c r="C29" t="s" s="33">
        <v>3996</v>
      </c>
      <c r="D29" t="s" s="33">
        <v>60</v>
      </c>
      <c r="E29" t="s" s="33">
        <v>3997</v>
      </c>
      <c r="F29" t="s" s="33">
        <v>2696</v>
      </c>
    </row>
    <row r="30" ht="44.35" customHeight="1">
      <c r="B30" s="32"/>
      <c r="C30" t="s" s="36">
        <v>3998</v>
      </c>
      <c r="D30" t="s" s="36">
        <v>61</v>
      </c>
      <c r="E30" t="s" s="36">
        <v>3999</v>
      </c>
      <c r="F30" t="s" s="36">
        <v>2697</v>
      </c>
    </row>
    <row r="31" ht="44.35" customHeight="1">
      <c r="B31" s="32"/>
      <c r="C31" t="s" s="33">
        <v>4000</v>
      </c>
      <c r="D31" t="s" s="33">
        <v>1054</v>
      </c>
      <c r="E31" t="s" s="33">
        <v>4001</v>
      </c>
      <c r="F31" t="s" s="33">
        <v>3098</v>
      </c>
    </row>
    <row r="32" ht="44.35" customHeight="1">
      <c r="B32" s="32"/>
      <c r="C32" t="s" s="36">
        <v>4002</v>
      </c>
      <c r="D32" t="s" s="36">
        <v>1055</v>
      </c>
      <c r="E32" t="s" s="36">
        <v>4003</v>
      </c>
      <c r="F32" t="s" s="36">
        <v>3099</v>
      </c>
    </row>
    <row r="33" ht="44.35" customHeight="1">
      <c r="B33" s="32"/>
      <c r="C33" t="s" s="33">
        <v>4004</v>
      </c>
      <c r="D33" t="s" s="33">
        <v>649</v>
      </c>
      <c r="E33" t="s" s="33">
        <v>4005</v>
      </c>
      <c r="F33" t="s" s="33">
        <v>2951</v>
      </c>
    </row>
    <row r="34" ht="44.35" customHeight="1">
      <c r="B34" s="32"/>
      <c r="C34" t="s" s="36">
        <v>4006</v>
      </c>
      <c r="D34" t="s" s="36">
        <v>650</v>
      </c>
      <c r="E34" t="s" s="36">
        <v>4007</v>
      </c>
      <c r="F34" t="s" s="36">
        <v>2952</v>
      </c>
    </row>
    <row r="35" ht="44.35" customHeight="1">
      <c r="B35" s="32"/>
      <c r="C35" t="s" s="33">
        <v>4008</v>
      </c>
      <c r="D35" t="s" s="33">
        <v>434</v>
      </c>
      <c r="E35" t="s" s="33">
        <v>4009</v>
      </c>
      <c r="F35" t="s" s="33">
        <v>3289</v>
      </c>
    </row>
    <row r="36" ht="44.35" customHeight="1">
      <c r="B36" s="32"/>
      <c r="C36" t="s" s="36">
        <v>4010</v>
      </c>
      <c r="D36" t="s" s="36">
        <v>435</v>
      </c>
      <c r="E36" t="s" s="36">
        <v>4011</v>
      </c>
      <c r="F36" t="s" s="36">
        <v>3290</v>
      </c>
    </row>
    <row r="37" ht="44.35" customHeight="1">
      <c r="B37" s="32"/>
      <c r="C37" t="s" s="33">
        <v>4012</v>
      </c>
      <c r="D37" t="s" s="33">
        <v>1247</v>
      </c>
      <c r="E37" t="s" s="33">
        <v>4013</v>
      </c>
      <c r="F37" t="s" s="33">
        <v>3374</v>
      </c>
    </row>
    <row r="38" ht="44.35" customHeight="1">
      <c r="B38" s="32"/>
      <c r="C38" t="s" s="36">
        <v>4014</v>
      </c>
      <c r="D38" t="s" s="36">
        <v>1248</v>
      </c>
      <c r="E38" t="s" s="36">
        <v>4015</v>
      </c>
      <c r="F38" t="s" s="36">
        <v>3375</v>
      </c>
    </row>
    <row r="39" ht="44.35" customHeight="1">
      <c r="B39" s="32"/>
      <c r="C39" t="s" s="33">
        <v>4016</v>
      </c>
      <c r="D39" t="s" s="33">
        <v>443</v>
      </c>
      <c r="E39" t="s" s="33">
        <v>4017</v>
      </c>
      <c r="F39" t="s" s="33">
        <v>2866</v>
      </c>
    </row>
    <row r="40" ht="44.35" customHeight="1">
      <c r="B40" s="32"/>
      <c r="C40" t="s" s="36">
        <v>4018</v>
      </c>
      <c r="D40" t="s" s="36">
        <v>444</v>
      </c>
      <c r="E40" t="s" s="36">
        <v>4019</v>
      </c>
      <c r="F40" t="s" s="36">
        <v>2867</v>
      </c>
    </row>
    <row r="41" ht="44.35" customHeight="1">
      <c r="B41" s="32"/>
      <c r="C41" t="s" s="33">
        <v>4020</v>
      </c>
      <c r="D41" t="s" s="33">
        <v>1062</v>
      </c>
      <c r="E41" t="s" s="33">
        <v>4021</v>
      </c>
      <c r="F41" t="s" s="33">
        <v>3544</v>
      </c>
    </row>
    <row r="42" ht="44.35" customHeight="1">
      <c r="B42" s="32"/>
      <c r="C42" t="s" s="36">
        <v>4022</v>
      </c>
      <c r="D42" t="s" s="36">
        <v>1063</v>
      </c>
      <c r="E42" t="s" s="36">
        <v>4023</v>
      </c>
      <c r="F42" t="s" s="36">
        <v>3545</v>
      </c>
    </row>
    <row r="43" ht="44.35" customHeight="1">
      <c r="B43" s="32"/>
      <c r="C43" t="s" s="33">
        <v>4024</v>
      </c>
      <c r="D43" t="s" s="33">
        <v>855</v>
      </c>
      <c r="E43" t="s" s="33">
        <v>4025</v>
      </c>
      <c r="F43" t="s" s="33">
        <v>3296</v>
      </c>
    </row>
    <row r="44" ht="44.35" customHeight="1">
      <c r="B44" s="32"/>
      <c r="C44" t="s" s="36">
        <v>4026</v>
      </c>
      <c r="D44" t="s" s="36">
        <v>856</v>
      </c>
      <c r="E44" t="s" s="36">
        <v>4027</v>
      </c>
      <c r="F44" t="s" s="36">
        <v>3297</v>
      </c>
    </row>
    <row r="45" ht="44.35" customHeight="1">
      <c r="B45" s="32"/>
      <c r="C45" t="s" s="33">
        <v>4028</v>
      </c>
      <c r="D45" t="s" s="33">
        <v>1255</v>
      </c>
      <c r="E45" t="s" s="33">
        <v>4029</v>
      </c>
      <c r="F45" t="s" s="33">
        <v>3119</v>
      </c>
    </row>
    <row r="46" ht="44.35" customHeight="1">
      <c r="B46" s="32"/>
      <c r="C46" t="s" s="36">
        <v>4030</v>
      </c>
      <c r="D46" t="s" s="36">
        <v>1256</v>
      </c>
      <c r="E46" t="s" s="36">
        <v>4031</v>
      </c>
      <c r="F46" t="s" s="36">
        <v>3120</v>
      </c>
    </row>
    <row r="47" ht="44.35" customHeight="1">
      <c r="B47" s="32"/>
      <c r="C47" t="s" s="33">
        <v>4032</v>
      </c>
      <c r="D47" t="s" s="33">
        <v>217</v>
      </c>
      <c r="E47" t="s" s="33">
        <v>4033</v>
      </c>
      <c r="F47" t="s" s="33">
        <v>2631</v>
      </c>
    </row>
    <row r="48" ht="44.35" customHeight="1">
      <c r="B48" s="32"/>
      <c r="C48" t="s" s="36">
        <v>4034</v>
      </c>
      <c r="D48" t="s" s="36">
        <v>218</v>
      </c>
      <c r="E48" t="s" s="36">
        <v>4035</v>
      </c>
      <c r="F48" t="s" s="36">
        <v>2632</v>
      </c>
    </row>
    <row r="49" ht="44.35" customHeight="1">
      <c r="B49" s="32"/>
      <c r="C49" t="s" s="33">
        <v>4036</v>
      </c>
      <c r="D49" t="s" s="33">
        <v>226</v>
      </c>
      <c r="E49" t="s" s="33">
        <v>4037</v>
      </c>
      <c r="F49" t="s" s="33">
        <v>3459</v>
      </c>
    </row>
    <row r="50" ht="44.35" customHeight="1">
      <c r="B50" s="32"/>
      <c r="C50" t="s" s="36">
        <v>4038</v>
      </c>
      <c r="D50" t="s" s="36">
        <v>227</v>
      </c>
      <c r="E50" t="s" s="36">
        <v>4039</v>
      </c>
      <c r="F50" t="s" s="36">
        <v>3460</v>
      </c>
    </row>
    <row r="51" ht="44.35" customHeight="1">
      <c r="B51" s="32"/>
      <c r="C51" t="s" s="33">
        <v>4040</v>
      </c>
      <c r="D51" t="s" s="33">
        <v>658</v>
      </c>
      <c r="E51" t="s" s="33">
        <v>4041</v>
      </c>
      <c r="F51" t="s" s="33">
        <v>3126</v>
      </c>
    </row>
    <row r="52" ht="44.35" customHeight="1">
      <c r="B52" s="32"/>
      <c r="C52" t="s" s="36">
        <v>4042</v>
      </c>
      <c r="D52" t="s" s="36">
        <v>659</v>
      </c>
      <c r="E52" t="s" s="36">
        <v>4043</v>
      </c>
      <c r="F52" t="s" s="36">
        <v>3127</v>
      </c>
    </row>
    <row r="53" ht="44.35" customHeight="1">
      <c r="B53" s="32"/>
      <c r="C53" t="s" s="33">
        <v>4044</v>
      </c>
      <c r="D53" t="s" s="33">
        <v>864</v>
      </c>
      <c r="E53" t="s" s="33">
        <v>4045</v>
      </c>
      <c r="F53" t="s" s="33">
        <v>2958</v>
      </c>
    </row>
    <row r="54" ht="44.35" customHeight="1">
      <c r="B54" s="32"/>
      <c r="C54" t="s" s="36">
        <v>4046</v>
      </c>
      <c r="D54" t="s" s="36">
        <v>865</v>
      </c>
      <c r="E54" t="s" s="36">
        <v>4047</v>
      </c>
      <c r="F54" t="s" s="36">
        <v>2959</v>
      </c>
    </row>
    <row r="55" ht="44.35" customHeight="1">
      <c r="B55" s="32"/>
      <c r="C55" t="s" s="33">
        <v>4048</v>
      </c>
      <c r="D55" t="s" s="33">
        <v>452</v>
      </c>
      <c r="E55" t="s" s="33">
        <v>4049</v>
      </c>
      <c r="F55" t="s" s="33">
        <v>3629</v>
      </c>
    </row>
    <row r="56" ht="44.35" customHeight="1">
      <c r="B56" s="32"/>
      <c r="C56" t="s" s="36">
        <v>4050</v>
      </c>
      <c r="D56" t="s" s="36">
        <v>453</v>
      </c>
      <c r="E56" t="s" s="36">
        <v>4051</v>
      </c>
      <c r="F56" t="s" s="36">
        <v>3630</v>
      </c>
    </row>
    <row r="57" ht="44.35" customHeight="1">
      <c r="B57" s="32"/>
      <c r="C57" t="s" s="33">
        <v>4052</v>
      </c>
      <c r="D57" t="s" s="33">
        <v>69</v>
      </c>
      <c r="E57" t="s" s="33">
        <v>4053</v>
      </c>
      <c r="F57" t="s" s="33">
        <v>2965</v>
      </c>
    </row>
    <row r="58" ht="44.35" customHeight="1">
      <c r="B58" s="32"/>
      <c r="C58" t="s" s="36">
        <v>4054</v>
      </c>
      <c r="D58" t="s" s="36">
        <v>70</v>
      </c>
      <c r="E58" t="s" s="36">
        <v>4055</v>
      </c>
      <c r="F58" t="s" s="36">
        <v>2966</v>
      </c>
    </row>
    <row r="59" ht="44.35" customHeight="1">
      <c r="B59" s="32"/>
      <c r="C59" t="s" s="33">
        <v>4056</v>
      </c>
      <c r="D59" t="s" s="33">
        <v>666</v>
      </c>
      <c r="E59" t="s" s="33">
        <v>4057</v>
      </c>
      <c r="F59" t="s" s="33">
        <v>3381</v>
      </c>
    </row>
    <row r="60" ht="44.35" customHeight="1">
      <c r="B60" s="32"/>
      <c r="C60" t="s" s="36">
        <v>4058</v>
      </c>
      <c r="D60" t="s" s="36">
        <v>667</v>
      </c>
      <c r="E60" t="s" s="36">
        <v>4059</v>
      </c>
      <c r="F60" t="s" s="36">
        <v>3382</v>
      </c>
    </row>
    <row r="61" ht="44.35" customHeight="1">
      <c r="B61" s="32"/>
      <c r="C61" t="s" s="33">
        <v>4060</v>
      </c>
      <c r="D61" t="s" s="33">
        <v>235</v>
      </c>
      <c r="E61" t="s" s="33">
        <v>4061</v>
      </c>
      <c r="F61" t="s" s="33">
        <v>3204</v>
      </c>
    </row>
    <row r="62" ht="44.35" customHeight="1">
      <c r="B62" s="32"/>
      <c r="C62" t="s" s="36">
        <v>4062</v>
      </c>
      <c r="D62" t="s" s="36">
        <v>236</v>
      </c>
      <c r="E62" t="s" s="36">
        <v>4063</v>
      </c>
      <c r="F62" t="s" s="36">
        <v>3205</v>
      </c>
    </row>
    <row r="63" ht="44.35" customHeight="1">
      <c r="B63" s="32"/>
      <c r="C63" t="s" s="33">
        <v>4064</v>
      </c>
      <c r="D63" t="s" s="33">
        <v>78</v>
      </c>
      <c r="E63" t="s" s="33">
        <v>4065</v>
      </c>
      <c r="F63" t="s" s="33">
        <v>3551</v>
      </c>
    </row>
    <row r="64" ht="44.35" customHeight="1">
      <c r="B64" s="32"/>
      <c r="C64" t="s" s="36">
        <v>4066</v>
      </c>
      <c r="D64" t="s" s="36">
        <v>79</v>
      </c>
      <c r="E64" t="s" s="36">
        <v>4067</v>
      </c>
      <c r="F64" t="s" s="36">
        <v>3552</v>
      </c>
    </row>
    <row r="65" ht="44.35" customHeight="1">
      <c r="B65" s="32"/>
      <c r="C65" t="s" s="33">
        <v>4068</v>
      </c>
      <c r="D65" t="s" s="33">
        <v>873</v>
      </c>
      <c r="E65" t="s" s="33">
        <v>4069</v>
      </c>
      <c r="F65" t="s" s="33">
        <v>2788</v>
      </c>
    </row>
    <row r="66" ht="44.35" customHeight="1">
      <c r="B66" s="32"/>
      <c r="C66" t="s" s="36">
        <v>4070</v>
      </c>
      <c r="D66" t="s" s="36">
        <v>874</v>
      </c>
      <c r="E66" t="s" s="36">
        <v>4071</v>
      </c>
      <c r="F66" t="s" s="36">
        <v>2789</v>
      </c>
    </row>
    <row r="67" ht="44.35" customHeight="1">
      <c r="B67" s="32"/>
      <c r="C67" t="s" s="33">
        <v>4072</v>
      </c>
      <c r="D67" t="s" s="33">
        <v>461</v>
      </c>
      <c r="E67" t="s" s="33">
        <v>4073</v>
      </c>
      <c r="F67" t="s" s="33">
        <v>2703</v>
      </c>
    </row>
    <row r="68" ht="44.35" customHeight="1">
      <c r="B68" s="32"/>
      <c r="C68" t="s" s="36">
        <v>4074</v>
      </c>
      <c r="D68" t="s" s="36">
        <v>462</v>
      </c>
      <c r="E68" t="s" s="36">
        <v>4075</v>
      </c>
      <c r="F68" t="s" s="36">
        <v>2704</v>
      </c>
    </row>
    <row r="69" ht="44.35" customHeight="1">
      <c r="B69" s="32"/>
      <c r="C69" t="s" s="33">
        <v>4076</v>
      </c>
      <c r="D69" t="s" s="33">
        <v>1070</v>
      </c>
      <c r="E69" t="s" s="33">
        <v>4077</v>
      </c>
      <c r="F69" t="s" s="33">
        <v>3133</v>
      </c>
    </row>
    <row r="70" ht="44.35" customHeight="1">
      <c r="B70" s="32"/>
      <c r="C70" t="s" s="36">
        <v>4078</v>
      </c>
      <c r="D70" t="s" s="36">
        <v>1071</v>
      </c>
      <c r="E70" t="s" s="36">
        <v>4079</v>
      </c>
      <c r="F70" t="s" s="36">
        <v>3134</v>
      </c>
    </row>
    <row r="71" ht="44.35" customHeight="1">
      <c r="B71" s="32"/>
      <c r="C71" t="s" s="33">
        <v>4080</v>
      </c>
      <c r="D71" t="s" s="33">
        <v>244</v>
      </c>
      <c r="E71" t="s" s="33">
        <v>4081</v>
      </c>
      <c r="F71" t="s" s="33">
        <v>3211</v>
      </c>
    </row>
    <row r="72" ht="44.35" customHeight="1">
      <c r="B72" s="32"/>
      <c r="C72" t="s" s="36">
        <v>4082</v>
      </c>
      <c r="D72" t="s" s="36">
        <v>245</v>
      </c>
      <c r="E72" t="s" s="36">
        <v>4083</v>
      </c>
      <c r="F72" t="s" s="36">
        <v>3212</v>
      </c>
    </row>
    <row r="73" ht="44.35" customHeight="1">
      <c r="B73" s="32"/>
      <c r="C73" t="s" s="33">
        <v>4084</v>
      </c>
      <c r="D73" t="s" s="33">
        <v>1263</v>
      </c>
      <c r="E73" t="s" s="33">
        <v>4085</v>
      </c>
      <c r="F73" t="s" s="33">
        <v>2972</v>
      </c>
    </row>
    <row r="74" ht="44.35" customHeight="1">
      <c r="B74" s="32"/>
      <c r="C74" t="s" s="36">
        <v>4086</v>
      </c>
      <c r="D74" t="s" s="36">
        <v>1264</v>
      </c>
      <c r="E74" t="s" s="36">
        <v>4087</v>
      </c>
      <c r="F74" t="s" s="36">
        <v>2973</v>
      </c>
    </row>
    <row r="75" ht="44.35" customHeight="1">
      <c r="B75" s="32"/>
      <c r="C75" t="s" s="33">
        <v>4088</v>
      </c>
      <c r="D75" t="s" s="33">
        <v>253</v>
      </c>
      <c r="E75" t="s" s="33">
        <v>4089</v>
      </c>
      <c r="F75" t="s" s="33">
        <v>2638</v>
      </c>
    </row>
    <row r="76" ht="44.35" customHeight="1">
      <c r="B76" s="32"/>
      <c r="C76" t="s" s="36">
        <v>4090</v>
      </c>
      <c r="D76" t="s" s="36">
        <v>254</v>
      </c>
      <c r="E76" t="s" s="36">
        <v>4091</v>
      </c>
      <c r="F76" t="s" s="36">
        <v>2639</v>
      </c>
    </row>
    <row r="77" ht="44.35" customHeight="1">
      <c r="B77" s="32"/>
      <c r="C77" t="s" s="33">
        <v>4092</v>
      </c>
      <c r="D77" t="s" s="33">
        <v>674</v>
      </c>
      <c r="E77" t="s" s="33">
        <v>4093</v>
      </c>
      <c r="F77" t="s" s="33">
        <v>3042</v>
      </c>
    </row>
    <row r="78" ht="44.35" customHeight="1">
      <c r="B78" s="32"/>
      <c r="C78" t="s" s="36">
        <v>4094</v>
      </c>
      <c r="D78" t="s" s="36">
        <v>675</v>
      </c>
      <c r="E78" t="s" s="36">
        <v>4095</v>
      </c>
      <c r="F78" t="s" s="36">
        <v>3043</v>
      </c>
    </row>
    <row r="79" ht="44.35" customHeight="1">
      <c r="B79" s="32"/>
      <c r="C79" t="s" s="33">
        <v>4096</v>
      </c>
      <c r="D79" t="s" s="33">
        <v>87</v>
      </c>
      <c r="E79" t="s" s="33">
        <v>4097</v>
      </c>
      <c r="F79" t="s" s="33">
        <v>2795</v>
      </c>
    </row>
    <row r="80" ht="44.35" customHeight="1">
      <c r="B80" s="32"/>
      <c r="C80" t="s" s="36">
        <v>4098</v>
      </c>
      <c r="D80" t="s" s="36">
        <v>88</v>
      </c>
      <c r="E80" t="s" s="36">
        <v>4099</v>
      </c>
      <c r="F80" t="s" s="36">
        <v>2796</v>
      </c>
    </row>
    <row r="81" ht="44.35" customHeight="1">
      <c r="B81" s="32"/>
      <c r="C81" t="s" s="33">
        <v>4100</v>
      </c>
      <c r="D81" t="s" s="33">
        <v>881</v>
      </c>
      <c r="E81" t="s" s="33">
        <v>4101</v>
      </c>
      <c r="F81" t="s" s="33">
        <v>3218</v>
      </c>
    </row>
    <row r="82" ht="44.35" customHeight="1">
      <c r="B82" s="32"/>
      <c r="C82" t="s" s="36">
        <v>4102</v>
      </c>
      <c r="D82" t="s" s="36">
        <v>882</v>
      </c>
      <c r="E82" t="s" s="36">
        <v>4103</v>
      </c>
      <c r="F82" t="s" s="36">
        <v>3219</v>
      </c>
    </row>
    <row r="83" ht="44.35" customHeight="1">
      <c r="B83" s="32"/>
      <c r="C83" t="s" s="33">
        <v>4104</v>
      </c>
      <c r="D83" t="s" s="33">
        <v>682</v>
      </c>
      <c r="E83" t="s" s="33">
        <v>4105</v>
      </c>
      <c r="F83" t="s" s="33">
        <v>2873</v>
      </c>
    </row>
    <row r="84" ht="44.35" customHeight="1">
      <c r="B84" s="32"/>
      <c r="C84" t="s" s="36">
        <v>4106</v>
      </c>
      <c r="D84" t="s" s="36">
        <v>683</v>
      </c>
      <c r="E84" t="s" s="36">
        <v>4107</v>
      </c>
      <c r="F84" t="s" s="36">
        <v>2874</v>
      </c>
    </row>
    <row r="85" ht="44.35" customHeight="1">
      <c r="B85" s="32"/>
      <c r="C85" t="s" s="33">
        <v>4108</v>
      </c>
      <c r="D85" t="s" s="33">
        <v>1271</v>
      </c>
      <c r="E85" t="s" s="33">
        <v>4109</v>
      </c>
      <c r="F85" t="s" s="33">
        <v>3388</v>
      </c>
    </row>
    <row r="86" ht="44.35" customHeight="1">
      <c r="B86" s="32"/>
      <c r="C86" t="s" s="36">
        <v>4110</v>
      </c>
      <c r="D86" t="s" s="36">
        <v>1272</v>
      </c>
      <c r="E86" t="s" s="36">
        <v>4111</v>
      </c>
      <c r="F86" t="s" s="36">
        <v>3389</v>
      </c>
    </row>
    <row r="87" ht="44.35" customHeight="1">
      <c r="B87" s="32"/>
      <c r="C87" t="s" s="33">
        <v>4112</v>
      </c>
      <c r="D87" t="s" s="33">
        <v>470</v>
      </c>
      <c r="E87" t="s" s="33">
        <v>4113</v>
      </c>
      <c r="F87" t="s" s="33">
        <v>2710</v>
      </c>
    </row>
    <row r="88" ht="44.35" customHeight="1">
      <c r="B88" s="32"/>
      <c r="C88" t="s" s="36">
        <v>4114</v>
      </c>
      <c r="D88" t="s" s="36">
        <v>471</v>
      </c>
      <c r="E88" t="s" s="36">
        <v>4115</v>
      </c>
      <c r="F88" t="s" s="36">
        <v>2711</v>
      </c>
    </row>
    <row r="89" ht="44.35" customHeight="1">
      <c r="B89" s="32"/>
      <c r="C89" t="s" s="33">
        <v>4116</v>
      </c>
      <c r="D89" t="s" s="33">
        <v>1078</v>
      </c>
      <c r="E89" t="s" s="33">
        <v>4117</v>
      </c>
      <c r="F89" t="s" s="33">
        <v>3558</v>
      </c>
    </row>
    <row r="90" ht="44.35" customHeight="1">
      <c r="B90" s="32"/>
      <c r="C90" t="s" s="36">
        <v>4118</v>
      </c>
      <c r="D90" t="s" s="36">
        <v>1079</v>
      </c>
      <c r="E90" t="s" s="36">
        <v>4119</v>
      </c>
      <c r="F90" t="s" s="36">
        <v>3559</v>
      </c>
    </row>
    <row r="91" ht="44.35" customHeight="1">
      <c r="B91" s="32"/>
      <c r="C91" t="s" s="33">
        <v>4120</v>
      </c>
      <c r="D91" t="s" s="33">
        <v>890</v>
      </c>
      <c r="E91" t="s" s="33">
        <v>4121</v>
      </c>
      <c r="F91" t="s" s="33">
        <v>2802</v>
      </c>
    </row>
    <row r="92" ht="44.35" customHeight="1">
      <c r="B92" s="32"/>
      <c r="C92" t="s" s="36">
        <v>4122</v>
      </c>
      <c r="D92" t="s" s="36">
        <v>891</v>
      </c>
      <c r="E92" t="s" s="36">
        <v>4123</v>
      </c>
      <c r="F92" t="s" s="36">
        <v>2803</v>
      </c>
    </row>
    <row r="93" ht="44.35" customHeight="1">
      <c r="B93" s="32"/>
      <c r="C93" t="s" s="33">
        <v>4124</v>
      </c>
      <c r="D93" t="s" s="33">
        <v>262</v>
      </c>
      <c r="E93" t="s" s="33">
        <v>4125</v>
      </c>
      <c r="F93" t="s" s="33">
        <v>3049</v>
      </c>
    </row>
    <row r="94" ht="44.35" customHeight="1">
      <c r="B94" s="32"/>
      <c r="C94" t="s" s="36">
        <v>4126</v>
      </c>
      <c r="D94" t="s" s="36">
        <v>263</v>
      </c>
      <c r="E94" t="s" s="36">
        <v>4127</v>
      </c>
      <c r="F94" t="s" s="36">
        <v>3050</v>
      </c>
    </row>
    <row r="95" ht="44.35" customHeight="1">
      <c r="B95" s="32"/>
      <c r="C95" t="s" s="33">
        <v>4128</v>
      </c>
      <c r="D95" t="s" s="33">
        <v>1279</v>
      </c>
      <c r="E95" t="s" s="33">
        <v>4129</v>
      </c>
      <c r="F95" t="s" s="33">
        <v>2645</v>
      </c>
    </row>
    <row r="96" ht="44.35" customHeight="1">
      <c r="B96" s="32"/>
      <c r="C96" t="s" s="36">
        <v>4130</v>
      </c>
      <c r="D96" t="s" s="36">
        <v>1280</v>
      </c>
      <c r="E96" t="s" s="36">
        <v>4131</v>
      </c>
      <c r="F96" t="s" s="36">
        <v>2646</v>
      </c>
    </row>
    <row r="97" ht="44.35" customHeight="1">
      <c r="B97" s="32"/>
      <c r="C97" t="s" s="33">
        <v>4132</v>
      </c>
      <c r="D97" t="s" s="33">
        <v>1086</v>
      </c>
      <c r="E97" t="s" s="33">
        <v>4133</v>
      </c>
      <c r="F97" t="s" s="33">
        <v>3303</v>
      </c>
    </row>
    <row r="98" ht="44.35" customHeight="1">
      <c r="B98" s="32"/>
      <c r="C98" t="s" s="36">
        <v>4134</v>
      </c>
      <c r="D98" t="s" s="36">
        <v>1087</v>
      </c>
      <c r="E98" t="s" s="36">
        <v>4135</v>
      </c>
      <c r="F98" t="s" s="36">
        <v>3304</v>
      </c>
    </row>
    <row r="99" ht="44.35" customHeight="1">
      <c r="B99" s="32"/>
      <c r="C99" t="s" s="33">
        <v>4136</v>
      </c>
      <c r="D99" t="s" s="33">
        <v>96</v>
      </c>
      <c r="E99" t="s" s="33">
        <v>4137</v>
      </c>
      <c r="F99" t="s" s="33">
        <v>3056</v>
      </c>
    </row>
    <row r="100" ht="44.35" customHeight="1">
      <c r="B100" s="32"/>
      <c r="C100" t="s" s="36">
        <v>4138</v>
      </c>
      <c r="D100" t="s" s="36">
        <v>97</v>
      </c>
      <c r="E100" t="s" s="36">
        <v>4139</v>
      </c>
      <c r="F100" t="s" s="36">
        <v>3057</v>
      </c>
    </row>
    <row r="101" ht="44.35" customHeight="1">
      <c r="B101" s="32"/>
      <c r="C101" t="s" s="33">
        <v>4140</v>
      </c>
      <c r="D101" t="s" s="33">
        <v>271</v>
      </c>
      <c r="E101" t="s" s="33">
        <v>4141</v>
      </c>
      <c r="F101" t="s" s="33">
        <v>3565</v>
      </c>
    </row>
    <row r="102" ht="44.35" customHeight="1">
      <c r="B102" s="32"/>
      <c r="C102" t="s" s="36">
        <v>4142</v>
      </c>
      <c r="D102" t="s" s="36">
        <v>272</v>
      </c>
      <c r="E102" t="s" s="36">
        <v>4143</v>
      </c>
      <c r="F102" t="s" s="36">
        <v>3566</v>
      </c>
    </row>
    <row r="103" ht="44.35" customHeight="1">
      <c r="B103" s="32"/>
      <c r="C103" t="s" s="33">
        <v>4144</v>
      </c>
      <c r="D103" t="s" s="33">
        <v>479</v>
      </c>
      <c r="E103" t="s" s="33">
        <v>4145</v>
      </c>
      <c r="F103" t="s" s="33">
        <v>2880</v>
      </c>
    </row>
    <row r="104" ht="44.35" customHeight="1">
      <c r="B104" s="32"/>
      <c r="C104" t="s" s="36">
        <v>4146</v>
      </c>
      <c r="D104" t="s" s="36">
        <v>480</v>
      </c>
      <c r="E104" t="s" s="36">
        <v>4147</v>
      </c>
      <c r="F104" t="s" s="36">
        <v>2881</v>
      </c>
    </row>
    <row r="105" ht="44.35" customHeight="1">
      <c r="B105" s="32"/>
      <c r="C105" t="s" s="33">
        <v>4148</v>
      </c>
      <c r="D105" t="s" s="33">
        <v>691</v>
      </c>
      <c r="E105" t="s" s="33">
        <v>4149</v>
      </c>
      <c r="F105" t="s" s="33">
        <v>3395</v>
      </c>
    </row>
    <row r="106" ht="44.35" customHeight="1">
      <c r="B106" s="32"/>
      <c r="C106" t="s" s="36">
        <v>4150</v>
      </c>
      <c r="D106" t="s" s="36">
        <v>692</v>
      </c>
      <c r="E106" t="s" s="36">
        <v>4151</v>
      </c>
      <c r="F106" t="s" s="36">
        <v>3396</v>
      </c>
    </row>
    <row r="107" ht="44.35" customHeight="1">
      <c r="B107" s="32"/>
      <c r="C107" t="s" s="33">
        <v>4152</v>
      </c>
      <c r="D107" t="s" s="33">
        <v>280</v>
      </c>
      <c r="E107" t="s" s="33">
        <v>4153</v>
      </c>
      <c r="F107" t="s" s="33">
        <v>3225</v>
      </c>
    </row>
    <row r="108" ht="44.35" customHeight="1">
      <c r="B108" s="32"/>
      <c r="C108" t="s" s="36">
        <v>4154</v>
      </c>
      <c r="D108" t="s" s="36">
        <v>281</v>
      </c>
      <c r="E108" t="s" s="36">
        <v>4155</v>
      </c>
      <c r="F108" t="s" s="36">
        <v>3226</v>
      </c>
    </row>
    <row r="109" ht="44.35" customHeight="1">
      <c r="B109" s="32"/>
      <c r="C109" t="s" s="33">
        <v>4156</v>
      </c>
      <c r="D109" t="s" s="33">
        <v>1094</v>
      </c>
      <c r="E109" t="s" s="33">
        <v>4157</v>
      </c>
      <c r="F109" t="s" s="33">
        <v>2717</v>
      </c>
    </row>
    <row r="110" ht="44.35" customHeight="1">
      <c r="B110" s="32"/>
      <c r="C110" t="s" s="36">
        <v>4158</v>
      </c>
      <c r="D110" t="s" s="36">
        <v>1095</v>
      </c>
      <c r="E110" t="s" s="36">
        <v>4159</v>
      </c>
      <c r="F110" t="s" s="36">
        <v>2718</v>
      </c>
    </row>
    <row r="111" ht="44.35" customHeight="1">
      <c r="B111" s="32"/>
      <c r="C111" t="s" s="33">
        <v>4160</v>
      </c>
      <c r="D111" t="s" s="33">
        <v>899</v>
      </c>
      <c r="E111" t="s" s="33">
        <v>4161</v>
      </c>
      <c r="F111" t="s" s="33">
        <v>3572</v>
      </c>
    </row>
    <row r="112" ht="44.35" customHeight="1">
      <c r="B112" s="32"/>
      <c r="C112" t="s" s="36">
        <v>4162</v>
      </c>
      <c r="D112" t="s" s="36">
        <v>900</v>
      </c>
      <c r="E112" t="s" s="36">
        <v>4163</v>
      </c>
      <c r="F112" t="s" s="36">
        <v>3573</v>
      </c>
    </row>
    <row r="113" ht="44.35" customHeight="1">
      <c r="B113" s="32"/>
      <c r="C113" t="s" s="33">
        <v>4164</v>
      </c>
      <c r="D113" t="s" s="33">
        <v>700</v>
      </c>
      <c r="E113" t="s" s="33">
        <v>4165</v>
      </c>
      <c r="F113" t="s" s="33">
        <v>3466</v>
      </c>
    </row>
    <row r="114" ht="44.35" customHeight="1">
      <c r="B114" s="32"/>
      <c r="C114" t="s" s="36">
        <v>4166</v>
      </c>
      <c r="D114" t="s" s="36">
        <v>701</v>
      </c>
      <c r="E114" t="s" s="36">
        <v>4167</v>
      </c>
      <c r="F114" t="s" s="36">
        <v>3467</v>
      </c>
    </row>
    <row r="115" ht="44.35" customHeight="1">
      <c r="B115" s="32"/>
      <c r="C115" t="s" s="33">
        <v>4168</v>
      </c>
      <c r="D115" t="s" s="33">
        <v>488</v>
      </c>
      <c r="E115" t="s" s="33">
        <v>4169</v>
      </c>
      <c r="F115" t="s" s="33">
        <v>2724</v>
      </c>
    </row>
    <row r="116" ht="44.35" customHeight="1">
      <c r="B116" s="32"/>
      <c r="C116" t="s" s="36">
        <v>4170</v>
      </c>
      <c r="D116" t="s" s="36">
        <v>489</v>
      </c>
      <c r="E116" t="s" s="36">
        <v>4171</v>
      </c>
      <c r="F116" t="s" s="36">
        <v>2725</v>
      </c>
    </row>
    <row r="117" ht="44.35" customHeight="1">
      <c r="B117" s="32"/>
      <c r="C117" t="s" s="33">
        <v>4172</v>
      </c>
      <c r="D117" t="s" s="33">
        <v>1102</v>
      </c>
      <c r="E117" t="s" s="33">
        <v>4173</v>
      </c>
      <c r="F117" t="s" s="33">
        <v>2979</v>
      </c>
    </row>
    <row r="118" ht="44.35" customHeight="1">
      <c r="B118" s="32"/>
      <c r="C118" t="s" s="36">
        <v>4174</v>
      </c>
      <c r="D118" t="s" s="36">
        <v>1103</v>
      </c>
      <c r="E118" t="s" s="36">
        <v>4175</v>
      </c>
      <c r="F118" t="s" s="36">
        <v>2980</v>
      </c>
    </row>
    <row r="119" ht="44.35" customHeight="1">
      <c r="B119" s="32"/>
      <c r="C119" t="s" s="33">
        <v>4176</v>
      </c>
      <c r="D119" t="s" s="33">
        <v>708</v>
      </c>
      <c r="E119" t="s" s="33">
        <v>4177</v>
      </c>
      <c r="F119" t="s" s="33">
        <v>3140</v>
      </c>
    </row>
    <row r="120" ht="44.35" customHeight="1">
      <c r="B120" s="32"/>
      <c r="C120" t="s" s="36">
        <v>4178</v>
      </c>
      <c r="D120" t="s" s="36">
        <v>709</v>
      </c>
      <c r="E120" t="s" s="36">
        <v>4179</v>
      </c>
      <c r="F120" t="s" s="36">
        <v>3141</v>
      </c>
    </row>
    <row r="121" ht="44.35" customHeight="1">
      <c r="B121" s="32"/>
      <c r="C121" t="s" s="33">
        <v>4180</v>
      </c>
      <c r="D121" t="s" s="33">
        <v>908</v>
      </c>
      <c r="E121" t="s" s="33">
        <v>4181</v>
      </c>
      <c r="F121" t="s" s="33">
        <v>2731</v>
      </c>
    </row>
    <row r="122" ht="44.35" customHeight="1">
      <c r="B122" s="32"/>
      <c r="C122" t="s" s="36">
        <v>4182</v>
      </c>
      <c r="D122" t="s" s="36">
        <v>909</v>
      </c>
      <c r="E122" t="s" s="36">
        <v>4183</v>
      </c>
      <c r="F122" t="s" s="36">
        <v>2732</v>
      </c>
    </row>
    <row r="123" ht="44.35" customHeight="1">
      <c r="B123" s="32"/>
      <c r="C123" t="s" s="33">
        <v>4184</v>
      </c>
      <c r="D123" t="s" s="33">
        <v>1110</v>
      </c>
      <c r="E123" t="s" s="33">
        <v>4185</v>
      </c>
      <c r="F123" t="s" s="33">
        <v>3402</v>
      </c>
    </row>
    <row r="124" ht="44.35" customHeight="1">
      <c r="B124" s="32"/>
      <c r="C124" t="s" s="36">
        <v>4186</v>
      </c>
      <c r="D124" t="s" s="36">
        <v>1111</v>
      </c>
      <c r="E124" t="s" s="36">
        <v>4187</v>
      </c>
      <c r="F124" t="s" s="36">
        <v>3403</v>
      </c>
    </row>
    <row r="125" ht="44.35" customHeight="1">
      <c r="B125" s="32"/>
      <c r="C125" t="s" s="33">
        <v>4188</v>
      </c>
      <c r="D125" t="s" s="33">
        <v>497</v>
      </c>
      <c r="E125" t="s" s="33">
        <v>4189</v>
      </c>
      <c r="F125" t="s" s="33">
        <v>3232</v>
      </c>
    </row>
    <row r="126" ht="44.35" customHeight="1">
      <c r="B126" s="32"/>
      <c r="C126" t="s" s="36">
        <v>4190</v>
      </c>
      <c r="D126" t="s" s="36">
        <v>498</v>
      </c>
      <c r="E126" t="s" s="36">
        <v>4191</v>
      </c>
      <c r="F126" t="s" s="36">
        <v>3233</v>
      </c>
    </row>
    <row r="127" ht="44.35" customHeight="1">
      <c r="B127" s="32"/>
      <c r="C127" t="s" s="33">
        <v>4192</v>
      </c>
      <c r="D127" t="s" s="33">
        <v>717</v>
      </c>
      <c r="E127" t="s" s="33">
        <v>4193</v>
      </c>
      <c r="F127" t="s" s="33">
        <v>3147</v>
      </c>
    </row>
    <row r="128" ht="44.35" customHeight="1">
      <c r="B128" s="32"/>
      <c r="C128" t="s" s="36">
        <v>4194</v>
      </c>
      <c r="D128" t="s" s="36">
        <v>718</v>
      </c>
      <c r="E128" t="s" s="36">
        <v>4195</v>
      </c>
      <c r="F128" t="s" s="36">
        <v>3148</v>
      </c>
    </row>
    <row r="129" ht="44.35" customHeight="1">
      <c r="B129" s="32"/>
      <c r="C129" t="s" s="33">
        <v>4196</v>
      </c>
      <c r="D129" t="s" s="33">
        <v>1287</v>
      </c>
      <c r="E129" t="s" s="33">
        <v>4197</v>
      </c>
      <c r="F129" t="s" s="33">
        <v>2986</v>
      </c>
    </row>
    <row r="130" ht="44.35" customHeight="1">
      <c r="B130" s="32"/>
      <c r="C130" t="s" s="36">
        <v>4198</v>
      </c>
      <c r="D130" t="s" s="36">
        <v>1288</v>
      </c>
      <c r="E130" t="s" s="36">
        <v>4199</v>
      </c>
      <c r="F130" t="s" s="36">
        <v>2987</v>
      </c>
    </row>
    <row r="131" ht="44.35" customHeight="1">
      <c r="B131" s="32"/>
      <c r="C131" t="s" s="33">
        <v>4200</v>
      </c>
      <c r="D131" t="s" s="33">
        <v>917</v>
      </c>
      <c r="E131" t="s" s="33">
        <v>4201</v>
      </c>
      <c r="F131" t="s" s="33">
        <v>3409</v>
      </c>
    </row>
    <row r="132" ht="44.35" customHeight="1">
      <c r="B132" s="32"/>
      <c r="C132" t="s" s="36">
        <v>4202</v>
      </c>
      <c r="D132" t="s" s="36">
        <v>918</v>
      </c>
      <c r="E132" t="s" s="36">
        <v>4203</v>
      </c>
      <c r="F132" t="s" s="36">
        <v>3410</v>
      </c>
    </row>
    <row r="133" ht="44.35" customHeight="1">
      <c r="B133" s="32"/>
      <c r="C133" t="s" s="33">
        <v>4204</v>
      </c>
      <c r="D133" t="s" s="33">
        <v>105</v>
      </c>
      <c r="E133" t="s" s="33">
        <v>4205</v>
      </c>
      <c r="F133" t="s" s="33">
        <v>3063</v>
      </c>
    </row>
    <row r="134" ht="44.35" customHeight="1">
      <c r="B134" s="32"/>
      <c r="C134" t="s" s="36">
        <v>4206</v>
      </c>
      <c r="D134" t="s" s="36">
        <v>106</v>
      </c>
      <c r="E134" t="s" s="36">
        <v>4207</v>
      </c>
      <c r="F134" t="s" s="36">
        <v>3064</v>
      </c>
    </row>
    <row r="135" ht="44.35" customHeight="1">
      <c r="B135" s="32"/>
      <c r="C135" t="s" s="33">
        <v>4208</v>
      </c>
      <c r="D135" t="s" s="33">
        <v>1118</v>
      </c>
      <c r="E135" t="s" s="33">
        <v>4209</v>
      </c>
      <c r="F135" t="s" s="33">
        <v>3239</v>
      </c>
    </row>
    <row r="136" ht="44.35" customHeight="1">
      <c r="B136" s="32"/>
      <c r="C136" t="s" s="36">
        <v>4210</v>
      </c>
      <c r="D136" t="s" s="36">
        <v>1119</v>
      </c>
      <c r="E136" t="s" s="36">
        <v>4211</v>
      </c>
      <c r="F136" t="s" s="36">
        <v>3240</v>
      </c>
    </row>
    <row r="137" ht="44.35" customHeight="1">
      <c r="B137" s="32"/>
      <c r="C137" t="s" s="33">
        <v>4212</v>
      </c>
      <c r="D137" t="s" s="33">
        <v>506</v>
      </c>
      <c r="E137" t="s" s="33">
        <v>4213</v>
      </c>
      <c r="F137" t="s" s="33">
        <v>3416</v>
      </c>
    </row>
    <row r="138" ht="44.35" customHeight="1">
      <c r="B138" s="32"/>
      <c r="C138" t="s" s="36">
        <v>4214</v>
      </c>
      <c r="D138" t="s" s="36">
        <v>507</v>
      </c>
      <c r="E138" t="s" s="36">
        <v>4215</v>
      </c>
      <c r="F138" t="s" s="36">
        <v>3417</v>
      </c>
    </row>
    <row r="139" ht="44.35" customHeight="1">
      <c r="B139" s="32"/>
      <c r="C139" t="s" s="33">
        <v>4216</v>
      </c>
      <c r="D139" t="s" s="33">
        <v>1295</v>
      </c>
      <c r="E139" t="s" s="33">
        <v>4217</v>
      </c>
      <c r="F139" t="s" s="33">
        <v>2887</v>
      </c>
    </row>
    <row r="140" ht="44.35" customHeight="1">
      <c r="B140" s="32"/>
      <c r="C140" t="s" s="36">
        <v>4218</v>
      </c>
      <c r="D140" t="s" s="36">
        <v>1296</v>
      </c>
      <c r="E140" t="s" s="36">
        <v>4219</v>
      </c>
      <c r="F140" t="s" s="36">
        <v>2888</v>
      </c>
    </row>
    <row r="141" ht="44.35" customHeight="1">
      <c r="B141" s="32"/>
      <c r="C141" t="s" s="33">
        <v>4220</v>
      </c>
      <c r="D141" t="s" s="33">
        <v>725</v>
      </c>
      <c r="E141" t="s" s="33">
        <v>4221</v>
      </c>
      <c r="F141" t="s" s="33">
        <v>3154</v>
      </c>
    </row>
    <row r="142" ht="44.35" customHeight="1">
      <c r="B142" s="32"/>
      <c r="C142" t="s" s="36">
        <v>4222</v>
      </c>
      <c r="D142" t="s" s="36">
        <v>726</v>
      </c>
      <c r="E142" t="s" s="36">
        <v>4223</v>
      </c>
      <c r="F142" t="s" s="36">
        <v>3155</v>
      </c>
    </row>
    <row r="143" ht="44.35" customHeight="1">
      <c r="B143" s="32"/>
      <c r="C143" t="s" s="33">
        <v>4224</v>
      </c>
      <c r="D143" t="s" s="33">
        <v>1126</v>
      </c>
      <c r="E143" t="s" s="33">
        <v>4225</v>
      </c>
      <c r="F143" t="s" s="33">
        <v>3636</v>
      </c>
    </row>
    <row r="144" ht="44.35" customHeight="1">
      <c r="B144" s="32"/>
      <c r="C144" t="s" s="36">
        <v>4226</v>
      </c>
      <c r="D144" t="s" s="36">
        <v>1127</v>
      </c>
      <c r="E144" t="s" s="36">
        <v>4227</v>
      </c>
      <c r="F144" t="s" s="36">
        <v>3637</v>
      </c>
    </row>
    <row r="145" ht="44.35" customHeight="1">
      <c r="B145" s="32"/>
      <c r="C145" t="s" s="33">
        <v>4228</v>
      </c>
      <c r="D145" t="s" s="33">
        <v>515</v>
      </c>
      <c r="E145" t="s" s="33">
        <v>4229</v>
      </c>
      <c r="F145" t="s" s="33">
        <v>3246</v>
      </c>
    </row>
    <row r="146" ht="44.35" customHeight="1">
      <c r="B146" s="32"/>
      <c r="C146" t="s" s="36">
        <v>4230</v>
      </c>
      <c r="D146" t="s" s="36">
        <v>516</v>
      </c>
      <c r="E146" t="s" s="36">
        <v>4231</v>
      </c>
      <c r="F146" t="s" s="36">
        <v>3247</v>
      </c>
    </row>
    <row r="147" ht="44.35" customHeight="1">
      <c r="B147" s="32"/>
      <c r="C147" t="s" s="33">
        <v>4232</v>
      </c>
      <c r="D147" t="s" s="33">
        <v>114</v>
      </c>
      <c r="E147" t="s" s="33">
        <v>4233</v>
      </c>
      <c r="F147" t="s" s="33">
        <v>2652</v>
      </c>
    </row>
    <row r="148" ht="44.35" customHeight="1">
      <c r="B148" s="32"/>
      <c r="C148" t="s" s="36">
        <v>4234</v>
      </c>
      <c r="D148" t="s" s="36">
        <v>115</v>
      </c>
      <c r="E148" t="s" s="36">
        <v>4235</v>
      </c>
      <c r="F148" t="s" s="36">
        <v>2653</v>
      </c>
    </row>
    <row r="149" ht="44.35" customHeight="1">
      <c r="B149" s="32"/>
      <c r="C149" t="s" s="33">
        <v>4236</v>
      </c>
      <c r="D149" t="s" s="33">
        <v>734</v>
      </c>
      <c r="E149" t="s" s="33">
        <v>4237</v>
      </c>
      <c r="F149" t="s" s="33">
        <v>3473</v>
      </c>
    </row>
    <row r="150" ht="44.35" customHeight="1">
      <c r="B150" s="32"/>
      <c r="C150" t="s" s="36">
        <v>4238</v>
      </c>
      <c r="D150" t="s" s="36">
        <v>735</v>
      </c>
      <c r="E150" t="s" s="36">
        <v>4239</v>
      </c>
      <c r="F150" t="s" s="36">
        <v>3474</v>
      </c>
    </row>
    <row r="151" ht="44.35" customHeight="1">
      <c r="B151" s="32"/>
      <c r="C151" t="s" s="33">
        <v>4240</v>
      </c>
      <c r="D151" t="s" s="33">
        <v>926</v>
      </c>
      <c r="E151" t="s" s="33">
        <v>4241</v>
      </c>
      <c r="F151" t="s" s="33">
        <v>2894</v>
      </c>
    </row>
    <row r="152" ht="44.35" customHeight="1">
      <c r="B152" s="32"/>
      <c r="C152" t="s" s="36">
        <v>4242</v>
      </c>
      <c r="D152" t="s" s="36">
        <v>927</v>
      </c>
      <c r="E152" t="s" s="36">
        <v>4243</v>
      </c>
      <c r="F152" t="s" s="36">
        <v>2895</v>
      </c>
    </row>
    <row r="153" ht="44.35" customHeight="1">
      <c r="B153" s="32"/>
      <c r="C153" t="s" s="33">
        <v>4244</v>
      </c>
      <c r="D153" t="s" s="33">
        <v>523</v>
      </c>
      <c r="E153" t="s" s="33">
        <v>4245</v>
      </c>
      <c r="F153" t="s" s="33">
        <v>3643</v>
      </c>
    </row>
    <row r="154" ht="44.35" customHeight="1">
      <c r="B154" s="32"/>
      <c r="C154" t="s" s="36">
        <v>4246</v>
      </c>
      <c r="D154" t="s" s="36">
        <v>524</v>
      </c>
      <c r="E154" t="s" s="36">
        <v>4247</v>
      </c>
      <c r="F154" t="s" s="36">
        <v>3644</v>
      </c>
    </row>
    <row r="155" ht="44.35" customHeight="1">
      <c r="B155" s="32"/>
      <c r="C155" t="s" s="33">
        <v>4248</v>
      </c>
      <c r="D155" t="s" s="33">
        <v>1303</v>
      </c>
      <c r="E155" t="s" s="33">
        <v>4249</v>
      </c>
      <c r="F155" t="s" s="33">
        <v>3070</v>
      </c>
    </row>
    <row r="156" ht="44.35" customHeight="1">
      <c r="B156" s="32"/>
      <c r="C156" t="s" s="36">
        <v>4250</v>
      </c>
      <c r="D156" t="s" s="36">
        <v>1304</v>
      </c>
      <c r="E156" t="s" s="36">
        <v>4251</v>
      </c>
      <c r="F156" t="s" s="36">
        <v>3071</v>
      </c>
    </row>
    <row r="157" ht="44.35" customHeight="1">
      <c r="B157" s="32"/>
      <c r="C157" t="s" s="33">
        <v>4252</v>
      </c>
      <c r="D157" t="s" s="33">
        <v>289</v>
      </c>
      <c r="E157" t="s" s="33">
        <v>4253</v>
      </c>
      <c r="F157" t="s" s="33">
        <v>3480</v>
      </c>
    </row>
    <row r="158" ht="44.35" customHeight="1">
      <c r="B158" s="32"/>
      <c r="C158" t="s" s="36">
        <v>4254</v>
      </c>
      <c r="D158" t="s" s="36">
        <v>290</v>
      </c>
      <c r="E158" t="s" s="36">
        <v>4255</v>
      </c>
      <c r="F158" t="s" s="36">
        <v>3481</v>
      </c>
    </row>
    <row r="159" ht="44.35" customHeight="1">
      <c r="B159" s="32"/>
      <c r="C159" t="s" s="33">
        <v>4256</v>
      </c>
      <c r="D159" t="s" s="33">
        <v>123</v>
      </c>
      <c r="E159" t="s" s="33">
        <v>4257</v>
      </c>
      <c r="F159" t="s" s="33">
        <v>2993</v>
      </c>
    </row>
    <row r="160" ht="44.35" customHeight="1">
      <c r="B160" s="32"/>
      <c r="C160" t="s" s="36">
        <v>4258</v>
      </c>
      <c r="D160" t="s" s="36">
        <v>124</v>
      </c>
      <c r="E160" t="s" s="36">
        <v>4259</v>
      </c>
      <c r="F160" t="s" s="36">
        <v>2994</v>
      </c>
    </row>
    <row r="161" ht="44.35" customHeight="1">
      <c r="B161" s="32"/>
      <c r="C161" t="s" s="33">
        <v>4260</v>
      </c>
      <c r="D161" t="s" s="33">
        <v>298</v>
      </c>
      <c r="E161" t="s" s="33">
        <v>4261</v>
      </c>
      <c r="F161" t="s" s="33">
        <v>3161</v>
      </c>
    </row>
    <row r="162" ht="44.35" customHeight="1">
      <c r="B162" s="32"/>
      <c r="C162" t="s" s="36">
        <v>4262</v>
      </c>
      <c r="D162" t="s" s="36">
        <v>299</v>
      </c>
      <c r="E162" t="s" s="36">
        <v>4263</v>
      </c>
      <c r="F162" t="s" s="36">
        <v>3162</v>
      </c>
    </row>
    <row r="163" ht="44.35" customHeight="1">
      <c r="B163" s="32"/>
      <c r="C163" t="s" s="33">
        <v>4264</v>
      </c>
      <c r="D163" t="s" s="33">
        <v>1311</v>
      </c>
      <c r="E163" t="s" s="33">
        <v>4265</v>
      </c>
      <c r="F163" t="s" s="33">
        <v>3310</v>
      </c>
    </row>
    <row r="164" ht="44.35" customHeight="1">
      <c r="B164" s="32"/>
      <c r="C164" t="s" s="36">
        <v>4266</v>
      </c>
      <c r="D164" t="s" s="36">
        <v>1312</v>
      </c>
      <c r="E164" t="s" s="36">
        <v>4267</v>
      </c>
      <c r="F164" t="s" s="36">
        <v>3311</v>
      </c>
    </row>
    <row r="165" ht="44.35" customHeight="1">
      <c r="B165" s="32"/>
      <c r="C165" t="s" s="33">
        <v>4268</v>
      </c>
      <c r="D165" t="s" s="33">
        <v>1134</v>
      </c>
      <c r="E165" t="s" s="33">
        <v>4269</v>
      </c>
      <c r="F165" t="s" s="33">
        <v>3000</v>
      </c>
    </row>
    <row r="166" ht="44.35" customHeight="1">
      <c r="B166" s="32"/>
      <c r="C166" t="s" s="36">
        <v>4270</v>
      </c>
      <c r="D166" t="s" s="36">
        <v>1135</v>
      </c>
      <c r="E166" t="s" s="36">
        <v>4271</v>
      </c>
      <c r="F166" t="s" s="36">
        <v>3001</v>
      </c>
    </row>
    <row r="167" ht="44.35" customHeight="1">
      <c r="B167" s="32"/>
      <c r="C167" t="s" s="33">
        <v>4272</v>
      </c>
      <c r="D167" t="s" s="33">
        <v>743</v>
      </c>
      <c r="E167" t="s" s="33">
        <v>4273</v>
      </c>
      <c r="F167" t="s" s="33">
        <v>3579</v>
      </c>
    </row>
    <row r="168" ht="44.35" customHeight="1">
      <c r="B168" s="32"/>
      <c r="C168" t="s" s="36">
        <v>4274</v>
      </c>
      <c r="D168" t="s" s="36">
        <v>744</v>
      </c>
      <c r="E168" t="s" s="36">
        <v>4275</v>
      </c>
      <c r="F168" t="s" s="36">
        <v>3580</v>
      </c>
    </row>
    <row r="169" ht="44.35" customHeight="1">
      <c r="B169" s="32"/>
      <c r="C169" t="s" s="33">
        <v>4276</v>
      </c>
      <c r="D169" t="s" s="33">
        <v>934</v>
      </c>
      <c r="E169" t="s" s="33">
        <v>4277</v>
      </c>
      <c r="F169" t="s" s="33">
        <v>2809</v>
      </c>
    </row>
    <row r="170" ht="44.35" customHeight="1">
      <c r="B170" s="32"/>
      <c r="C170" t="s" s="36">
        <v>4278</v>
      </c>
      <c r="D170" t="s" s="36">
        <v>935</v>
      </c>
      <c r="E170" t="s" s="36">
        <v>4279</v>
      </c>
      <c r="F170" t="s" s="36">
        <v>2810</v>
      </c>
    </row>
    <row r="171" ht="44.35" customHeight="1">
      <c r="B171" s="32"/>
      <c r="C171" t="s" s="33">
        <v>4280</v>
      </c>
      <c r="D171" t="s" s="33">
        <v>1142</v>
      </c>
      <c r="E171" t="s" s="33">
        <v>4281</v>
      </c>
      <c r="F171" t="s" s="33">
        <v>2659</v>
      </c>
    </row>
    <row r="172" ht="44.35" customHeight="1">
      <c r="B172" s="32"/>
      <c r="C172" t="s" s="36">
        <v>4282</v>
      </c>
      <c r="D172" t="s" s="36">
        <v>1143</v>
      </c>
      <c r="E172" t="s" s="36">
        <v>4283</v>
      </c>
      <c r="F172" t="s" s="36">
        <v>2660</v>
      </c>
    </row>
    <row r="173" ht="44.35" customHeight="1">
      <c r="B173" s="32"/>
      <c r="C173" t="s" s="33">
        <v>4284</v>
      </c>
      <c r="D173" t="s" s="33">
        <v>532</v>
      </c>
      <c r="E173" t="s" s="33">
        <v>4285</v>
      </c>
      <c r="F173" t="s" s="33">
        <v>2816</v>
      </c>
    </row>
    <row r="174" ht="44.35" customHeight="1">
      <c r="B174" s="32"/>
      <c r="C174" t="s" s="36">
        <v>4286</v>
      </c>
      <c r="D174" t="s" s="36">
        <v>533</v>
      </c>
      <c r="E174" t="s" s="36">
        <v>4287</v>
      </c>
      <c r="F174" t="s" s="36">
        <v>2817</v>
      </c>
    </row>
    <row r="175" ht="44.35" customHeight="1">
      <c r="B175" s="32"/>
      <c r="C175" t="s" s="33">
        <v>4288</v>
      </c>
      <c r="D175" t="s" s="33">
        <v>1319</v>
      </c>
      <c r="E175" t="s" s="33">
        <v>4289</v>
      </c>
      <c r="F175" t="s" s="33">
        <v>3650</v>
      </c>
    </row>
    <row r="176" ht="44.35" customHeight="1">
      <c r="B176" s="32"/>
      <c r="C176" t="s" s="36">
        <v>4290</v>
      </c>
      <c r="D176" t="s" s="36">
        <v>1320</v>
      </c>
      <c r="E176" t="s" s="36">
        <v>4291</v>
      </c>
      <c r="F176" t="s" s="36">
        <v>3651</v>
      </c>
    </row>
    <row r="177" ht="44.35" customHeight="1">
      <c r="B177" s="32"/>
      <c r="C177" t="s" s="33">
        <v>4292</v>
      </c>
      <c r="D177" t="s" s="33">
        <v>752</v>
      </c>
      <c r="E177" t="s" s="33">
        <v>4293</v>
      </c>
      <c r="F177" t="s" s="33">
        <v>3487</v>
      </c>
    </row>
    <row r="178" ht="44.35" customHeight="1">
      <c r="B178" s="32"/>
      <c r="C178" t="s" s="36">
        <v>4294</v>
      </c>
      <c r="D178" t="s" s="36">
        <v>753</v>
      </c>
      <c r="E178" t="s" s="36">
        <v>4295</v>
      </c>
      <c r="F178" t="s" s="36">
        <v>3488</v>
      </c>
    </row>
    <row r="179" ht="44.35" customHeight="1">
      <c r="B179" s="32"/>
      <c r="C179" t="s" s="33">
        <v>4296</v>
      </c>
      <c r="D179" t="s" s="33">
        <v>943</v>
      </c>
      <c r="E179" t="s" s="33">
        <v>4297</v>
      </c>
      <c r="F179" t="s" s="33">
        <v>3168</v>
      </c>
    </row>
    <row r="180" ht="44.35" customHeight="1">
      <c r="B180" s="32"/>
      <c r="C180" t="s" s="36">
        <v>4298</v>
      </c>
      <c r="D180" t="s" s="36">
        <v>944</v>
      </c>
      <c r="E180" t="s" s="36">
        <v>4299</v>
      </c>
      <c r="F180" t="s" s="36">
        <v>3169</v>
      </c>
    </row>
    <row r="181" ht="44.35" customHeight="1">
      <c r="B181" s="32"/>
      <c r="C181" t="s" s="33">
        <v>4300</v>
      </c>
      <c r="D181" t="s" s="33">
        <v>1327</v>
      </c>
      <c r="E181" t="s" s="33">
        <v>4301</v>
      </c>
      <c r="F181" t="s" s="33">
        <v>3317</v>
      </c>
    </row>
    <row r="182" ht="44.35" customHeight="1">
      <c r="B182" s="32"/>
      <c r="C182" t="s" s="36">
        <v>4302</v>
      </c>
      <c r="D182" t="s" s="36">
        <v>1328</v>
      </c>
      <c r="E182" t="s" s="36">
        <v>4303</v>
      </c>
      <c r="F182" t="s" s="36">
        <v>3318</v>
      </c>
    </row>
    <row r="183" ht="44.35" customHeight="1">
      <c r="B183" s="32"/>
      <c r="C183" t="s" s="33">
        <v>4304</v>
      </c>
      <c r="D183" t="s" s="33">
        <v>307</v>
      </c>
      <c r="E183" t="s" s="33">
        <v>4305</v>
      </c>
      <c r="F183" t="s" s="33">
        <v>3494</v>
      </c>
    </row>
    <row r="184" ht="44.35" customHeight="1">
      <c r="B184" s="32"/>
      <c r="C184" t="s" s="36">
        <v>4306</v>
      </c>
      <c r="D184" t="s" s="36">
        <v>308</v>
      </c>
      <c r="E184" t="s" s="36">
        <v>4307</v>
      </c>
      <c r="F184" t="s" s="36">
        <v>3495</v>
      </c>
    </row>
    <row r="185" ht="44.35" customHeight="1">
      <c r="B185" s="32"/>
      <c r="C185" t="s" s="33">
        <v>4308</v>
      </c>
      <c r="D185" t="s" s="33">
        <v>132</v>
      </c>
      <c r="E185" t="s" s="33">
        <v>4309</v>
      </c>
      <c r="F185" t="s" s="33">
        <v>3007</v>
      </c>
    </row>
    <row r="186" ht="44.35" customHeight="1">
      <c r="B186" s="32"/>
      <c r="C186" t="s" s="36">
        <v>4310</v>
      </c>
      <c r="D186" t="s" s="36">
        <v>133</v>
      </c>
      <c r="E186" t="s" s="36">
        <v>4311</v>
      </c>
      <c r="F186" t="s" s="36">
        <v>3008</v>
      </c>
    </row>
    <row r="187" ht="44.35" customHeight="1">
      <c r="B187" s="32"/>
      <c r="C187" t="s" s="33">
        <v>4312</v>
      </c>
      <c r="D187" t="s" s="33">
        <v>316</v>
      </c>
      <c r="E187" t="s" s="33">
        <v>4313</v>
      </c>
      <c r="F187" t="s" s="33">
        <v>3657</v>
      </c>
    </row>
    <row r="188" ht="44.35" customHeight="1">
      <c r="B188" s="32"/>
      <c r="C188" t="s" s="36">
        <v>4314</v>
      </c>
      <c r="D188" t="s" s="36">
        <v>317</v>
      </c>
      <c r="E188" t="s" s="36">
        <v>4315</v>
      </c>
      <c r="F188" t="s" s="36">
        <v>3658</v>
      </c>
    </row>
    <row r="189" ht="44.35" customHeight="1">
      <c r="B189" s="32"/>
      <c r="C189" t="s" s="33">
        <v>4316</v>
      </c>
      <c r="D189" t="s" s="33">
        <v>1150</v>
      </c>
      <c r="E189" t="s" s="33">
        <v>4317</v>
      </c>
      <c r="F189" t="s" s="33">
        <v>3175</v>
      </c>
    </row>
    <row r="190" ht="44.35" customHeight="1">
      <c r="B190" s="32"/>
      <c r="C190" t="s" s="36">
        <v>4318</v>
      </c>
      <c r="D190" t="s" s="36">
        <v>1151</v>
      </c>
      <c r="E190" t="s" s="36">
        <v>4319</v>
      </c>
      <c r="F190" t="s" s="36">
        <v>3176</v>
      </c>
    </row>
    <row r="191" ht="44.35" customHeight="1">
      <c r="B191" s="32"/>
      <c r="C191" t="s" s="33">
        <v>4320</v>
      </c>
      <c r="D191" t="s" s="33">
        <v>541</v>
      </c>
      <c r="E191" t="s" s="33">
        <v>4321</v>
      </c>
      <c r="F191" t="s" s="33">
        <v>3253</v>
      </c>
    </row>
    <row r="192" ht="44.35" customHeight="1">
      <c r="B192" s="32"/>
      <c r="C192" t="s" s="36">
        <v>4322</v>
      </c>
      <c r="D192" t="s" s="36">
        <v>542</v>
      </c>
      <c r="E192" t="s" s="36">
        <v>4323</v>
      </c>
      <c r="F192" t="s" s="36">
        <v>3254</v>
      </c>
    </row>
    <row r="193" ht="44.35" customHeight="1">
      <c r="B193" s="32"/>
      <c r="C193" t="s" s="33">
        <v>4324</v>
      </c>
      <c r="D193" t="s" s="33">
        <v>1335</v>
      </c>
      <c r="E193" t="s" s="33">
        <v>4325</v>
      </c>
      <c r="F193" t="s" s="33">
        <v>3586</v>
      </c>
    </row>
    <row r="194" ht="44.35" customHeight="1">
      <c r="B194" s="32"/>
      <c r="C194" t="s" s="36">
        <v>4326</v>
      </c>
      <c r="D194" t="s" s="36">
        <v>1336</v>
      </c>
      <c r="E194" t="s" s="36">
        <v>4327</v>
      </c>
      <c r="F194" t="s" s="36">
        <v>3587</v>
      </c>
    </row>
    <row r="195" ht="44.35" customHeight="1">
      <c r="B195" s="32"/>
      <c r="C195" t="s" s="33">
        <v>4328</v>
      </c>
      <c r="D195" t="s" s="33">
        <v>951</v>
      </c>
      <c r="E195" t="s" s="33">
        <v>4329</v>
      </c>
      <c r="F195" t="s" s="33">
        <v>2738</v>
      </c>
    </row>
    <row r="196" ht="44.35" customHeight="1">
      <c r="B196" s="32"/>
      <c r="C196" t="s" s="36">
        <v>4330</v>
      </c>
      <c r="D196" t="s" s="36">
        <v>952</v>
      </c>
      <c r="E196" t="s" s="36">
        <v>4331</v>
      </c>
      <c r="F196" t="s" s="36">
        <v>2739</v>
      </c>
    </row>
    <row r="197" ht="44.35" customHeight="1">
      <c r="B197" s="32"/>
      <c r="C197" t="s" s="33">
        <v>4332</v>
      </c>
      <c r="D197" t="s" s="33">
        <v>550</v>
      </c>
      <c r="E197" t="s" s="33">
        <v>4333</v>
      </c>
      <c r="F197" t="s" s="33">
        <v>2666</v>
      </c>
    </row>
    <row r="198" ht="44.35" customHeight="1">
      <c r="B198" s="32"/>
      <c r="C198" t="s" s="36">
        <v>4334</v>
      </c>
      <c r="D198" t="s" s="36">
        <v>551</v>
      </c>
      <c r="E198" t="s" s="36">
        <v>4335</v>
      </c>
      <c r="F198" t="s" s="36">
        <v>2667</v>
      </c>
    </row>
    <row r="199" ht="44.35" customHeight="1">
      <c r="B199" s="32"/>
      <c r="C199" t="s" s="33">
        <v>4336</v>
      </c>
      <c r="D199" t="s" s="33">
        <v>760</v>
      </c>
      <c r="E199" t="s" s="33">
        <v>4337</v>
      </c>
      <c r="F199" t="s" s="33">
        <v>2745</v>
      </c>
    </row>
    <row r="200" ht="44.35" customHeight="1">
      <c r="B200" s="32"/>
      <c r="C200" t="s" s="36">
        <v>4338</v>
      </c>
      <c r="D200" t="s" s="36">
        <v>761</v>
      </c>
      <c r="E200" t="s" s="36">
        <v>4339</v>
      </c>
      <c r="F200" t="s" s="36">
        <v>2746</v>
      </c>
    </row>
    <row r="201" ht="44.35" customHeight="1">
      <c r="B201" s="32"/>
      <c r="C201" t="s" s="33">
        <v>4340</v>
      </c>
      <c r="D201" t="s" s="33">
        <v>559</v>
      </c>
      <c r="E201" t="s" s="33">
        <v>4341</v>
      </c>
      <c r="F201" t="s" s="33">
        <v>3423</v>
      </c>
    </row>
    <row r="202" ht="44.35" customHeight="1">
      <c r="B202" s="32"/>
      <c r="C202" t="s" s="36">
        <v>4342</v>
      </c>
      <c r="D202" t="s" s="36">
        <v>560</v>
      </c>
      <c r="E202" t="s" s="36">
        <v>4343</v>
      </c>
      <c r="F202" t="s" s="36">
        <v>3424</v>
      </c>
    </row>
    <row r="203" ht="44.35" customHeight="1">
      <c r="B203" s="32"/>
      <c r="C203" t="s" s="33">
        <v>4344</v>
      </c>
      <c r="D203" t="s" s="33">
        <v>325</v>
      </c>
      <c r="E203" t="s" s="33">
        <v>4345</v>
      </c>
      <c r="F203" t="s" s="33">
        <v>2901</v>
      </c>
    </row>
    <row r="204" ht="44.35" customHeight="1">
      <c r="B204" s="32"/>
      <c r="C204" t="s" s="36">
        <v>4346</v>
      </c>
      <c r="D204" t="s" s="36">
        <v>326</v>
      </c>
      <c r="E204" t="s" s="36">
        <v>4347</v>
      </c>
      <c r="F204" t="s" s="36">
        <v>2902</v>
      </c>
    </row>
    <row r="205" ht="44.35" customHeight="1">
      <c r="B205" s="32"/>
      <c r="C205" t="s" s="33">
        <v>4348</v>
      </c>
      <c r="D205" t="s" s="33">
        <v>334</v>
      </c>
      <c r="E205" t="s" s="33">
        <v>4349</v>
      </c>
      <c r="F205" t="s" s="33">
        <v>3593</v>
      </c>
    </row>
    <row r="206" ht="44.35" customHeight="1">
      <c r="B206" s="32"/>
      <c r="C206" t="s" s="36">
        <v>4350</v>
      </c>
      <c r="D206" t="s" s="36">
        <v>335</v>
      </c>
      <c r="E206" t="s" s="36">
        <v>4351</v>
      </c>
      <c r="F206" t="s" s="36">
        <v>3594</v>
      </c>
    </row>
    <row r="207" ht="44.35" customHeight="1">
      <c r="B207" s="32"/>
      <c r="C207" t="s" s="33">
        <v>4352</v>
      </c>
      <c r="D207" t="s" s="33">
        <v>1343</v>
      </c>
      <c r="E207" t="s" s="33">
        <v>4353</v>
      </c>
      <c r="F207" t="s" s="33">
        <v>3324</v>
      </c>
    </row>
    <row r="208" ht="44.35" customHeight="1">
      <c r="B208" s="32"/>
      <c r="C208" t="s" s="36">
        <v>4354</v>
      </c>
      <c r="D208" t="s" s="36">
        <v>1344</v>
      </c>
      <c r="E208" t="s" s="36">
        <v>4355</v>
      </c>
      <c r="F208" t="s" s="36">
        <v>3325</v>
      </c>
    </row>
    <row r="209" ht="44.35" customHeight="1">
      <c r="B209" s="32"/>
      <c r="C209" t="s" s="33">
        <v>4356</v>
      </c>
      <c r="D209" t="s" s="33">
        <v>141</v>
      </c>
      <c r="E209" t="s" s="33">
        <v>4357</v>
      </c>
      <c r="F209" t="s" s="33">
        <v>2908</v>
      </c>
    </row>
    <row r="210" ht="44.35" customHeight="1">
      <c r="B210" s="32"/>
      <c r="C210" t="s" s="36">
        <v>4358</v>
      </c>
      <c r="D210" t="s" s="36">
        <v>142</v>
      </c>
      <c r="E210" t="s" s="36">
        <v>4359</v>
      </c>
      <c r="F210" t="s" s="36">
        <v>2909</v>
      </c>
    </row>
    <row r="211" ht="44.35" customHeight="1">
      <c r="B211" s="32"/>
      <c r="C211" t="s" s="33">
        <v>4360</v>
      </c>
      <c r="D211" t="s" s="33">
        <v>150</v>
      </c>
      <c r="E211" t="s" s="33">
        <v>4361</v>
      </c>
      <c r="F211" t="s" s="33">
        <v>3077</v>
      </c>
    </row>
    <row r="212" ht="44.35" customHeight="1">
      <c r="B212" s="32"/>
      <c r="C212" t="s" s="36">
        <v>4362</v>
      </c>
      <c r="D212" t="s" s="36">
        <v>151</v>
      </c>
      <c r="E212" t="s" s="36">
        <v>4363</v>
      </c>
      <c r="F212" t="s" s="36">
        <v>3078</v>
      </c>
    </row>
    <row r="213" ht="44.35" customHeight="1">
      <c r="B213" s="32"/>
      <c r="C213" t="s" s="33">
        <v>4364</v>
      </c>
      <c r="D213" t="s" s="33">
        <v>1158</v>
      </c>
      <c r="E213" t="s" s="33">
        <v>4365</v>
      </c>
      <c r="F213" t="s" s="33">
        <v>3014</v>
      </c>
    </row>
    <row r="214" ht="44.35" customHeight="1">
      <c r="B214" s="32"/>
      <c r="C214" t="s" s="36">
        <v>4366</v>
      </c>
      <c r="D214" t="s" s="36">
        <v>1159</v>
      </c>
      <c r="E214" t="s" s="36">
        <v>4367</v>
      </c>
      <c r="F214" t="s" s="36">
        <v>3015</v>
      </c>
    </row>
    <row r="215" ht="44.35" customHeight="1">
      <c r="B215" s="32"/>
      <c r="C215" t="s" s="33">
        <v>4368</v>
      </c>
      <c r="D215" t="s" s="33">
        <v>568</v>
      </c>
      <c r="E215" t="s" s="33">
        <v>4369</v>
      </c>
      <c r="F215" t="s" s="33">
        <v>2823</v>
      </c>
    </row>
    <row r="216" ht="44.35" customHeight="1">
      <c r="B216" s="32"/>
      <c r="C216" t="s" s="36">
        <v>4370</v>
      </c>
      <c r="D216" t="s" s="36">
        <v>569</v>
      </c>
      <c r="E216" t="s" s="36">
        <v>4371</v>
      </c>
      <c r="F216" t="s" s="36">
        <v>2824</v>
      </c>
    </row>
    <row r="217" ht="44.35" customHeight="1">
      <c r="B217" s="32"/>
      <c r="C217" t="s" s="33">
        <v>4372</v>
      </c>
      <c r="D217" t="s" s="33">
        <v>960</v>
      </c>
      <c r="E217" t="s" s="33">
        <v>4373</v>
      </c>
      <c r="F217" t="s" s="33">
        <v>2752</v>
      </c>
    </row>
    <row r="218" ht="44.35" customHeight="1">
      <c r="B218" s="32"/>
      <c r="C218" t="s" s="36">
        <v>4374</v>
      </c>
      <c r="D218" t="s" s="36">
        <v>961</v>
      </c>
      <c r="E218" t="s" s="36">
        <v>4375</v>
      </c>
      <c r="F218" t="s" s="36">
        <v>2753</v>
      </c>
    </row>
    <row r="219" ht="44.35" customHeight="1">
      <c r="B219" s="32"/>
      <c r="C219" t="s" s="33">
        <v>4376</v>
      </c>
      <c r="D219" t="s" s="33">
        <v>969</v>
      </c>
      <c r="E219" t="s" s="33">
        <v>4377</v>
      </c>
      <c r="F219" t="s" s="33">
        <v>3600</v>
      </c>
    </row>
    <row r="220" ht="44.35" customHeight="1">
      <c r="B220" s="32"/>
      <c r="C220" t="s" s="36">
        <v>4378</v>
      </c>
      <c r="D220" t="s" s="36">
        <v>970</v>
      </c>
      <c r="E220" t="s" s="36">
        <v>4379</v>
      </c>
      <c r="F220" t="s" s="36">
        <v>3601</v>
      </c>
    </row>
    <row r="221" ht="44.35" customHeight="1">
      <c r="B221" s="32"/>
      <c r="C221" t="s" s="33">
        <v>4380</v>
      </c>
      <c r="D221" t="s" s="33">
        <v>343</v>
      </c>
      <c r="E221" t="s" s="33">
        <v>4381</v>
      </c>
      <c r="F221" t="s" s="33">
        <v>3501</v>
      </c>
    </row>
    <row r="222" ht="44.35" customHeight="1">
      <c r="B222" s="32"/>
      <c r="C222" t="s" s="36">
        <v>4382</v>
      </c>
      <c r="D222" t="s" s="36">
        <v>344</v>
      </c>
      <c r="E222" t="s" s="36">
        <v>4383</v>
      </c>
      <c r="F222" t="s" s="36">
        <v>3502</v>
      </c>
    </row>
    <row r="223" ht="44.35" customHeight="1">
      <c r="B223" s="32"/>
      <c r="C223" t="s" s="33">
        <v>4384</v>
      </c>
      <c r="D223" t="s" s="33">
        <v>577</v>
      </c>
      <c r="E223" t="s" s="33">
        <v>4385</v>
      </c>
      <c r="F223" t="s" s="33">
        <v>2915</v>
      </c>
    </row>
    <row r="224" ht="44.35" customHeight="1">
      <c r="B224" s="32"/>
      <c r="C224" t="s" s="36">
        <v>4386</v>
      </c>
      <c r="D224" t="s" s="36">
        <v>578</v>
      </c>
      <c r="E224" t="s" s="36">
        <v>4387</v>
      </c>
      <c r="F224" t="s" s="36">
        <v>2916</v>
      </c>
    </row>
    <row r="225" ht="44.35" customHeight="1">
      <c r="B225" s="32"/>
      <c r="C225" t="s" s="33">
        <v>4388</v>
      </c>
      <c r="D225" t="s" s="33">
        <v>768</v>
      </c>
      <c r="E225" t="s" s="33">
        <v>4389</v>
      </c>
      <c r="F225" t="s" s="33">
        <v>3260</v>
      </c>
    </row>
    <row r="226" ht="44.35" customHeight="1">
      <c r="B226" s="32"/>
      <c r="C226" t="s" s="36">
        <v>4390</v>
      </c>
      <c r="D226" t="s" s="36">
        <v>769</v>
      </c>
      <c r="E226" t="s" s="36">
        <v>4391</v>
      </c>
      <c r="F226" t="s" s="36">
        <v>3261</v>
      </c>
    </row>
    <row r="227" ht="44.35" customHeight="1">
      <c r="B227" s="32"/>
      <c r="C227" t="s" s="33">
        <v>4392</v>
      </c>
      <c r="D227" t="s" s="33">
        <v>1166</v>
      </c>
      <c r="E227" t="s" s="33">
        <v>4393</v>
      </c>
      <c r="F227" t="s" s="33">
        <v>3267</v>
      </c>
    </row>
    <row r="228" ht="44.35" customHeight="1">
      <c r="B228" s="32"/>
      <c r="C228" t="s" s="36">
        <v>4394</v>
      </c>
      <c r="D228" t="s" s="36">
        <v>1167</v>
      </c>
      <c r="E228" t="s" s="36">
        <v>4395</v>
      </c>
      <c r="F228" t="s" s="36">
        <v>3268</v>
      </c>
    </row>
    <row r="229" ht="44.35" customHeight="1">
      <c r="B229" s="32"/>
      <c r="C229" t="s" s="33">
        <v>4396</v>
      </c>
      <c r="D229" t="s" s="33">
        <v>1351</v>
      </c>
      <c r="E229" t="s" s="33">
        <v>4397</v>
      </c>
      <c r="F229" t="s" s="33">
        <v>2830</v>
      </c>
    </row>
    <row r="230" ht="44.35" customHeight="1">
      <c r="B230" s="32"/>
      <c r="C230" t="s" s="36">
        <v>4398</v>
      </c>
      <c r="D230" t="s" s="36">
        <v>1352</v>
      </c>
      <c r="E230" t="s" s="36">
        <v>4399</v>
      </c>
      <c r="F230" t="s" s="36">
        <v>2831</v>
      </c>
    </row>
    <row r="231" ht="44.35" customHeight="1">
      <c r="B231" s="32"/>
      <c r="C231" t="s" s="33">
        <v>4400</v>
      </c>
      <c r="D231" t="s" s="33">
        <v>586</v>
      </c>
      <c r="E231" t="s" s="33">
        <v>4401</v>
      </c>
      <c r="F231" t="s" s="33">
        <v>2922</v>
      </c>
    </row>
    <row r="232" ht="44.35" customHeight="1">
      <c r="B232" s="32"/>
      <c r="C232" t="s" s="36">
        <v>4402</v>
      </c>
      <c r="D232" t="s" s="36">
        <v>587</v>
      </c>
      <c r="E232" t="s" s="36">
        <v>4403</v>
      </c>
      <c r="F232" t="s" s="36">
        <v>2923</v>
      </c>
    </row>
    <row r="233" ht="44.35" customHeight="1">
      <c r="B233" s="32"/>
      <c r="C233" t="s" s="33">
        <v>4404</v>
      </c>
      <c r="D233" t="s" s="33">
        <v>352</v>
      </c>
      <c r="E233" t="s" s="33">
        <v>4405</v>
      </c>
      <c r="F233" t="s" s="33">
        <v>3084</v>
      </c>
    </row>
    <row r="234" ht="44.35" customHeight="1">
      <c r="B234" s="32"/>
      <c r="C234" t="s" s="36">
        <v>4406</v>
      </c>
      <c r="D234" t="s" s="36">
        <v>353</v>
      </c>
      <c r="E234" t="s" s="36">
        <v>4407</v>
      </c>
      <c r="F234" t="s" s="36">
        <v>3085</v>
      </c>
    </row>
    <row r="235" ht="44.35" customHeight="1">
      <c r="B235" s="32"/>
      <c r="C235" t="s" s="33">
        <v>4408</v>
      </c>
      <c r="D235" t="s" s="33">
        <v>776</v>
      </c>
      <c r="E235" t="s" s="33">
        <v>4409</v>
      </c>
      <c r="F235" t="s" s="33">
        <v>3430</v>
      </c>
    </row>
    <row r="236" ht="44.35" customHeight="1">
      <c r="B236" s="32"/>
      <c r="C236" t="s" s="36">
        <v>4410</v>
      </c>
      <c r="D236" t="s" s="36">
        <v>777</v>
      </c>
      <c r="E236" t="s" s="36">
        <v>4411</v>
      </c>
      <c r="F236" t="s" s="36">
        <v>3431</v>
      </c>
    </row>
    <row r="237" ht="44.35" customHeight="1">
      <c r="B237" s="32"/>
      <c r="C237" t="s" s="33">
        <v>4412</v>
      </c>
      <c r="D237" t="s" s="33">
        <v>159</v>
      </c>
      <c r="E237" t="s" s="33">
        <v>4413</v>
      </c>
      <c r="F237" t="s" s="33">
        <v>3607</v>
      </c>
    </row>
    <row r="238" ht="44.35" customHeight="1">
      <c r="B238" s="32"/>
      <c r="C238" t="s" s="36">
        <v>4414</v>
      </c>
      <c r="D238" t="s" s="36">
        <v>160</v>
      </c>
      <c r="E238" t="s" s="36">
        <v>4415</v>
      </c>
      <c r="F238" t="s" s="36">
        <v>3608</v>
      </c>
    </row>
    <row r="239" ht="44.35" customHeight="1">
      <c r="B239" s="32"/>
      <c r="C239" t="s" s="33">
        <v>4416</v>
      </c>
      <c r="D239" t="s" s="33">
        <v>1174</v>
      </c>
      <c r="E239" t="s" s="33">
        <v>4417</v>
      </c>
      <c r="F239" t="s" s="33">
        <v>2929</v>
      </c>
    </row>
    <row r="240" ht="44.35" customHeight="1">
      <c r="B240" s="32"/>
      <c r="C240" t="s" s="36">
        <v>4418</v>
      </c>
      <c r="D240" t="s" s="36">
        <v>1175</v>
      </c>
      <c r="E240" t="s" s="36">
        <v>4419</v>
      </c>
      <c r="F240" t="s" s="36">
        <v>2930</v>
      </c>
    </row>
    <row r="241" ht="44.35" customHeight="1">
      <c r="B241" s="32"/>
      <c r="C241" t="s" s="33">
        <v>4420</v>
      </c>
      <c r="D241" t="s" s="33">
        <v>978</v>
      </c>
      <c r="E241" t="s" s="33">
        <v>4421</v>
      </c>
      <c r="F241" t="s" s="33">
        <v>2759</v>
      </c>
    </row>
    <row r="242" ht="44.35" customHeight="1">
      <c r="B242" s="32"/>
      <c r="C242" t="s" s="36">
        <v>4422</v>
      </c>
      <c r="D242" t="s" s="36">
        <v>979</v>
      </c>
      <c r="E242" t="s" s="36">
        <v>4423</v>
      </c>
      <c r="F242" t="s" s="36">
        <v>2760</v>
      </c>
    </row>
    <row r="243" ht="44.35" customHeight="1">
      <c r="B243" s="32"/>
      <c r="C243" t="s" s="33">
        <v>4424</v>
      </c>
      <c r="D243" t="s" s="33">
        <v>595</v>
      </c>
      <c r="E243" t="s" s="33">
        <v>4425</v>
      </c>
      <c r="F243" t="s" s="33">
        <v>3091</v>
      </c>
    </row>
    <row r="244" ht="44.35" customHeight="1">
      <c r="B244" s="32"/>
      <c r="C244" t="s" s="36">
        <v>4426</v>
      </c>
      <c r="D244" t="s" s="36">
        <v>596</v>
      </c>
      <c r="E244" t="s" s="36">
        <v>4427</v>
      </c>
      <c r="F244" t="s" s="36">
        <v>3092</v>
      </c>
    </row>
    <row r="245" ht="44.35" customHeight="1">
      <c r="B245" s="32"/>
      <c r="C245" t="s" s="33">
        <v>4428</v>
      </c>
      <c r="D245" t="s" s="33">
        <v>784</v>
      </c>
      <c r="E245" t="s" s="33">
        <v>4429</v>
      </c>
      <c r="F245" t="s" s="33">
        <v>2673</v>
      </c>
    </row>
    <row r="246" ht="44.35" customHeight="1">
      <c r="B246" s="32"/>
      <c r="C246" t="s" s="36">
        <v>4430</v>
      </c>
      <c r="D246" t="s" s="36">
        <v>785</v>
      </c>
      <c r="E246" t="s" s="36">
        <v>4431</v>
      </c>
      <c r="F246" t="s" s="36">
        <v>2674</v>
      </c>
    </row>
    <row r="247" ht="44.35" customHeight="1">
      <c r="B247" s="32"/>
      <c r="C247" t="s" s="33">
        <v>4432</v>
      </c>
      <c r="D247" t="s" s="33">
        <v>1182</v>
      </c>
      <c r="E247" t="s" s="33">
        <v>4433</v>
      </c>
      <c r="F247" t="s" s="33">
        <v>3437</v>
      </c>
    </row>
    <row r="248" ht="44.35" customHeight="1">
      <c r="B248" s="32"/>
      <c r="C248" t="s" s="36">
        <v>4434</v>
      </c>
      <c r="D248" t="s" s="36">
        <v>1183</v>
      </c>
      <c r="E248" t="s" s="36">
        <v>4435</v>
      </c>
      <c r="F248" t="s" s="36">
        <v>3438</v>
      </c>
    </row>
    <row r="249" ht="44.35" customHeight="1">
      <c r="B249" s="32"/>
      <c r="C249" t="s" s="33">
        <v>4436</v>
      </c>
      <c r="D249" t="s" s="33">
        <v>361</v>
      </c>
      <c r="E249" t="s" s="33">
        <v>4437</v>
      </c>
      <c r="F249" t="s" s="33">
        <v>3274</v>
      </c>
    </row>
    <row r="250" ht="44.35" customHeight="1">
      <c r="B250" s="32"/>
      <c r="C250" t="s" s="36">
        <v>4438</v>
      </c>
      <c r="D250" t="s" s="36">
        <v>362</v>
      </c>
      <c r="E250" t="s" s="36">
        <v>4439</v>
      </c>
      <c r="F250" t="s" s="36">
        <v>3275</v>
      </c>
    </row>
    <row r="251" ht="44.35" customHeight="1">
      <c r="B251" s="32"/>
      <c r="C251" t="s" s="33">
        <v>4440</v>
      </c>
      <c r="D251" t="s" s="33">
        <v>1359</v>
      </c>
      <c r="E251" t="s" s="33">
        <v>4441</v>
      </c>
      <c r="F251" t="s" s="33">
        <v>2936</v>
      </c>
    </row>
    <row r="252" ht="44.35" customHeight="1">
      <c r="B252" s="32"/>
      <c r="C252" t="s" s="36">
        <v>4442</v>
      </c>
      <c r="D252" t="s" s="36">
        <v>1360</v>
      </c>
      <c r="E252" t="s" s="36">
        <v>4443</v>
      </c>
      <c r="F252" t="s" s="36">
        <v>2937</v>
      </c>
    </row>
    <row r="253" ht="44.35" customHeight="1">
      <c r="B253" s="32"/>
      <c r="C253" t="s" s="33">
        <v>4444</v>
      </c>
      <c r="D253" t="s" s="33">
        <v>1190</v>
      </c>
      <c r="E253" t="s" s="33">
        <v>4445</v>
      </c>
      <c r="F253" t="s" s="33">
        <v>3508</v>
      </c>
    </row>
    <row r="254" ht="44.35" customHeight="1">
      <c r="B254" s="32"/>
      <c r="C254" t="s" s="36">
        <v>4446</v>
      </c>
      <c r="D254" t="s" s="36">
        <v>1191</v>
      </c>
      <c r="E254" t="s" s="36">
        <v>4447</v>
      </c>
      <c r="F254" t="s" s="36">
        <v>3509</v>
      </c>
    </row>
    <row r="255" ht="44.35" customHeight="1">
      <c r="B255" s="32"/>
      <c r="C255" t="s" s="33">
        <v>4448</v>
      </c>
      <c r="D255" t="s" s="33">
        <v>986</v>
      </c>
      <c r="E255" t="s" s="33">
        <v>4449</v>
      </c>
      <c r="F255" t="s" s="33">
        <v>2766</v>
      </c>
    </row>
    <row r="256" ht="44.35" customHeight="1">
      <c r="B256" s="32"/>
      <c r="C256" t="s" s="36">
        <v>4450</v>
      </c>
      <c r="D256" t="s" s="36">
        <v>987</v>
      </c>
      <c r="E256" t="s" s="36">
        <v>4451</v>
      </c>
      <c r="F256" t="s" s="36">
        <v>2767</v>
      </c>
    </row>
    <row r="257" ht="44.35" customHeight="1">
      <c r="B257" s="32"/>
      <c r="C257" t="s" s="33">
        <v>4452</v>
      </c>
      <c r="D257" t="s" s="33">
        <v>1367</v>
      </c>
      <c r="E257" t="s" s="33">
        <v>4453</v>
      </c>
      <c r="F257" t="s" s="33">
        <v>3614</v>
      </c>
    </row>
    <row r="258" ht="44.35" customHeight="1">
      <c r="B258" s="32"/>
      <c r="C258" t="s" s="36">
        <v>4454</v>
      </c>
      <c r="D258" t="s" s="36">
        <v>1368</v>
      </c>
      <c r="E258" t="s" s="36">
        <v>4455</v>
      </c>
      <c r="F258" t="s" s="36">
        <v>3615</v>
      </c>
    </row>
    <row r="259" ht="44.35" customHeight="1">
      <c r="B259" s="32"/>
      <c r="C259" t="s" s="33">
        <v>4456</v>
      </c>
      <c r="D259" t="s" s="33">
        <v>1198</v>
      </c>
      <c r="E259" t="s" s="33">
        <v>4457</v>
      </c>
      <c r="F259" t="s" s="33">
        <v>3444</v>
      </c>
    </row>
    <row r="260" ht="44.35" customHeight="1">
      <c r="B260" s="32"/>
      <c r="C260" t="s" s="36">
        <v>4458</v>
      </c>
      <c r="D260" t="s" s="36">
        <v>1199</v>
      </c>
      <c r="E260" t="s" s="36">
        <v>4459</v>
      </c>
      <c r="F260" t="s" s="36">
        <v>3445</v>
      </c>
    </row>
    <row r="261" ht="44.35" customHeight="1">
      <c r="B261" s="32"/>
      <c r="C261" t="s" s="33">
        <v>4460</v>
      </c>
      <c r="D261" t="s" s="33">
        <v>370</v>
      </c>
      <c r="E261" t="s" s="33">
        <v>4461</v>
      </c>
      <c r="F261" t="s" s="33">
        <v>3331</v>
      </c>
    </row>
    <row r="262" ht="44.35" customHeight="1">
      <c r="B262" s="32"/>
      <c r="C262" t="s" s="36">
        <v>4462</v>
      </c>
      <c r="D262" t="s" s="36">
        <v>371</v>
      </c>
      <c r="E262" t="s" s="36">
        <v>4463</v>
      </c>
      <c r="F262" t="s" s="36">
        <v>3332</v>
      </c>
    </row>
    <row r="263" ht="44.35" customHeight="1">
      <c r="B263" s="32"/>
      <c r="C263" t="s" s="33">
        <v>4464</v>
      </c>
      <c r="D263" t="s" s="33">
        <v>168</v>
      </c>
      <c r="E263" t="s" s="33">
        <v>4465</v>
      </c>
      <c r="F263" t="s" s="33">
        <v>3664</v>
      </c>
    </row>
    <row r="264" ht="44.35" customHeight="1">
      <c r="B264" s="32"/>
      <c r="C264" t="s" s="36">
        <v>4466</v>
      </c>
      <c r="D264" t="s" s="36">
        <v>169</v>
      </c>
      <c r="E264" t="s" s="36">
        <v>4467</v>
      </c>
      <c r="F264" t="s" s="36">
        <v>3665</v>
      </c>
    </row>
    <row r="265" ht="44.35" customHeight="1">
      <c r="B265" s="32"/>
      <c r="C265" t="s" s="33">
        <v>4468</v>
      </c>
      <c r="D265" t="s" s="33">
        <v>792</v>
      </c>
      <c r="E265" t="s" s="33">
        <v>4469</v>
      </c>
      <c r="F265" t="s" s="33">
        <v>3515</v>
      </c>
    </row>
    <row r="266" ht="44.35" customHeight="1">
      <c r="B266" s="32"/>
      <c r="C266" t="s" s="36">
        <v>4470</v>
      </c>
      <c r="D266" t="s" s="36">
        <v>793</v>
      </c>
      <c r="E266" t="s" s="36">
        <v>4471</v>
      </c>
      <c r="F266" t="s" s="36">
        <v>3516</v>
      </c>
    </row>
    <row r="267" ht="44.35" customHeight="1">
      <c r="B267" s="32"/>
      <c r="C267" t="s" s="33">
        <v>4472</v>
      </c>
      <c r="D267" t="s" s="33">
        <v>1375</v>
      </c>
      <c r="E267" t="s" s="33">
        <v>4473</v>
      </c>
      <c r="F267" t="s" s="33">
        <v>2773</v>
      </c>
    </row>
    <row r="268" ht="44.35" customHeight="1">
      <c r="B268" s="32"/>
      <c r="C268" t="s" s="36">
        <v>4474</v>
      </c>
      <c r="D268" t="s" s="36">
        <v>1376</v>
      </c>
      <c r="E268" t="s" s="36">
        <v>4475</v>
      </c>
      <c r="F268" t="s" s="36">
        <v>2774</v>
      </c>
    </row>
    <row r="269" ht="44.35" customHeight="1">
      <c r="B269" s="32"/>
      <c r="C269" t="s" s="33">
        <v>4476</v>
      </c>
      <c r="D269" t="s" s="33">
        <v>604</v>
      </c>
      <c r="E269" t="s" s="33">
        <v>4477</v>
      </c>
      <c r="F269" t="s" s="33">
        <v>3621</v>
      </c>
    </row>
    <row r="270" ht="44.35" customHeight="1">
      <c r="B270" s="32"/>
      <c r="C270" t="s" s="36">
        <v>4478</v>
      </c>
      <c r="D270" t="s" s="36">
        <v>605</v>
      </c>
      <c r="E270" t="s" s="36">
        <v>4479</v>
      </c>
      <c r="F270" t="s" s="36">
        <v>3622</v>
      </c>
    </row>
    <row r="271" ht="44.35" customHeight="1">
      <c r="B271" s="32"/>
      <c r="C271" t="s" s="33">
        <v>4480</v>
      </c>
      <c r="D271" t="s" s="33">
        <v>801</v>
      </c>
      <c r="E271" t="s" s="33">
        <v>4481</v>
      </c>
      <c r="F271" t="s" s="33">
        <v>2943</v>
      </c>
    </row>
    <row r="272" ht="44.35" customHeight="1">
      <c r="B272" s="32"/>
      <c r="C272" t="s" s="36">
        <v>4482</v>
      </c>
      <c r="D272" t="s" s="36">
        <v>802</v>
      </c>
      <c r="E272" t="s" s="36">
        <v>4483</v>
      </c>
      <c r="F272" t="s" s="36">
        <v>2944</v>
      </c>
    </row>
    <row r="273" ht="44.35" customHeight="1">
      <c r="B273" s="32"/>
      <c r="C273" t="s" s="33">
        <v>4484</v>
      </c>
      <c r="D273" t="s" s="33">
        <v>995</v>
      </c>
      <c r="E273" t="s" s="33">
        <v>4485</v>
      </c>
      <c r="F273" t="s" s="33">
        <v>3111</v>
      </c>
    </row>
    <row r="274" ht="44.35" customHeight="1">
      <c r="B274" s="32"/>
      <c r="C274" t="s" s="36">
        <v>4486</v>
      </c>
      <c r="D274" t="s" s="36">
        <v>996</v>
      </c>
      <c r="E274" t="s" s="36">
        <v>4487</v>
      </c>
      <c r="F274" t="s" s="36">
        <v>3112</v>
      </c>
    </row>
    <row r="275" ht="44.35" customHeight="1">
      <c r="B275" s="32"/>
      <c r="C275" t="s" s="33">
        <v>4488</v>
      </c>
      <c r="D275" t="s" s="33">
        <v>1206</v>
      </c>
      <c r="E275" t="s" s="33">
        <v>4489</v>
      </c>
      <c r="F275" t="s" s="33">
        <v>3338</v>
      </c>
    </row>
    <row r="276" ht="44.35" customHeight="1">
      <c r="B276" s="32"/>
      <c r="C276" t="s" s="36">
        <v>4490</v>
      </c>
      <c r="D276" t="s" s="36">
        <v>1207</v>
      </c>
      <c r="E276" t="s" s="36">
        <v>4491</v>
      </c>
      <c r="F276" t="s" s="36">
        <v>3339</v>
      </c>
    </row>
    <row r="277" ht="44.35" customHeight="1">
      <c r="B277" s="32"/>
      <c r="C277" t="s" s="33">
        <v>4492</v>
      </c>
      <c r="D277" t="s" s="33">
        <v>613</v>
      </c>
      <c r="E277" t="s" s="33">
        <v>4493</v>
      </c>
      <c r="F277" t="s" s="33">
        <v>3451</v>
      </c>
    </row>
    <row r="278" ht="44.35" customHeight="1">
      <c r="B278" s="32"/>
      <c r="C278" t="s" s="36">
        <v>4494</v>
      </c>
      <c r="D278" t="s" s="36">
        <v>614</v>
      </c>
      <c r="E278" t="s" s="36">
        <v>4495</v>
      </c>
      <c r="F278" t="s" s="36">
        <v>3452</v>
      </c>
    </row>
    <row r="279" ht="44.35" customHeight="1">
      <c r="B279" s="32"/>
      <c r="C279" t="s" s="33">
        <v>4496</v>
      </c>
      <c r="D279" t="s" s="33">
        <v>1383</v>
      </c>
      <c r="E279" t="s" s="33">
        <v>4497</v>
      </c>
      <c r="F279" t="s" s="33">
        <v>3021</v>
      </c>
    </row>
    <row r="280" ht="44.35" customHeight="1">
      <c r="B280" s="32"/>
      <c r="C280" t="s" s="36">
        <v>4498</v>
      </c>
      <c r="D280" t="s" s="36">
        <v>1384</v>
      </c>
      <c r="E280" t="s" s="36">
        <v>4499</v>
      </c>
      <c r="F280" t="s" s="36">
        <v>3022</v>
      </c>
    </row>
    <row r="281" ht="44.35" customHeight="1">
      <c r="B281" s="32"/>
      <c r="C281" t="s" s="33">
        <v>4500</v>
      </c>
      <c r="D281" t="s" s="33">
        <v>810</v>
      </c>
      <c r="E281" t="s" s="33">
        <v>4501</v>
      </c>
      <c r="F281" t="s" s="33">
        <v>3671</v>
      </c>
    </row>
    <row r="282" ht="44.35" customHeight="1">
      <c r="B282" s="32"/>
      <c r="C282" t="s" s="36">
        <v>4502</v>
      </c>
      <c r="D282" t="s" s="36">
        <v>811</v>
      </c>
      <c r="E282" t="s" s="36">
        <v>4503</v>
      </c>
      <c r="F282" t="s" s="36">
        <v>3672</v>
      </c>
    </row>
    <row r="283" ht="44.35" customHeight="1">
      <c r="B283" s="32"/>
      <c r="C283" t="s" s="33">
        <v>4504</v>
      </c>
      <c r="D283" t="s" s="33">
        <v>177</v>
      </c>
      <c r="E283" t="s" s="33">
        <v>4505</v>
      </c>
      <c r="F283" t="s" s="33">
        <v>3182</v>
      </c>
    </row>
    <row r="284" ht="44.35" customHeight="1">
      <c r="B284" s="32"/>
      <c r="C284" t="s" s="36">
        <v>4506</v>
      </c>
      <c r="D284" t="s" s="36">
        <v>178</v>
      </c>
      <c r="E284" t="s" s="36">
        <v>4507</v>
      </c>
      <c r="F284" t="s" s="36">
        <v>3183</v>
      </c>
    </row>
    <row r="285" ht="44.35" customHeight="1">
      <c r="B285" s="32"/>
      <c r="C285" t="s" s="33">
        <v>4508</v>
      </c>
      <c r="D285" t="s" s="33">
        <v>379</v>
      </c>
      <c r="E285" t="s" s="33">
        <v>4509</v>
      </c>
      <c r="F285" t="s" s="33">
        <v>2837</v>
      </c>
    </row>
    <row r="286" ht="44.35" customHeight="1">
      <c r="B286" s="32"/>
      <c r="C286" t="s" s="36">
        <v>4510</v>
      </c>
      <c r="D286" t="s" s="36">
        <v>380</v>
      </c>
      <c r="E286" t="s" s="36">
        <v>4511</v>
      </c>
      <c r="F286" t="s" s="36">
        <v>2838</v>
      </c>
    </row>
    <row r="287" ht="44.35" customHeight="1">
      <c r="B287" s="32"/>
      <c r="C287" t="s" s="33">
        <v>4512</v>
      </c>
      <c r="D287" t="s" s="33">
        <v>388</v>
      </c>
      <c r="E287" t="s" s="33">
        <v>4513</v>
      </c>
      <c r="F287" t="s" s="33">
        <v>2844</v>
      </c>
    </row>
    <row r="288" ht="44.35" customHeight="1">
      <c r="B288" s="32"/>
      <c r="C288" t="s" s="36">
        <v>4514</v>
      </c>
      <c r="D288" t="s" s="36">
        <v>389</v>
      </c>
      <c r="E288" t="s" s="36">
        <v>4515</v>
      </c>
      <c r="F288" t="s" s="36">
        <v>2845</v>
      </c>
    </row>
    <row r="289" ht="44.35" customHeight="1">
      <c r="B289" s="32"/>
      <c r="C289" t="s" s="33">
        <v>4516</v>
      </c>
      <c r="D289" t="s" s="33">
        <v>397</v>
      </c>
      <c r="E289" t="s" s="33">
        <v>4517</v>
      </c>
      <c r="F289" t="s" s="33">
        <v>2851</v>
      </c>
    </row>
    <row r="290" ht="44.35" customHeight="1">
      <c r="B290" s="32"/>
      <c r="C290" t="s" s="36">
        <v>4518</v>
      </c>
      <c r="D290" t="s" s="36">
        <v>398</v>
      </c>
      <c r="E290" t="s" s="36">
        <v>4519</v>
      </c>
      <c r="F290" t="s" s="36">
        <v>2852</v>
      </c>
    </row>
    <row r="291" ht="44.35" customHeight="1">
      <c r="B291" s="32"/>
      <c r="C291" t="s" s="33">
        <v>4520</v>
      </c>
      <c r="D291" t="s" s="33">
        <v>406</v>
      </c>
      <c r="E291" t="s" s="33">
        <v>4521</v>
      </c>
      <c r="F291" t="s" s="33">
        <v>2858</v>
      </c>
    </row>
    <row r="292" ht="44.35" customHeight="1">
      <c r="B292" s="32"/>
      <c r="C292" t="s" s="36">
        <v>4522</v>
      </c>
      <c r="D292" t="s" s="36">
        <v>407</v>
      </c>
      <c r="E292" t="s" s="36">
        <v>4523</v>
      </c>
      <c r="F292" t="s" s="36">
        <v>2859</v>
      </c>
    </row>
    <row r="293" ht="44.35" customHeight="1">
      <c r="B293" s="32"/>
      <c r="C293" t="s" s="33">
        <v>4524</v>
      </c>
      <c r="D293" t="s" s="33">
        <v>1003</v>
      </c>
      <c r="E293" t="s" s="33">
        <v>4525</v>
      </c>
      <c r="F293" t="s" s="33">
        <v>3345</v>
      </c>
    </row>
    <row r="294" ht="44.35" customHeight="1">
      <c r="B294" s="32"/>
      <c r="C294" t="s" s="36">
        <v>4526</v>
      </c>
      <c r="D294" t="s" s="36">
        <v>1004</v>
      </c>
      <c r="E294" t="s" s="36">
        <v>4527</v>
      </c>
      <c r="F294" t="s" s="36">
        <v>3346</v>
      </c>
    </row>
    <row r="295" ht="44.35" customHeight="1">
      <c r="B295" s="32"/>
      <c r="C295" t="s" s="33">
        <v>4528</v>
      </c>
      <c r="D295" t="s" s="33">
        <v>1214</v>
      </c>
      <c r="E295" t="s" s="33">
        <v>4529</v>
      </c>
      <c r="F295" t="s" s="33">
        <v>3522</v>
      </c>
    </row>
    <row r="296" ht="44.35" customHeight="1">
      <c r="B296" s="32"/>
      <c r="C296" t="s" s="36">
        <v>4530</v>
      </c>
      <c r="D296" t="s" s="36">
        <v>1215</v>
      </c>
      <c r="E296" t="s" s="36">
        <v>4531</v>
      </c>
      <c r="F296" t="s" s="36">
        <v>3523</v>
      </c>
    </row>
    <row r="297" ht="44.35" customHeight="1">
      <c r="B297" s="32"/>
      <c r="C297" t="s" s="33">
        <v>4532</v>
      </c>
      <c r="D297" t="s" s="33">
        <v>819</v>
      </c>
      <c r="E297" t="s" s="33">
        <v>4533</v>
      </c>
      <c r="F297" t="s" s="33">
        <v>3189</v>
      </c>
    </row>
    <row r="298" ht="44.35" customHeight="1">
      <c r="B298" s="32"/>
      <c r="C298" t="s" s="36">
        <v>4534</v>
      </c>
      <c r="D298" t="s" s="36">
        <v>820</v>
      </c>
      <c r="E298" t="s" s="36">
        <v>4535</v>
      </c>
      <c r="F298" t="s" s="36">
        <v>3190</v>
      </c>
    </row>
    <row r="299" ht="44.35" customHeight="1">
      <c r="B299" s="32"/>
      <c r="C299" t="s" s="33">
        <v>4536</v>
      </c>
      <c r="D299" t="s" s="33">
        <v>622</v>
      </c>
      <c r="E299" t="s" s="33">
        <v>4537</v>
      </c>
      <c r="F299" t="s" s="33">
        <v>3028</v>
      </c>
    </row>
    <row r="300" ht="44.35" customHeight="1">
      <c r="B300" s="32"/>
      <c r="C300" t="s" s="36">
        <v>4538</v>
      </c>
      <c r="D300" t="s" s="36">
        <v>623</v>
      </c>
      <c r="E300" t="s" s="36">
        <v>4539</v>
      </c>
      <c r="F300" t="s" s="36">
        <v>3029</v>
      </c>
    </row>
    <row r="301" ht="44.35" customHeight="1">
      <c r="B301" s="32"/>
      <c r="C301" t="s" s="33">
        <v>4540</v>
      </c>
      <c r="D301" t="s" s="33">
        <v>1012</v>
      </c>
      <c r="E301" t="s" s="33">
        <v>4541</v>
      </c>
      <c r="F301" t="s" s="33">
        <v>3281</v>
      </c>
    </row>
    <row r="302" ht="44.35" customHeight="1">
      <c r="B302" s="32"/>
      <c r="C302" t="s" s="36">
        <v>4542</v>
      </c>
      <c r="D302" t="s" s="36">
        <v>1013</v>
      </c>
      <c r="E302" t="s" s="36">
        <v>4543</v>
      </c>
      <c r="F302" t="s" s="36">
        <v>3282</v>
      </c>
    </row>
    <row r="303" ht="44.35" customHeight="1">
      <c r="B303" s="32"/>
      <c r="C303" t="s" s="33">
        <v>4544</v>
      </c>
      <c r="D303" t="s" s="33">
        <v>1222</v>
      </c>
      <c r="E303" t="s" s="33">
        <v>4545</v>
      </c>
      <c r="F303" t="s" s="33">
        <v>3529</v>
      </c>
    </row>
    <row r="304" ht="44.35" customHeight="1">
      <c r="B304" s="32"/>
      <c r="C304" t="s" s="36">
        <v>4546</v>
      </c>
      <c r="D304" t="s" s="36">
        <v>1223</v>
      </c>
      <c r="E304" t="s" s="36">
        <v>4547</v>
      </c>
      <c r="F304" t="s" s="36">
        <v>3530</v>
      </c>
    </row>
    <row r="305" ht="44.35" customHeight="1">
      <c r="B305" s="32"/>
      <c r="C305" t="s" s="33">
        <v>4548</v>
      </c>
      <c r="D305" t="s" s="33">
        <v>1021</v>
      </c>
      <c r="E305" t="s" s="33">
        <v>4549</v>
      </c>
      <c r="F305" t="s" s="33">
        <v>3352</v>
      </c>
    </row>
    <row r="306" ht="44.35" customHeight="1">
      <c r="B306" s="32"/>
      <c r="C306" t="s" s="36">
        <v>4550</v>
      </c>
      <c r="D306" t="s" s="36">
        <v>1022</v>
      </c>
      <c r="E306" t="s" s="36">
        <v>4551</v>
      </c>
      <c r="F306" t="s" s="36">
        <v>3353</v>
      </c>
    </row>
    <row r="307" ht="44.35" customHeight="1">
      <c r="B307" s="32"/>
      <c r="C307" t="s" s="33">
        <v>4552</v>
      </c>
      <c r="D307" t="s" s="33">
        <v>1391</v>
      </c>
      <c r="E307" t="s" s="33">
        <v>4553</v>
      </c>
      <c r="F307" t="s" s="33">
        <v>3678</v>
      </c>
    </row>
    <row r="308" ht="44.35" customHeight="1">
      <c r="B308" s="32"/>
      <c r="C308" t="s" s="36">
        <v>4554</v>
      </c>
      <c r="D308" t="s" s="36">
        <v>1392</v>
      </c>
      <c r="E308" t="s" s="36">
        <v>4555</v>
      </c>
      <c r="F308" t="s" s="36">
        <v>3679</v>
      </c>
    </row>
    <row r="309" ht="44.35" customHeight="1">
      <c r="B309" s="32"/>
      <c r="C309" t="s" s="33">
        <v>4556</v>
      </c>
      <c r="D309" t="s" s="33">
        <v>1029</v>
      </c>
      <c r="E309" t="s" s="33">
        <v>4557</v>
      </c>
      <c r="F309" t="s" s="33">
        <v>3359</v>
      </c>
    </row>
    <row r="310" ht="44.35" customHeight="1">
      <c r="B310" s="32"/>
      <c r="C310" t="s" s="36">
        <v>4558</v>
      </c>
      <c r="D310" t="s" s="36">
        <v>1030</v>
      </c>
      <c r="E310" t="s" s="36">
        <v>4559</v>
      </c>
      <c r="F310" t="s" s="36">
        <v>3360</v>
      </c>
    </row>
    <row r="311" ht="44.35" customHeight="1">
      <c r="B311" s="32"/>
      <c r="C311" t="s" s="33">
        <v>4560</v>
      </c>
      <c r="D311" t="s" s="33">
        <v>1399</v>
      </c>
      <c r="E311" t="s" s="33">
        <v>4561</v>
      </c>
      <c r="F311" t="s" s="33">
        <v>3685</v>
      </c>
    </row>
    <row r="312" ht="44.35" customHeight="1">
      <c r="B312" s="32"/>
      <c r="C312" t="s" s="36">
        <v>4562</v>
      </c>
      <c r="D312" t="s" s="36">
        <v>1400</v>
      </c>
      <c r="E312" t="s" s="36">
        <v>4563</v>
      </c>
      <c r="F312" t="s" s="36">
        <v>3686</v>
      </c>
    </row>
    <row r="313" ht="44.35" customHeight="1">
      <c r="B313" s="32"/>
      <c r="C313" t="s" s="33">
        <v>4564</v>
      </c>
      <c r="D313" t="s" s="33">
        <v>828</v>
      </c>
      <c r="E313" t="s" s="33">
        <v>4565</v>
      </c>
      <c r="F313" t="s" s="33">
        <v>3196</v>
      </c>
    </row>
    <row r="314" ht="44.35" customHeight="1">
      <c r="B314" s="32"/>
      <c r="C314" t="s" s="36">
        <v>4566</v>
      </c>
      <c r="D314" t="s" s="36">
        <v>829</v>
      </c>
      <c r="E314" t="s" s="36">
        <v>4567</v>
      </c>
      <c r="F314" t="s" s="36">
        <v>3197</v>
      </c>
    </row>
    <row r="315" ht="44.35" customHeight="1">
      <c r="B315" s="32"/>
      <c r="C315" t="s" s="33">
        <v>4568</v>
      </c>
      <c r="D315" t="s" s="33">
        <v>1407</v>
      </c>
      <c r="E315" t="s" s="33">
        <v>4569</v>
      </c>
      <c r="F315" t="s" s="33">
        <v>3692</v>
      </c>
    </row>
    <row r="316" ht="44.35" customHeight="1">
      <c r="B316" s="32"/>
      <c r="C316" t="s" s="36">
        <v>4570</v>
      </c>
      <c r="D316" t="s" s="36">
        <v>1408</v>
      </c>
      <c r="E316" t="s" s="36">
        <v>4571</v>
      </c>
      <c r="F316" t="s" s="36">
        <v>3693</v>
      </c>
    </row>
    <row r="317" ht="44.35" customHeight="1">
      <c r="B317" s="32"/>
      <c r="C317" t="s" s="33">
        <v>4572</v>
      </c>
      <c r="D317" t="s" s="33">
        <v>1230</v>
      </c>
      <c r="E317" t="s" s="33">
        <v>4573</v>
      </c>
      <c r="F317" t="s" s="33">
        <v>3536</v>
      </c>
    </row>
    <row r="318" ht="44.35" customHeight="1">
      <c r="B318" s="32"/>
      <c r="C318" t="s" s="36">
        <v>4574</v>
      </c>
      <c r="D318" t="s" s="36">
        <v>1231</v>
      </c>
      <c r="E318" t="s" s="36">
        <v>4575</v>
      </c>
      <c r="F318" t="s" s="36">
        <v>3537</v>
      </c>
    </row>
    <row r="319" ht="44.35" customHeight="1">
      <c r="B319" s="32"/>
      <c r="C319" t="s" s="33">
        <v>4576</v>
      </c>
      <c r="D319" t="s" s="33">
        <v>1037</v>
      </c>
      <c r="E319" t="s" s="33">
        <v>4577</v>
      </c>
      <c r="F319" t="s" s="33">
        <v>3366</v>
      </c>
    </row>
    <row r="320" ht="44.35" customHeight="1">
      <c r="B320" s="32"/>
      <c r="C320" t="s" s="36">
        <v>4578</v>
      </c>
      <c r="D320" t="s" s="36">
        <v>1038</v>
      </c>
      <c r="E320" t="s" s="36">
        <v>4579</v>
      </c>
      <c r="F320" t="s" s="36">
        <v>3367</v>
      </c>
    </row>
    <row r="321" ht="44.35" customHeight="1">
      <c r="B321" s="32"/>
      <c r="C321" t="s" s="33">
        <v>4580</v>
      </c>
      <c r="D321" t="s" s="33">
        <v>1415</v>
      </c>
      <c r="E321" t="s" s="33">
        <v>4581</v>
      </c>
      <c r="F321" t="s" s="33">
        <v>3699</v>
      </c>
    </row>
    <row r="322" ht="44.35" customHeight="1">
      <c r="B322" s="32"/>
      <c r="C322" t="s" s="36">
        <v>4582</v>
      </c>
      <c r="D322" t="s" s="36">
        <v>1416</v>
      </c>
      <c r="E322" t="s" s="36">
        <v>4583</v>
      </c>
      <c r="F322" t="s" s="36">
        <v>3700</v>
      </c>
    </row>
    <row r="323" ht="44.35" customHeight="1">
      <c r="B323" s="32"/>
      <c r="C323" t="s" s="33">
        <v>4584</v>
      </c>
      <c r="D323" t="s" s="33">
        <v>1423</v>
      </c>
      <c r="E323" t="s" s="33">
        <v>4585</v>
      </c>
      <c r="F323" t="s" s="33">
        <v>3706</v>
      </c>
    </row>
    <row r="324" ht="44.35" customHeight="1">
      <c r="B324" s="32"/>
      <c r="C324" t="s" s="36">
        <v>4586</v>
      </c>
      <c r="D324" t="s" s="36">
        <v>1424</v>
      </c>
      <c r="E324" t="s" s="36">
        <v>4587</v>
      </c>
      <c r="F324" t="s" s="36">
        <v>3707</v>
      </c>
    </row>
    <row r="325" ht="44.35" customHeight="1">
      <c r="B325" s="32"/>
      <c r="C325" t="s" s="33">
        <v>4588</v>
      </c>
      <c r="D325" t="s" s="33">
        <v>187</v>
      </c>
      <c r="E325" t="s" s="33">
        <v>4589</v>
      </c>
      <c r="F325" t="s" s="33">
        <v>2687</v>
      </c>
    </row>
    <row r="326" ht="44.35" customHeight="1">
      <c r="B326" s="32"/>
      <c r="C326" t="s" s="36">
        <v>4590</v>
      </c>
      <c r="D326" t="s" s="36">
        <v>188</v>
      </c>
      <c r="E326" t="s" s="36">
        <v>4591</v>
      </c>
      <c r="F326" t="s" s="36">
        <v>2688</v>
      </c>
    </row>
    <row r="327" ht="44.35" customHeight="1">
      <c r="B327" s="32"/>
      <c r="C327" t="s" s="33">
        <v>4592</v>
      </c>
      <c r="D327" t="s" s="33">
        <v>1543</v>
      </c>
      <c r="E327" s="34"/>
      <c r="F327" s="34"/>
    </row>
    <row r="328" ht="44.35" customHeight="1">
      <c r="B328" s="32"/>
      <c r="C328" t="s" s="36">
        <v>4593</v>
      </c>
      <c r="D328" t="s" s="36">
        <v>1544</v>
      </c>
      <c r="E328" s="35"/>
      <c r="F328" s="35"/>
    </row>
    <row r="329" ht="44.35" customHeight="1">
      <c r="B329" s="32"/>
      <c r="C329" t="s" s="33">
        <v>4594</v>
      </c>
      <c r="D329" t="s" s="33">
        <v>1550</v>
      </c>
      <c r="E329" s="34"/>
      <c r="F329" s="34"/>
    </row>
    <row r="330" ht="44.35" customHeight="1">
      <c r="B330" s="32"/>
      <c r="C330" t="s" s="36">
        <v>4595</v>
      </c>
      <c r="D330" t="s" s="36">
        <v>1551</v>
      </c>
      <c r="E330" s="35"/>
      <c r="F330" s="35"/>
    </row>
    <row r="331" ht="44.35" customHeight="1">
      <c r="B331" s="32"/>
      <c r="C331" t="s" s="33">
        <v>4596</v>
      </c>
      <c r="D331" t="s" s="33">
        <v>1676</v>
      </c>
      <c r="E331" s="34"/>
      <c r="F331" s="34"/>
    </row>
    <row r="332" ht="44.35" customHeight="1">
      <c r="B332" s="32"/>
      <c r="C332" t="s" s="36">
        <v>4597</v>
      </c>
      <c r="D332" t="s" s="36">
        <v>1564</v>
      </c>
      <c r="E332" s="35"/>
      <c r="F332" s="35"/>
    </row>
    <row r="333" ht="44.35" customHeight="1">
      <c r="B333" s="32"/>
      <c r="C333" t="s" s="33">
        <v>4598</v>
      </c>
      <c r="D333" t="s" s="33">
        <v>1565</v>
      </c>
      <c r="E333" s="34"/>
      <c r="F333" s="34"/>
    </row>
    <row r="334" ht="44.35" customHeight="1">
      <c r="B334" s="32"/>
      <c r="C334" t="s" s="36">
        <v>4599</v>
      </c>
      <c r="D334" t="s" s="36">
        <v>1677</v>
      </c>
      <c r="E334" s="35"/>
      <c r="F334" s="35"/>
    </row>
    <row r="335" ht="44.35" customHeight="1">
      <c r="B335" s="32"/>
      <c r="C335" t="s" s="33">
        <v>4600</v>
      </c>
      <c r="D335" t="s" s="33">
        <v>1459</v>
      </c>
      <c r="E335" s="34"/>
      <c r="F335" s="34"/>
    </row>
    <row r="336" ht="44.35" customHeight="1">
      <c r="B336" s="32"/>
      <c r="C336" t="s" s="36">
        <v>4601</v>
      </c>
      <c r="D336" t="s" s="36">
        <v>1460</v>
      </c>
      <c r="E336" s="35"/>
      <c r="F336" s="35"/>
    </row>
    <row r="337" ht="44.35" customHeight="1">
      <c r="B337" s="32"/>
      <c r="C337" t="s" s="33">
        <v>4602</v>
      </c>
      <c r="D337" t="s" s="33">
        <v>1508</v>
      </c>
      <c r="E337" s="34"/>
      <c r="F337" s="34"/>
    </row>
    <row r="338" ht="44.35" customHeight="1">
      <c r="B338" s="32"/>
      <c r="C338" t="s" s="36">
        <v>4603</v>
      </c>
      <c r="D338" t="s" s="36">
        <v>1509</v>
      </c>
      <c r="E338" s="35"/>
      <c r="F338" s="35"/>
    </row>
    <row r="339" ht="44.35" customHeight="1">
      <c r="B339" s="32"/>
      <c r="C339" t="s" s="33">
        <v>4604</v>
      </c>
      <c r="D339" t="s" s="33">
        <v>1536</v>
      </c>
      <c r="E339" s="34"/>
      <c r="F339" s="34"/>
    </row>
    <row r="340" ht="44.35" customHeight="1">
      <c r="B340" s="32"/>
      <c r="C340" t="s" s="36">
        <v>4605</v>
      </c>
      <c r="D340" t="s" s="36">
        <v>1537</v>
      </c>
      <c r="E340" s="35"/>
      <c r="F340" s="35"/>
    </row>
    <row r="341" ht="44.35" customHeight="1">
      <c r="B341" s="32"/>
      <c r="C341" t="s" s="33">
        <v>4606</v>
      </c>
      <c r="D341" t="s" s="33">
        <v>1473</v>
      </c>
      <c r="E341" s="34"/>
      <c r="F341" s="34"/>
    </row>
    <row r="342" ht="44.35" customHeight="1">
      <c r="B342" s="32"/>
      <c r="C342" t="s" s="36">
        <v>4607</v>
      </c>
      <c r="D342" t="s" s="36">
        <v>1474</v>
      </c>
      <c r="E342" s="35"/>
      <c r="F342" s="35"/>
    </row>
    <row r="343" ht="44.35" customHeight="1">
      <c r="B343" s="32"/>
      <c r="C343" t="s" s="33">
        <v>4608</v>
      </c>
      <c r="D343" t="s" s="33">
        <v>1494</v>
      </c>
      <c r="E343" s="34"/>
      <c r="F343" s="34"/>
    </row>
    <row r="344" ht="44.35" customHeight="1">
      <c r="B344" s="32"/>
      <c r="C344" t="s" s="36">
        <v>4609</v>
      </c>
      <c r="D344" t="s" s="36">
        <v>1495</v>
      </c>
      <c r="E344" s="35"/>
      <c r="F344" s="35"/>
    </row>
    <row r="345" ht="44.35" customHeight="1">
      <c r="B345" s="32"/>
      <c r="C345" t="s" s="33">
        <v>4610</v>
      </c>
      <c r="D345" t="s" s="33">
        <v>1571</v>
      </c>
      <c r="E345" s="34"/>
      <c r="F345" s="34"/>
    </row>
    <row r="346" ht="44.35" customHeight="1">
      <c r="B346" s="32"/>
      <c r="C346" t="s" s="36">
        <v>4611</v>
      </c>
      <c r="D346" t="s" s="36">
        <v>1572</v>
      </c>
      <c r="E346" s="35"/>
      <c r="F346" s="35"/>
    </row>
    <row r="347" ht="44.35" customHeight="1">
      <c r="B347" s="32"/>
      <c r="C347" t="s" s="33">
        <v>4612</v>
      </c>
      <c r="D347" t="s" s="33">
        <v>1732</v>
      </c>
      <c r="E347" s="34"/>
      <c r="F347" s="34"/>
    </row>
    <row r="348" ht="44.35" customHeight="1">
      <c r="B348" s="32"/>
      <c r="C348" t="s" s="36">
        <v>4613</v>
      </c>
      <c r="D348" t="s" s="36">
        <v>1733</v>
      </c>
      <c r="E348" s="35"/>
      <c r="F348" s="35"/>
    </row>
    <row r="349" ht="44.35" customHeight="1">
      <c r="B349" s="32"/>
      <c r="C349" t="s" s="33">
        <v>4614</v>
      </c>
      <c r="D349" t="s" s="33">
        <v>1634</v>
      </c>
      <c r="E349" s="34"/>
      <c r="F349" s="34"/>
    </row>
    <row r="350" ht="44.35" customHeight="1">
      <c r="B350" s="32"/>
      <c r="C350" t="s" s="36">
        <v>4615</v>
      </c>
      <c r="D350" t="s" s="36">
        <v>1635</v>
      </c>
      <c r="E350" s="35"/>
      <c r="F350" s="35"/>
    </row>
    <row r="351" ht="44.35" customHeight="1">
      <c r="B351" s="32"/>
      <c r="C351" t="s" s="33">
        <v>4616</v>
      </c>
      <c r="D351" t="s" s="33">
        <v>1760</v>
      </c>
      <c r="E351" s="34"/>
      <c r="F351" s="34"/>
    </row>
    <row r="352" ht="44.35" customHeight="1">
      <c r="B352" s="32"/>
      <c r="C352" t="s" s="36">
        <v>4617</v>
      </c>
      <c r="D352" t="s" s="36">
        <v>1761</v>
      </c>
      <c r="E352" s="35"/>
      <c r="F352" s="35"/>
    </row>
    <row r="353" ht="44.35" customHeight="1">
      <c r="B353" s="32"/>
      <c r="C353" t="s" s="33">
        <v>4618</v>
      </c>
      <c r="D353" t="s" s="33">
        <v>1690</v>
      </c>
      <c r="E353" s="34"/>
      <c r="F353" s="34"/>
    </row>
    <row r="354" ht="44.35" customHeight="1">
      <c r="B354" s="32"/>
      <c r="C354" t="s" s="36">
        <v>4619</v>
      </c>
      <c r="D354" t="s" s="36">
        <v>1691</v>
      </c>
      <c r="E354" s="35"/>
      <c r="F354" s="35"/>
    </row>
    <row r="355" ht="44.35" customHeight="1">
      <c r="B355" s="32"/>
      <c r="C355" t="s" s="33">
        <v>4620</v>
      </c>
      <c r="D355" t="s" s="33">
        <v>1753</v>
      </c>
      <c r="E355" s="34"/>
      <c r="F355" s="34"/>
    </row>
    <row r="356" ht="44.35" customHeight="1">
      <c r="B356" s="32"/>
      <c r="C356" t="s" s="36">
        <v>4621</v>
      </c>
      <c r="D356" t="s" s="36">
        <v>1754</v>
      </c>
      <c r="E356" s="35"/>
      <c r="F356" s="35"/>
    </row>
    <row r="357" ht="44.35" customHeight="1">
      <c r="B357" s="32"/>
      <c r="C357" t="s" s="33">
        <v>4622</v>
      </c>
      <c r="D357" t="s" s="33">
        <v>1718</v>
      </c>
      <c r="E357" s="34"/>
      <c r="F357" s="34"/>
    </row>
    <row r="358" ht="44.35" customHeight="1">
      <c r="B358" s="32"/>
      <c r="C358" t="s" s="36">
        <v>4623</v>
      </c>
      <c r="D358" t="s" s="36">
        <v>1719</v>
      </c>
      <c r="E358" s="35"/>
      <c r="F358" s="35"/>
    </row>
    <row r="359" ht="44.35" customHeight="1">
      <c r="B359" s="32"/>
      <c r="C359" t="s" s="33">
        <v>4624</v>
      </c>
      <c r="D359" t="s" s="33">
        <v>1606</v>
      </c>
      <c r="E359" s="34"/>
      <c r="F359" s="34"/>
    </row>
    <row r="360" ht="44.35" customHeight="1">
      <c r="B360" s="32"/>
      <c r="C360" t="s" s="36">
        <v>4625</v>
      </c>
      <c r="D360" t="s" s="36">
        <v>1607</v>
      </c>
      <c r="E360" s="35"/>
      <c r="F360" s="35"/>
    </row>
    <row r="361" ht="44.35" customHeight="1">
      <c r="B361" s="32"/>
      <c r="C361" t="s" s="33">
        <v>4626</v>
      </c>
      <c r="D361" t="s" s="33">
        <v>1557</v>
      </c>
      <c r="E361" s="34"/>
      <c r="F361" s="34"/>
    </row>
    <row r="362" ht="44.35" customHeight="1">
      <c r="B362" s="32"/>
      <c r="C362" t="s" s="36">
        <v>4627</v>
      </c>
      <c r="D362" t="s" s="36">
        <v>1558</v>
      </c>
      <c r="E362" s="35"/>
      <c r="F362" s="35"/>
    </row>
    <row r="363" ht="44.35" customHeight="1">
      <c r="B363" s="32"/>
      <c r="C363" t="s" s="33">
        <v>4628</v>
      </c>
      <c r="D363" t="s" s="33">
        <v>1774</v>
      </c>
      <c r="E363" s="34"/>
      <c r="F363" s="34"/>
    </row>
    <row r="364" ht="44.35" customHeight="1">
      <c r="B364" s="32"/>
      <c r="C364" t="s" s="36">
        <v>4629</v>
      </c>
      <c r="D364" t="s" s="36">
        <v>1775</v>
      </c>
      <c r="E364" s="35"/>
      <c r="F364" s="35"/>
    </row>
    <row r="365" ht="44.35" customHeight="1">
      <c r="B365" s="32"/>
      <c r="C365" t="s" s="33">
        <v>4630</v>
      </c>
      <c r="D365" t="s" s="33">
        <v>1928</v>
      </c>
      <c r="E365" s="34"/>
      <c r="F365" s="34"/>
    </row>
    <row r="366" ht="44.35" customHeight="1">
      <c r="B366" s="32"/>
      <c r="C366" t="s" s="36">
        <v>4631</v>
      </c>
      <c r="D366" t="s" s="36">
        <v>1929</v>
      </c>
      <c r="E366" s="35"/>
      <c r="F366" s="35"/>
    </row>
    <row r="367" ht="44.35" customHeight="1">
      <c r="B367" s="32"/>
      <c r="C367" t="s" s="33">
        <v>4632</v>
      </c>
      <c r="D367" t="s" s="33">
        <v>1795</v>
      </c>
      <c r="E367" s="34"/>
      <c r="F367" s="34"/>
    </row>
    <row r="368" ht="44.35" customHeight="1">
      <c r="B368" s="32"/>
      <c r="C368" t="s" s="36">
        <v>4633</v>
      </c>
      <c r="D368" t="s" s="36">
        <v>1900</v>
      </c>
      <c r="E368" s="35"/>
      <c r="F368" s="35"/>
    </row>
    <row r="369" ht="44.35" customHeight="1">
      <c r="B369" s="32"/>
      <c r="C369" t="s" s="33">
        <v>4634</v>
      </c>
      <c r="D369" t="s" s="33">
        <v>1901</v>
      </c>
      <c r="E369" s="34"/>
      <c r="F369" s="34"/>
    </row>
    <row r="370" ht="44.35" customHeight="1">
      <c r="B370" s="32"/>
      <c r="C370" t="s" s="36">
        <v>4635</v>
      </c>
      <c r="D370" t="s" s="36">
        <v>1796</v>
      </c>
      <c r="E370" s="35"/>
      <c r="F370" s="35"/>
    </row>
    <row r="371" ht="44.35" customHeight="1">
      <c r="B371" s="32"/>
      <c r="C371" t="s" s="33">
        <v>4636</v>
      </c>
      <c r="D371" t="s" s="33">
        <v>1851</v>
      </c>
      <c r="E371" s="34"/>
      <c r="F371" s="34"/>
    </row>
    <row r="372" ht="44.35" customHeight="1">
      <c r="B372" s="32"/>
      <c r="C372" t="s" s="36">
        <v>4637</v>
      </c>
      <c r="D372" t="s" s="36">
        <v>1852</v>
      </c>
      <c r="E372" s="35"/>
      <c r="F372" s="35"/>
    </row>
    <row r="373" ht="44.35" customHeight="1">
      <c r="B373" s="32"/>
      <c r="C373" t="s" s="33">
        <v>4638</v>
      </c>
      <c r="D373" t="s" s="33">
        <v>1914</v>
      </c>
      <c r="E373" s="34"/>
      <c r="F373" s="34"/>
    </row>
    <row r="374" ht="44.35" customHeight="1">
      <c r="B374" s="32"/>
      <c r="C374" t="s" s="36">
        <v>4639</v>
      </c>
      <c r="D374" t="s" s="36">
        <v>1915</v>
      </c>
      <c r="E374" s="35"/>
      <c r="F374" s="35"/>
    </row>
    <row r="375" ht="44.35" customHeight="1">
      <c r="B375" s="32"/>
      <c r="C375" t="s" s="33">
        <v>4640</v>
      </c>
      <c r="D375" t="s" s="33">
        <v>1781</v>
      </c>
      <c r="E375" s="34"/>
      <c r="F375" s="34"/>
    </row>
    <row r="376" ht="44.35" customHeight="1">
      <c r="B376" s="32"/>
      <c r="C376" t="s" s="36">
        <v>4641</v>
      </c>
      <c r="D376" t="s" s="36">
        <v>1782</v>
      </c>
      <c r="E376" s="35"/>
      <c r="F376" s="35"/>
    </row>
    <row r="377" ht="44.35" customHeight="1">
      <c r="B377" s="32"/>
      <c r="C377" t="s" s="33">
        <v>4642</v>
      </c>
      <c r="D377" t="s" s="33">
        <v>1844</v>
      </c>
      <c r="E377" s="34"/>
      <c r="F377" s="34"/>
    </row>
    <row r="378" ht="44.35" customHeight="1">
      <c r="B378" s="32"/>
      <c r="C378" t="s" s="36">
        <v>4643</v>
      </c>
      <c r="D378" t="s" s="36">
        <v>1845</v>
      </c>
      <c r="E378" s="35"/>
      <c r="F378" s="35"/>
    </row>
    <row r="379" ht="44.35" customHeight="1">
      <c r="B379" s="32"/>
      <c r="C379" t="s" s="33">
        <v>4644</v>
      </c>
      <c r="D379" t="s" s="33">
        <v>1886</v>
      </c>
      <c r="E379" s="34"/>
      <c r="F379" s="34"/>
    </row>
    <row r="380" ht="44.35" customHeight="1">
      <c r="B380" s="32"/>
      <c r="C380" t="s" s="36">
        <v>4645</v>
      </c>
      <c r="D380" t="s" s="36">
        <v>1887</v>
      </c>
      <c r="E380" s="35"/>
      <c r="F380" s="35"/>
    </row>
    <row r="381" ht="44.35" customHeight="1">
      <c r="B381" s="32"/>
      <c r="C381" t="s" s="33">
        <v>4646</v>
      </c>
      <c r="D381" t="s" s="33">
        <v>1809</v>
      </c>
      <c r="E381" s="34"/>
      <c r="F381" s="34"/>
    </row>
    <row r="382" ht="44.35" customHeight="1">
      <c r="B382" s="32"/>
      <c r="C382" t="s" s="36">
        <v>4647</v>
      </c>
      <c r="D382" t="s" s="36">
        <v>1810</v>
      </c>
      <c r="E382" s="35"/>
      <c r="F382" s="35"/>
    </row>
    <row r="383" ht="44.35" customHeight="1">
      <c r="B383" s="32"/>
      <c r="C383" t="s" s="33">
        <v>4648</v>
      </c>
      <c r="D383" t="s" s="33">
        <v>1830</v>
      </c>
      <c r="E383" s="34"/>
      <c r="F383" s="34"/>
    </row>
    <row r="384" ht="44.35" customHeight="1">
      <c r="B384" s="32"/>
      <c r="C384" t="s" s="36">
        <v>4649</v>
      </c>
      <c r="D384" t="s" s="36">
        <v>1831</v>
      </c>
      <c r="E384" s="35"/>
      <c r="F384" s="35"/>
    </row>
    <row r="385" ht="44.35" customHeight="1">
      <c r="B385" s="32"/>
      <c r="C385" t="s" s="33">
        <v>4650</v>
      </c>
      <c r="D385" t="s" s="33">
        <v>1816</v>
      </c>
      <c r="E385" s="34"/>
      <c r="F385" s="34"/>
    </row>
    <row r="386" ht="44.35" customHeight="1">
      <c r="B386" s="32"/>
      <c r="C386" t="s" s="36">
        <v>4651</v>
      </c>
      <c r="D386" t="s" s="36">
        <v>1817</v>
      </c>
      <c r="E386" s="35"/>
      <c r="F386" s="35"/>
    </row>
    <row r="387" ht="44.35" customHeight="1">
      <c r="B387" s="32"/>
      <c r="C387" t="s" s="33">
        <v>4652</v>
      </c>
      <c r="D387" t="s" s="33">
        <v>1823</v>
      </c>
      <c r="E387" s="34"/>
      <c r="F387" s="34"/>
    </row>
    <row r="388" ht="44.35" customHeight="1">
      <c r="B388" s="32"/>
      <c r="C388" t="s" s="36">
        <v>4653</v>
      </c>
      <c r="D388" t="s" s="36">
        <v>1824</v>
      </c>
      <c r="E388" s="35"/>
      <c r="F388" s="35"/>
    </row>
    <row r="389" ht="44.35" customHeight="1">
      <c r="B389" s="32"/>
      <c r="C389" t="s" s="33">
        <v>4654</v>
      </c>
      <c r="D389" t="s" s="33">
        <v>1921</v>
      </c>
      <c r="E389" s="34"/>
      <c r="F389" s="34"/>
    </row>
    <row r="390" ht="44.35" customHeight="1">
      <c r="B390" s="32"/>
      <c r="C390" t="s" s="36">
        <v>4655</v>
      </c>
      <c r="D390" t="s" s="36">
        <v>1865</v>
      </c>
      <c r="E390" s="35"/>
      <c r="F390" s="35"/>
    </row>
    <row r="391" ht="44.35" customHeight="1">
      <c r="B391" s="32"/>
      <c r="C391" t="s" s="33">
        <v>4656</v>
      </c>
      <c r="D391" t="s" s="33">
        <v>1866</v>
      </c>
      <c r="E391" s="34"/>
      <c r="F391" s="34"/>
    </row>
    <row r="392" ht="44.35" customHeight="1">
      <c r="B392" s="32"/>
      <c r="C392" t="s" s="36">
        <v>4657</v>
      </c>
      <c r="D392" t="s" s="36">
        <v>1922</v>
      </c>
      <c r="E392" s="35"/>
      <c r="F392" s="35"/>
    </row>
    <row r="393" ht="44.35" customHeight="1">
      <c r="B393" s="32"/>
      <c r="C393" t="s" s="33">
        <v>4658</v>
      </c>
      <c r="D393" t="s" s="33">
        <v>1872</v>
      </c>
      <c r="E393" s="34"/>
      <c r="F393" s="34"/>
    </row>
    <row r="394" ht="44.35" customHeight="1">
      <c r="B394" s="32"/>
      <c r="C394" t="s" s="36">
        <v>4659</v>
      </c>
      <c r="D394" t="s" s="36">
        <v>1873</v>
      </c>
      <c r="E394" s="35"/>
      <c r="F394" s="35"/>
    </row>
    <row r="395" ht="44.35" customHeight="1">
      <c r="B395" s="32"/>
      <c r="C395" t="s" s="33">
        <v>4660</v>
      </c>
      <c r="D395" t="s" s="33">
        <v>1879</v>
      </c>
      <c r="E395" s="34"/>
      <c r="F395" s="34"/>
    </row>
    <row r="396" ht="44.35" customHeight="1">
      <c r="B396" s="32"/>
      <c r="C396" t="s" s="36">
        <v>4661</v>
      </c>
      <c r="D396" t="s" s="36">
        <v>1880</v>
      </c>
      <c r="E396" s="35"/>
      <c r="F396" s="35"/>
    </row>
    <row r="397" ht="44.35" customHeight="1">
      <c r="B397" s="32"/>
      <c r="C397" t="s" s="33">
        <v>4662</v>
      </c>
      <c r="D397" t="s" s="33">
        <v>1907</v>
      </c>
      <c r="E397" s="34"/>
      <c r="F397" s="34"/>
    </row>
    <row r="398" ht="44.35" customHeight="1">
      <c r="B398" s="32"/>
      <c r="C398" t="s" s="36">
        <v>4663</v>
      </c>
      <c r="D398" t="s" s="36">
        <v>1908</v>
      </c>
      <c r="E398" s="35"/>
      <c r="F398" s="35"/>
    </row>
    <row r="399" ht="44.35" customHeight="1">
      <c r="B399" s="32"/>
      <c r="C399" t="s" s="33">
        <v>4664</v>
      </c>
      <c r="D399" t="s" s="33">
        <v>1788</v>
      </c>
      <c r="E399" s="34"/>
      <c r="F399" s="34"/>
    </row>
    <row r="400" ht="44.35" customHeight="1">
      <c r="B400" s="32"/>
      <c r="C400" t="s" s="36">
        <v>4665</v>
      </c>
      <c r="D400" t="s" s="36">
        <v>1789</v>
      </c>
      <c r="E400" s="35"/>
      <c r="F400" s="35"/>
    </row>
    <row r="401" ht="44.35" customHeight="1">
      <c r="B401" s="32"/>
      <c r="C401" t="s" s="33">
        <v>4666</v>
      </c>
      <c r="D401" t="s" s="33">
        <v>1858</v>
      </c>
      <c r="E401" s="34"/>
      <c r="F401" s="34"/>
    </row>
    <row r="402" ht="44.35" customHeight="1">
      <c r="B402" s="32"/>
      <c r="C402" t="s" s="36">
        <v>4667</v>
      </c>
      <c r="D402" t="s" s="36">
        <v>1859</v>
      </c>
      <c r="E402" s="35"/>
      <c r="F402" s="35"/>
    </row>
    <row r="403" ht="44.35" customHeight="1">
      <c r="B403" s="32"/>
      <c r="C403" t="s" s="33">
        <v>4668</v>
      </c>
      <c r="D403" t="s" s="33">
        <v>1893</v>
      </c>
      <c r="E403" s="34"/>
      <c r="F403" s="34"/>
    </row>
    <row r="404" ht="44.35" customHeight="1">
      <c r="B404" s="32"/>
      <c r="C404" t="s" s="36">
        <v>4669</v>
      </c>
      <c r="D404" t="s" s="36">
        <v>1894</v>
      </c>
      <c r="E404" s="35"/>
      <c r="F404" s="35"/>
    </row>
    <row r="405" ht="44.35" customHeight="1">
      <c r="B405" s="32"/>
      <c r="C405" t="s" s="33">
        <v>4670</v>
      </c>
      <c r="D405" t="s" s="33">
        <v>1767</v>
      </c>
      <c r="E405" s="34"/>
      <c r="F405" s="34"/>
    </row>
    <row r="406" ht="44.35" customHeight="1">
      <c r="B406" s="32"/>
      <c r="C406" t="s" s="36">
        <v>4671</v>
      </c>
      <c r="D406" t="s" s="36">
        <v>1768</v>
      </c>
      <c r="E406" s="35"/>
      <c r="F406" s="35"/>
    </row>
    <row r="407" ht="44.35" customHeight="1">
      <c r="B407" s="32"/>
      <c r="C407" t="s" s="33">
        <v>4672</v>
      </c>
      <c r="D407" t="s" s="33">
        <v>1837</v>
      </c>
      <c r="E407" s="34"/>
      <c r="F407" s="34"/>
    </row>
    <row r="408" ht="44.35" customHeight="1">
      <c r="B408" s="32"/>
      <c r="C408" t="s" s="36">
        <v>4673</v>
      </c>
      <c r="D408" t="s" s="36">
        <v>1838</v>
      </c>
      <c r="E408" s="35"/>
      <c r="F408" s="35"/>
    </row>
    <row r="409" ht="44.35" customHeight="1">
      <c r="B409" s="32"/>
      <c r="C409" t="s" s="33">
        <v>4674</v>
      </c>
      <c r="D409" t="s" s="33">
        <v>1802</v>
      </c>
      <c r="E409" s="34"/>
      <c r="F409" s="34"/>
    </row>
    <row r="410" ht="44.35" customHeight="1">
      <c r="B410" s="32"/>
      <c r="C410" t="s" s="36">
        <v>4675</v>
      </c>
      <c r="D410" t="s" s="36">
        <v>1803</v>
      </c>
      <c r="E410" s="35"/>
      <c r="F410" s="35"/>
    </row>
    <row r="411" ht="44.35" customHeight="1">
      <c r="B411" s="32"/>
      <c r="C411" t="s" s="33">
        <v>4676</v>
      </c>
      <c r="D411" t="s" s="33">
        <v>1963</v>
      </c>
      <c r="E411" s="34"/>
      <c r="F411" s="34"/>
    </row>
    <row r="412" ht="44.35" customHeight="1">
      <c r="B412" s="32"/>
      <c r="C412" t="s" s="36">
        <v>4677</v>
      </c>
      <c r="D412" t="s" s="36">
        <v>1964</v>
      </c>
      <c r="E412" s="35"/>
      <c r="F412" s="35"/>
    </row>
    <row r="413" ht="44.35" customHeight="1">
      <c r="B413" s="32"/>
      <c r="C413" t="s" s="33">
        <v>4678</v>
      </c>
      <c r="D413" t="s" s="33">
        <v>2040</v>
      </c>
      <c r="E413" s="34"/>
      <c r="F413" s="34"/>
    </row>
    <row r="414" ht="44.35" customHeight="1">
      <c r="B414" s="32"/>
      <c r="C414" t="s" s="36">
        <v>4679</v>
      </c>
      <c r="D414" t="s" s="36">
        <v>2041</v>
      </c>
      <c r="E414" s="35"/>
      <c r="F414" s="35"/>
    </row>
    <row r="415" ht="44.35" customHeight="1">
      <c r="B415" s="32"/>
      <c r="C415" t="s" s="33">
        <v>4680</v>
      </c>
      <c r="D415" t="s" s="33">
        <v>2033</v>
      </c>
      <c r="E415" s="34"/>
      <c r="F415" s="34"/>
    </row>
    <row r="416" ht="44.35" customHeight="1">
      <c r="B416" s="32"/>
      <c r="C416" t="s" s="36">
        <v>4681</v>
      </c>
      <c r="D416" t="s" s="36">
        <v>2026</v>
      </c>
      <c r="E416" s="35"/>
      <c r="F416" s="35"/>
    </row>
    <row r="417" ht="44.35" customHeight="1">
      <c r="B417" s="32"/>
      <c r="C417" t="s" s="33">
        <v>4682</v>
      </c>
      <c r="D417" t="s" s="33">
        <v>2027</v>
      </c>
      <c r="E417" s="34"/>
      <c r="F417" s="34"/>
    </row>
    <row r="418" ht="44.35" customHeight="1">
      <c r="B418" s="32"/>
      <c r="C418" t="s" s="36">
        <v>4683</v>
      </c>
      <c r="D418" t="s" s="36">
        <v>2034</v>
      </c>
      <c r="E418" s="35"/>
      <c r="F418" s="35"/>
    </row>
    <row r="419" ht="44.35" customHeight="1">
      <c r="B419" s="32"/>
      <c r="C419" t="s" s="33">
        <v>4684</v>
      </c>
      <c r="D419" t="s" s="33">
        <v>1998</v>
      </c>
      <c r="E419" s="34"/>
      <c r="F419" s="34"/>
    </row>
    <row r="420" ht="44.35" customHeight="1">
      <c r="B420" s="32"/>
      <c r="C420" t="s" s="36">
        <v>4685</v>
      </c>
      <c r="D420" t="s" s="36">
        <v>1999</v>
      </c>
      <c r="E420" s="35"/>
      <c r="F420" s="35"/>
    </row>
    <row r="421" ht="44.35" customHeight="1">
      <c r="B421" s="32"/>
      <c r="C421" t="s" s="33">
        <v>4686</v>
      </c>
      <c r="D421" t="s" s="33">
        <v>1942</v>
      </c>
      <c r="E421" s="34"/>
      <c r="F421" s="34"/>
    </row>
    <row r="422" ht="44.35" customHeight="1">
      <c r="B422" s="32"/>
      <c r="C422" t="s" s="36">
        <v>4687</v>
      </c>
      <c r="D422" t="s" s="36">
        <v>1943</v>
      </c>
      <c r="E422" s="35"/>
      <c r="F422" s="35"/>
    </row>
    <row r="423" ht="44.35" customHeight="1">
      <c r="B423" s="32"/>
      <c r="C423" t="s" s="33">
        <v>4688</v>
      </c>
      <c r="D423" t="s" s="33">
        <v>1977</v>
      </c>
      <c r="E423" s="34"/>
      <c r="F423" s="34"/>
    </row>
    <row r="424" ht="44.35" customHeight="1">
      <c r="B424" s="32"/>
      <c r="C424" t="s" s="36">
        <v>4689</v>
      </c>
      <c r="D424" t="s" s="36">
        <v>1978</v>
      </c>
      <c r="E424" s="35"/>
      <c r="F424" s="35"/>
    </row>
    <row r="425" ht="44.35" customHeight="1">
      <c r="B425" s="32"/>
      <c r="C425" t="s" s="33">
        <v>4690</v>
      </c>
      <c r="D425" t="s" s="33">
        <v>2061</v>
      </c>
      <c r="E425" s="34"/>
      <c r="F425" s="34"/>
    </row>
    <row r="426" ht="44.35" customHeight="1">
      <c r="B426" s="32"/>
      <c r="C426" t="s" s="36">
        <v>4691</v>
      </c>
      <c r="D426" t="s" s="36">
        <v>2062</v>
      </c>
      <c r="E426" s="35"/>
      <c r="F426" s="35"/>
    </row>
    <row r="427" ht="44.35" customHeight="1">
      <c r="B427" s="32"/>
      <c r="C427" t="s" s="33">
        <v>4692</v>
      </c>
      <c r="D427" t="s" s="33">
        <v>2005</v>
      </c>
      <c r="E427" s="34"/>
      <c r="F427" s="34"/>
    </row>
    <row r="428" ht="44.35" customHeight="1">
      <c r="B428" s="32"/>
      <c r="C428" t="s" s="36">
        <v>4693</v>
      </c>
      <c r="D428" t="s" s="36">
        <v>2006</v>
      </c>
      <c r="E428" s="35"/>
      <c r="F428" s="35"/>
    </row>
    <row r="429" ht="44.35" customHeight="1">
      <c r="B429" s="32"/>
      <c r="C429" t="s" s="33">
        <v>4694</v>
      </c>
      <c r="D429" t="s" s="33">
        <v>2047</v>
      </c>
      <c r="E429" s="34"/>
      <c r="F429" s="34"/>
    </row>
    <row r="430" ht="44.35" customHeight="1">
      <c r="B430" s="32"/>
      <c r="C430" t="s" s="36">
        <v>4695</v>
      </c>
      <c r="D430" t="s" s="36">
        <v>2048</v>
      </c>
      <c r="E430" s="35"/>
      <c r="F430" s="35"/>
    </row>
    <row r="431" ht="44.35" customHeight="1">
      <c r="B431" s="32"/>
      <c r="C431" t="s" s="33">
        <v>4696</v>
      </c>
      <c r="D431" t="s" s="33">
        <v>1984</v>
      </c>
      <c r="E431" s="34"/>
      <c r="F431" s="34"/>
    </row>
    <row r="432" ht="44.35" customHeight="1">
      <c r="B432" s="32"/>
      <c r="C432" t="s" s="36">
        <v>4697</v>
      </c>
      <c r="D432" t="s" s="36">
        <v>1985</v>
      </c>
      <c r="E432" s="35"/>
      <c r="F432" s="35"/>
    </row>
    <row r="433" ht="44.35" customHeight="1">
      <c r="B433" s="32"/>
      <c r="C433" t="s" s="33">
        <v>4698</v>
      </c>
      <c r="D433" t="s" s="33">
        <v>2096</v>
      </c>
      <c r="E433" s="34"/>
      <c r="F433" s="34"/>
    </row>
    <row r="434" ht="44.35" customHeight="1">
      <c r="B434" s="32"/>
      <c r="C434" t="s" s="36">
        <v>4699</v>
      </c>
      <c r="D434" t="s" s="36">
        <v>2097</v>
      </c>
      <c r="E434" s="35"/>
      <c r="F434" s="35"/>
    </row>
    <row r="435" ht="44.35" customHeight="1">
      <c r="B435" s="32"/>
      <c r="C435" t="s" s="33">
        <v>4700</v>
      </c>
      <c r="D435" t="s" s="33">
        <v>2068</v>
      </c>
      <c r="E435" s="34"/>
      <c r="F435" s="34"/>
    </row>
    <row r="436" ht="44.35" customHeight="1">
      <c r="B436" s="32"/>
      <c r="C436" t="s" s="36">
        <v>4701</v>
      </c>
      <c r="D436" t="s" s="36">
        <v>2069</v>
      </c>
      <c r="E436" s="35"/>
      <c r="F436" s="35"/>
    </row>
    <row r="437" ht="44.35" customHeight="1">
      <c r="B437" s="32"/>
      <c r="C437" t="s" s="33">
        <v>4702</v>
      </c>
      <c r="D437" t="s" s="33">
        <v>2054</v>
      </c>
      <c r="E437" s="34"/>
      <c r="F437" s="34"/>
    </row>
    <row r="438" ht="44.35" customHeight="1">
      <c r="B438" s="32"/>
      <c r="C438" t="s" s="36">
        <v>4703</v>
      </c>
      <c r="D438" t="s" s="36">
        <v>2075</v>
      </c>
      <c r="E438" s="35"/>
      <c r="F438" s="35"/>
    </row>
    <row r="439" ht="44.35" customHeight="1">
      <c r="B439" s="32"/>
      <c r="C439" t="s" s="33">
        <v>4704</v>
      </c>
      <c r="D439" t="s" s="33">
        <v>2076</v>
      </c>
      <c r="E439" s="34"/>
      <c r="F439" s="34"/>
    </row>
    <row r="440" ht="44.35" customHeight="1">
      <c r="B440" s="32"/>
      <c r="C440" t="s" s="36">
        <v>4705</v>
      </c>
      <c r="D440" t="s" s="36">
        <v>2055</v>
      </c>
      <c r="E440" s="35"/>
      <c r="F440" s="35"/>
    </row>
    <row r="441" ht="44.35" customHeight="1">
      <c r="B441" s="32"/>
      <c r="C441" t="s" s="33">
        <v>4706</v>
      </c>
      <c r="D441" t="s" s="33">
        <v>2089</v>
      </c>
      <c r="E441" s="34"/>
      <c r="F441" s="34"/>
    </row>
    <row r="442" ht="44.35" customHeight="1">
      <c r="B442" s="32"/>
      <c r="C442" t="s" s="36">
        <v>4707</v>
      </c>
      <c r="D442" t="s" s="36">
        <v>2090</v>
      </c>
      <c r="E442" s="35"/>
      <c r="F442" s="35"/>
    </row>
    <row r="443" ht="44.35" customHeight="1">
      <c r="B443" s="32"/>
      <c r="C443" t="s" s="33">
        <v>4708</v>
      </c>
      <c r="D443" t="s" s="33">
        <v>2082</v>
      </c>
      <c r="E443" s="34"/>
      <c r="F443" s="34"/>
    </row>
    <row r="444" ht="44.35" customHeight="1">
      <c r="B444" s="32"/>
      <c r="C444" t="s" s="36">
        <v>4709</v>
      </c>
      <c r="D444" t="s" s="36">
        <v>2083</v>
      </c>
      <c r="E444" s="35"/>
      <c r="F444" s="35"/>
    </row>
    <row r="445" ht="44.35" customHeight="1">
      <c r="B445" s="32"/>
      <c r="C445" t="s" s="33">
        <v>4710</v>
      </c>
      <c r="D445" t="s" s="33">
        <v>1949</v>
      </c>
      <c r="E445" s="34"/>
      <c r="F445" s="34"/>
    </row>
    <row r="446" ht="44.35" customHeight="1">
      <c r="B446" s="32"/>
      <c r="C446" t="s" s="36">
        <v>4711</v>
      </c>
      <c r="D446" t="s" s="36">
        <v>1950</v>
      </c>
      <c r="E446" s="35"/>
      <c r="F446" s="35"/>
    </row>
    <row r="447" ht="44.35" customHeight="1">
      <c r="B447" s="32"/>
      <c r="C447" t="s" s="33">
        <v>4712</v>
      </c>
      <c r="D447" t="s" s="33">
        <v>1970</v>
      </c>
      <c r="E447" s="34"/>
      <c r="F447" s="34"/>
    </row>
    <row r="448" ht="44.35" customHeight="1">
      <c r="B448" s="32"/>
      <c r="C448" t="s" s="36">
        <v>4713</v>
      </c>
      <c r="D448" t="s" s="36">
        <v>1971</v>
      </c>
      <c r="E448" s="35"/>
      <c r="F448" s="35"/>
    </row>
    <row r="449" ht="44.35" customHeight="1">
      <c r="B449" s="32"/>
      <c r="C449" t="s" s="33">
        <v>4714</v>
      </c>
      <c r="D449" t="s" s="33">
        <v>2019</v>
      </c>
      <c r="E449" s="34"/>
      <c r="F449" s="34"/>
    </row>
    <row r="450" ht="44.35" customHeight="1">
      <c r="B450" s="32"/>
      <c r="C450" t="s" s="36">
        <v>4715</v>
      </c>
      <c r="D450" t="s" s="36">
        <v>2020</v>
      </c>
      <c r="E450" s="35"/>
      <c r="F450" s="35"/>
    </row>
    <row r="451" ht="44.35" customHeight="1">
      <c r="B451" s="32"/>
      <c r="C451" t="s" s="33">
        <v>4716</v>
      </c>
      <c r="D451" t="s" s="33">
        <v>1935</v>
      </c>
      <c r="E451" s="34"/>
      <c r="F451" s="34"/>
    </row>
    <row r="452" ht="44.35" customHeight="1">
      <c r="B452" s="32"/>
      <c r="C452" t="s" s="36">
        <v>4717</v>
      </c>
      <c r="D452" t="s" s="36">
        <v>1936</v>
      </c>
      <c r="E452" s="35"/>
      <c r="F452" s="35"/>
    </row>
    <row r="453" ht="44.35" customHeight="1">
      <c r="B453" s="32"/>
      <c r="C453" t="s" s="33">
        <v>4718</v>
      </c>
      <c r="D453" t="s" s="33">
        <v>1956</v>
      </c>
      <c r="E453" s="34"/>
      <c r="F453" s="34"/>
    </row>
    <row r="454" ht="44.35" customHeight="1">
      <c r="B454" s="32"/>
      <c r="C454" t="s" s="36">
        <v>4719</v>
      </c>
      <c r="D454" t="s" s="36">
        <v>1957</v>
      </c>
      <c r="E454" s="35"/>
      <c r="F454" s="35"/>
    </row>
    <row r="455" ht="44.35" customHeight="1">
      <c r="B455" s="32"/>
      <c r="C455" t="s" s="33">
        <v>4720</v>
      </c>
      <c r="D455" t="s" s="33">
        <v>2012</v>
      </c>
      <c r="E455" s="34"/>
      <c r="F455" s="34"/>
    </row>
    <row r="456" ht="44.35" customHeight="1">
      <c r="B456" s="32"/>
      <c r="C456" t="s" s="36">
        <v>4721</v>
      </c>
      <c r="D456" t="s" s="36">
        <v>2013</v>
      </c>
      <c r="E456" s="35"/>
      <c r="F456" s="35"/>
    </row>
    <row r="457" ht="44.35" customHeight="1">
      <c r="B457" s="32"/>
      <c r="C457" t="s" s="33">
        <v>4722</v>
      </c>
      <c r="D457" t="s" s="33">
        <v>1991</v>
      </c>
      <c r="E457" s="34"/>
      <c r="F457" s="34"/>
    </row>
    <row r="458" ht="44.35" customHeight="1">
      <c r="B458" s="32"/>
      <c r="C458" t="s" s="36">
        <v>4723</v>
      </c>
      <c r="D458" t="s" s="36">
        <v>1992</v>
      </c>
      <c r="E458" s="35"/>
      <c r="F458" s="35"/>
    </row>
    <row r="459" ht="44.35" customHeight="1">
      <c r="B459" s="32"/>
      <c r="C459" t="s" s="33">
        <v>4724</v>
      </c>
      <c r="D459" t="s" s="33">
        <v>1466</v>
      </c>
      <c r="E459" s="34"/>
      <c r="F459" s="34"/>
    </row>
    <row r="460" ht="44.35" customHeight="1">
      <c r="B460" s="32"/>
      <c r="C460" t="s" s="36">
        <v>4725</v>
      </c>
      <c r="D460" t="s" s="36">
        <v>1467</v>
      </c>
      <c r="E460" s="35"/>
      <c r="F460" s="35"/>
    </row>
    <row r="461" ht="44.35" customHeight="1">
      <c r="B461" s="32"/>
      <c r="C461" t="s" s="33">
        <v>4726</v>
      </c>
      <c r="D461" t="s" s="33">
        <v>2166</v>
      </c>
      <c r="E461" s="34"/>
      <c r="F461" s="34"/>
    </row>
    <row r="462" ht="44.35" customHeight="1">
      <c r="B462" s="32"/>
      <c r="C462" t="s" s="36">
        <v>4727</v>
      </c>
      <c r="D462" t="s" s="36">
        <v>2167</v>
      </c>
      <c r="E462" s="35"/>
      <c r="F462" s="35"/>
    </row>
    <row r="463" ht="44.35" customHeight="1">
      <c r="B463" s="32"/>
      <c r="C463" t="s" s="33">
        <v>4728</v>
      </c>
      <c r="D463" t="s" s="33">
        <v>2103</v>
      </c>
      <c r="E463" s="34"/>
      <c r="F463" s="34"/>
    </row>
    <row r="464" ht="44.35" customHeight="1">
      <c r="B464" s="32"/>
      <c r="C464" t="s" s="36">
        <v>4729</v>
      </c>
      <c r="D464" t="s" s="36">
        <v>1431</v>
      </c>
      <c r="E464" s="35"/>
      <c r="F464" s="35"/>
    </row>
    <row r="465" ht="44.35" customHeight="1">
      <c r="B465" s="32"/>
      <c r="C465" t="s" s="33">
        <v>4730</v>
      </c>
      <c r="D465" t="s" s="33">
        <v>1432</v>
      </c>
      <c r="E465" s="34"/>
      <c r="F465" s="34"/>
    </row>
    <row r="466" ht="44.35" customHeight="1">
      <c r="B466" s="32"/>
      <c r="C466" t="s" s="36">
        <v>4731</v>
      </c>
      <c r="D466" t="s" s="36">
        <v>2104</v>
      </c>
      <c r="E466" s="35"/>
      <c r="F466" s="35"/>
    </row>
    <row r="467" ht="44.35" customHeight="1">
      <c r="B467" s="32"/>
      <c r="C467" t="s" s="33">
        <v>4732</v>
      </c>
      <c r="D467" t="s" s="33">
        <v>1515</v>
      </c>
      <c r="E467" s="34"/>
      <c r="F467" s="34"/>
    </row>
    <row r="468" ht="44.35" customHeight="1">
      <c r="B468" s="32"/>
      <c r="C468" t="s" s="36">
        <v>4733</v>
      </c>
      <c r="D468" t="s" s="36">
        <v>1516</v>
      </c>
      <c r="E468" s="35"/>
      <c r="F468" s="35"/>
    </row>
    <row r="469" ht="44.35" customHeight="1">
      <c r="B469" s="32"/>
      <c r="C469" t="s" s="33">
        <v>4734</v>
      </c>
      <c r="D469" t="s" s="33">
        <v>1529</v>
      </c>
      <c r="E469" s="34"/>
      <c r="F469" s="34"/>
    </row>
    <row r="470" ht="44.35" customHeight="1">
      <c r="B470" s="32"/>
      <c r="C470" t="s" s="36">
        <v>4735</v>
      </c>
      <c r="D470" t="s" s="36">
        <v>1530</v>
      </c>
      <c r="E470" s="35"/>
      <c r="F470" s="35"/>
    </row>
    <row r="471" ht="44.35" customHeight="1">
      <c r="B471" s="32"/>
      <c r="C471" t="s" s="33">
        <v>4736</v>
      </c>
      <c r="D471" t="s" s="33">
        <v>1480</v>
      </c>
      <c r="E471" s="34"/>
      <c r="F471" s="34"/>
    </row>
    <row r="472" ht="44.35" customHeight="1">
      <c r="B472" s="32"/>
      <c r="C472" t="s" s="36">
        <v>4737</v>
      </c>
      <c r="D472" t="s" s="36">
        <v>1481</v>
      </c>
      <c r="E472" s="35"/>
      <c r="F472" s="35"/>
    </row>
    <row r="473" ht="44.35" customHeight="1">
      <c r="B473" s="32"/>
      <c r="C473" t="s" s="33">
        <v>4738</v>
      </c>
      <c r="D473" t="s" s="33">
        <v>1585</v>
      </c>
      <c r="E473" s="34"/>
      <c r="F473" s="34"/>
    </row>
    <row r="474" ht="44.35" customHeight="1">
      <c r="B474" s="32"/>
      <c r="C474" t="s" s="36">
        <v>4739</v>
      </c>
      <c r="D474" t="s" s="36">
        <v>1586</v>
      </c>
      <c r="E474" s="35"/>
      <c r="F474" s="35"/>
    </row>
    <row r="475" ht="44.35" customHeight="1">
      <c r="B475" s="32"/>
      <c r="C475" t="s" s="33">
        <v>4740</v>
      </c>
      <c r="D475" t="s" s="33">
        <v>1438</v>
      </c>
      <c r="E475" s="34"/>
      <c r="F475" s="34"/>
    </row>
    <row r="476" ht="44.35" customHeight="1">
      <c r="B476" s="32"/>
      <c r="C476" t="s" s="36">
        <v>4741</v>
      </c>
      <c r="D476" t="s" s="36">
        <v>1439</v>
      </c>
      <c r="E476" s="35"/>
      <c r="F476" s="35"/>
    </row>
    <row r="477" ht="44.35" customHeight="1">
      <c r="B477" s="32"/>
      <c r="C477" t="s" s="33">
        <v>4742</v>
      </c>
      <c r="D477" t="s" s="33">
        <v>1445</v>
      </c>
      <c r="E477" s="34"/>
      <c r="F477" s="34"/>
    </row>
    <row r="478" ht="44.35" customHeight="1">
      <c r="B478" s="32"/>
      <c r="C478" t="s" s="36">
        <v>4743</v>
      </c>
      <c r="D478" t="s" s="36">
        <v>1446</v>
      </c>
      <c r="E478" s="35"/>
      <c r="F478" s="35"/>
    </row>
    <row r="479" ht="44.35" customHeight="1">
      <c r="B479" s="32"/>
      <c r="C479" t="s" s="33">
        <v>4744</v>
      </c>
      <c r="D479" t="s" s="33">
        <v>1578</v>
      </c>
      <c r="E479" s="34"/>
      <c r="F479" s="34"/>
    </row>
    <row r="480" ht="44.35" customHeight="1">
      <c r="B480" s="32"/>
      <c r="C480" t="s" s="36">
        <v>4745</v>
      </c>
      <c r="D480" t="s" s="36">
        <v>1579</v>
      </c>
      <c r="E480" s="35"/>
      <c r="F480" s="35"/>
    </row>
    <row r="481" ht="44.35" customHeight="1">
      <c r="B481" s="32"/>
      <c r="C481" t="s" s="33">
        <v>4746</v>
      </c>
      <c r="D481" t="s" s="33">
        <v>1487</v>
      </c>
      <c r="E481" s="34"/>
      <c r="F481" s="34"/>
    </row>
    <row r="482" ht="44.35" customHeight="1">
      <c r="B482" s="32"/>
      <c r="C482" t="s" s="36">
        <v>4747</v>
      </c>
      <c r="D482" t="s" s="36">
        <v>1488</v>
      </c>
      <c r="E482" s="35"/>
      <c r="F482" s="35"/>
    </row>
    <row r="483" ht="44.35" customHeight="1">
      <c r="B483" s="32"/>
      <c r="C483" t="s" s="33">
        <v>4748</v>
      </c>
      <c r="D483" t="s" s="33">
        <v>1522</v>
      </c>
      <c r="E483" s="34"/>
      <c r="F483" s="34"/>
    </row>
    <row r="484" ht="44.35" customHeight="1">
      <c r="B484" s="32"/>
      <c r="C484" t="s" s="36">
        <v>4749</v>
      </c>
      <c r="D484" t="s" s="36">
        <v>1523</v>
      </c>
      <c r="E484" s="35"/>
      <c r="F484" s="35"/>
    </row>
    <row r="485" ht="44.35" customHeight="1">
      <c r="B485" s="32"/>
      <c r="C485" t="s" s="33">
        <v>4750</v>
      </c>
      <c r="D485" t="s" s="33">
        <v>2110</v>
      </c>
      <c r="E485" s="34"/>
      <c r="F485" s="34"/>
    </row>
    <row r="486" ht="44.35" customHeight="1">
      <c r="B486" s="32"/>
      <c r="C486" t="s" s="36">
        <v>4751</v>
      </c>
      <c r="D486" t="s" s="36">
        <v>1452</v>
      </c>
      <c r="E486" s="35"/>
      <c r="F486" s="35"/>
    </row>
    <row r="487" ht="44.35" customHeight="1">
      <c r="B487" s="32"/>
      <c r="C487" t="s" s="33">
        <v>4752</v>
      </c>
      <c r="D487" t="s" s="33">
        <v>1453</v>
      </c>
      <c r="E487" s="34"/>
      <c r="F487" s="34"/>
    </row>
    <row r="488" ht="44.35" customHeight="1">
      <c r="B488" s="32"/>
      <c r="C488" t="s" s="36">
        <v>4753</v>
      </c>
      <c r="D488" t="s" s="36">
        <v>2111</v>
      </c>
      <c r="E488" s="35"/>
      <c r="F488" s="35"/>
    </row>
    <row r="489" ht="44.35" customHeight="1">
      <c r="B489" s="32"/>
      <c r="C489" t="s" s="33">
        <v>4754</v>
      </c>
      <c r="D489" t="s" s="33">
        <v>1501</v>
      </c>
      <c r="E489" s="34"/>
      <c r="F489" s="34"/>
    </row>
    <row r="490" ht="44.35" customHeight="1">
      <c r="B490" s="32"/>
      <c r="C490" t="s" s="36">
        <v>4755</v>
      </c>
      <c r="D490" t="s" s="36">
        <v>1502</v>
      </c>
      <c r="E490" s="35"/>
      <c r="F490" s="35"/>
    </row>
    <row r="491" ht="44.35" customHeight="1">
      <c r="B491" s="32"/>
      <c r="C491" t="s" s="33">
        <v>4756</v>
      </c>
      <c r="D491" t="s" s="33">
        <v>1592</v>
      </c>
      <c r="E491" s="34"/>
      <c r="F491" s="34"/>
    </row>
    <row r="492" ht="44.35" customHeight="1">
      <c r="B492" s="32"/>
      <c r="C492" t="s" s="36">
        <v>4757</v>
      </c>
      <c r="D492" t="s" s="36">
        <v>1593</v>
      </c>
      <c r="E492" s="35"/>
      <c r="F492" s="35"/>
    </row>
    <row r="493" ht="44.35" customHeight="1">
      <c r="B493" s="32"/>
      <c r="C493" t="s" s="33">
        <v>4758</v>
      </c>
      <c r="D493" t="s" s="33">
        <v>2117</v>
      </c>
      <c r="E493" s="34"/>
      <c r="F493" s="34"/>
    </row>
    <row r="494" ht="44.35" customHeight="1">
      <c r="B494" s="32"/>
      <c r="C494" t="s" s="36">
        <v>4759</v>
      </c>
      <c r="D494" t="s" s="36">
        <v>2118</v>
      </c>
      <c r="E494" s="35"/>
      <c r="F494" s="35"/>
    </row>
    <row r="495" ht="44.35" customHeight="1">
      <c r="B495" s="32"/>
      <c r="C495" t="s" s="33">
        <v>4760</v>
      </c>
      <c r="D495" t="s" s="33">
        <v>2124</v>
      </c>
      <c r="E495" s="34"/>
      <c r="F495" s="34"/>
    </row>
    <row r="496" ht="44.35" customHeight="1">
      <c r="B496" s="32"/>
      <c r="C496" t="s" s="36">
        <v>4761</v>
      </c>
      <c r="D496" t="s" s="36">
        <v>2125</v>
      </c>
      <c r="E496" s="35"/>
      <c r="F496" s="35"/>
    </row>
    <row r="497" ht="44.35" customHeight="1">
      <c r="B497" s="32"/>
      <c r="C497" t="s" s="33">
        <v>4762</v>
      </c>
      <c r="D497" t="s" s="33">
        <v>2131</v>
      </c>
      <c r="E497" s="34"/>
      <c r="F497" s="34"/>
    </row>
    <row r="498" ht="44.35" customHeight="1">
      <c r="B498" s="32"/>
      <c r="C498" t="s" s="36">
        <v>4763</v>
      </c>
      <c r="D498" t="s" s="36">
        <v>2132</v>
      </c>
      <c r="E498" s="35"/>
      <c r="F498" s="35"/>
    </row>
    <row r="499" ht="44.35" customHeight="1">
      <c r="B499" s="32"/>
      <c r="C499" t="s" s="33">
        <v>4764</v>
      </c>
      <c r="D499" t="s" s="33">
        <v>2138</v>
      </c>
      <c r="E499" s="34"/>
      <c r="F499" s="34"/>
    </row>
    <row r="500" ht="44.35" customHeight="1">
      <c r="B500" s="32"/>
      <c r="C500" t="s" s="36">
        <v>4765</v>
      </c>
      <c r="D500" t="s" s="36">
        <v>2139</v>
      </c>
      <c r="E500" s="35"/>
      <c r="F500" s="35"/>
    </row>
    <row r="501" ht="44.35" customHeight="1">
      <c r="B501" s="32"/>
      <c r="C501" t="s" s="33">
        <v>4766</v>
      </c>
      <c r="D501" t="s" s="33">
        <v>2145</v>
      </c>
      <c r="E501" s="34"/>
      <c r="F501" s="34"/>
    </row>
    <row r="502" ht="44.35" customHeight="1">
      <c r="B502" s="32"/>
      <c r="C502" t="s" s="36">
        <v>4767</v>
      </c>
      <c r="D502" t="s" s="36">
        <v>2146</v>
      </c>
      <c r="E502" s="35"/>
      <c r="F502" s="35"/>
    </row>
    <row r="503" ht="44.35" customHeight="1">
      <c r="B503" s="32"/>
      <c r="C503" t="s" s="33">
        <v>4768</v>
      </c>
      <c r="D503" t="s" s="33">
        <v>2152</v>
      </c>
      <c r="E503" s="34"/>
      <c r="F503" s="34"/>
    </row>
    <row r="504" ht="44.35" customHeight="1">
      <c r="B504" s="32"/>
      <c r="C504" t="s" s="36">
        <v>4769</v>
      </c>
      <c r="D504" t="s" s="36">
        <v>2153</v>
      </c>
      <c r="E504" s="35"/>
      <c r="F504" s="35"/>
    </row>
    <row r="505" ht="44.35" customHeight="1">
      <c r="B505" s="32"/>
      <c r="C505" t="s" s="33">
        <v>4770</v>
      </c>
      <c r="D505" t="s" s="33">
        <v>2159</v>
      </c>
      <c r="E505" s="34"/>
      <c r="F505" s="34"/>
    </row>
    <row r="506" ht="44.35" customHeight="1">
      <c r="B506" s="32"/>
      <c r="C506" t="s" s="36">
        <v>4771</v>
      </c>
      <c r="D506" t="s" s="36">
        <v>2160</v>
      </c>
      <c r="E506" s="35"/>
      <c r="F506" s="35"/>
    </row>
    <row r="507" ht="44.35" customHeight="1">
      <c r="B507" s="32"/>
      <c r="C507" t="s" s="33">
        <v>4772</v>
      </c>
      <c r="D507" t="s" s="33">
        <v>1683</v>
      </c>
      <c r="E507" s="34"/>
      <c r="F507" s="34"/>
    </row>
    <row r="508" ht="44.35" customHeight="1">
      <c r="B508" s="32"/>
      <c r="C508" t="s" s="36">
        <v>4773</v>
      </c>
      <c r="D508" t="s" s="36">
        <v>1684</v>
      </c>
      <c r="E508" s="35"/>
      <c r="F508" s="35"/>
    </row>
    <row r="509" ht="44.35" customHeight="1">
      <c r="B509" s="32"/>
      <c r="C509" t="s" s="33">
        <v>4774</v>
      </c>
      <c r="D509" t="s" s="33">
        <v>1739</v>
      </c>
      <c r="E509" s="34"/>
      <c r="F509" s="34"/>
    </row>
    <row r="510" ht="44.35" customHeight="1">
      <c r="B510" s="32"/>
      <c r="C510" t="s" s="36">
        <v>4775</v>
      </c>
      <c r="D510" t="s" s="36">
        <v>1740</v>
      </c>
      <c r="E510" s="35"/>
      <c r="F510" s="35"/>
    </row>
    <row r="511" ht="44.35" customHeight="1">
      <c r="B511" s="32"/>
      <c r="C511" t="s" s="33">
        <v>4776</v>
      </c>
      <c r="D511" t="s" s="33">
        <v>1697</v>
      </c>
      <c r="E511" s="34"/>
      <c r="F511" s="34"/>
    </row>
    <row r="512" ht="44.35" customHeight="1">
      <c r="B512" s="32"/>
      <c r="C512" t="s" s="36">
        <v>4777</v>
      </c>
      <c r="D512" t="s" s="36">
        <v>1613</v>
      </c>
      <c r="E512" s="35"/>
      <c r="F512" s="35"/>
    </row>
    <row r="513" ht="44.35" customHeight="1">
      <c r="B513" s="32"/>
      <c r="C513" t="s" s="33">
        <v>4778</v>
      </c>
      <c r="D513" t="s" s="33">
        <v>1614</v>
      </c>
      <c r="E513" s="34"/>
      <c r="F513" s="34"/>
    </row>
    <row r="514" ht="44.35" customHeight="1">
      <c r="B514" s="32"/>
      <c r="C514" t="s" s="36">
        <v>4779</v>
      </c>
      <c r="D514" t="s" s="36">
        <v>1698</v>
      </c>
      <c r="E514" s="35"/>
      <c r="F514" s="35"/>
    </row>
    <row r="515" ht="44.35" customHeight="1">
      <c r="B515" s="32"/>
      <c r="C515" t="s" s="33">
        <v>4780</v>
      </c>
      <c r="D515" t="s" s="33">
        <v>1599</v>
      </c>
      <c r="E515" s="34"/>
      <c r="F515" s="34"/>
    </row>
    <row r="516" ht="44.35" customHeight="1">
      <c r="B516" s="32"/>
      <c r="C516" t="s" s="36">
        <v>4781</v>
      </c>
      <c r="D516" t="s" s="36">
        <v>1600</v>
      </c>
      <c r="E516" s="35"/>
      <c r="F516" s="35"/>
    </row>
    <row r="517" ht="44.35" customHeight="1">
      <c r="B517" s="32"/>
      <c r="C517" t="s" s="33">
        <v>4782</v>
      </c>
      <c r="D517" t="s" s="33">
        <v>1746</v>
      </c>
      <c r="E517" s="34"/>
      <c r="F517" s="34"/>
    </row>
    <row r="518" ht="44.35" customHeight="1">
      <c r="B518" s="32"/>
      <c r="C518" t="s" s="36">
        <v>4783</v>
      </c>
      <c r="D518" t="s" s="36">
        <v>1747</v>
      </c>
      <c r="E518" s="35"/>
      <c r="F518" s="35"/>
    </row>
    <row r="519" ht="44.35" customHeight="1">
      <c r="B519" s="32"/>
      <c r="C519" t="s" s="33">
        <v>4784</v>
      </c>
      <c r="D519" t="s" s="33">
        <v>1725</v>
      </c>
      <c r="E519" s="34"/>
      <c r="F519" s="34"/>
    </row>
    <row r="520" ht="44.35" customHeight="1">
      <c r="B520" s="32"/>
      <c r="C520" t="s" s="36">
        <v>4785</v>
      </c>
      <c r="D520" t="s" s="36">
        <v>1726</v>
      </c>
      <c r="E520" s="35"/>
      <c r="F520" s="35"/>
    </row>
    <row r="521" ht="44.35" customHeight="1">
      <c r="B521" s="32"/>
      <c r="C521" t="s" s="33">
        <v>4786</v>
      </c>
      <c r="D521" t="s" s="33">
        <v>1669</v>
      </c>
      <c r="E521" s="34"/>
      <c r="F521" s="34"/>
    </row>
    <row r="522" ht="44.35" customHeight="1">
      <c r="B522" s="32"/>
      <c r="C522" t="s" s="36">
        <v>4787</v>
      </c>
      <c r="D522" t="s" s="36">
        <v>1670</v>
      </c>
      <c r="E522" s="35"/>
      <c r="F522" s="35"/>
    </row>
    <row r="523" ht="44.35" customHeight="1">
      <c r="B523" s="32"/>
      <c r="C523" t="s" s="33">
        <v>4788</v>
      </c>
      <c r="D523" t="s" s="33">
        <v>2173</v>
      </c>
      <c r="E523" s="34"/>
      <c r="F523" s="34"/>
    </row>
    <row r="524" ht="44.35" customHeight="1">
      <c r="B524" s="32"/>
      <c r="C524" t="s" s="36">
        <v>4789</v>
      </c>
      <c r="D524" t="s" s="36">
        <v>2174</v>
      </c>
      <c r="E524" s="35"/>
      <c r="F524" s="35"/>
    </row>
    <row r="525" ht="44.35" customHeight="1">
      <c r="B525" s="32"/>
      <c r="C525" t="s" s="33">
        <v>4790</v>
      </c>
      <c r="D525" t="s" s="33">
        <v>2180</v>
      </c>
      <c r="E525" s="34"/>
      <c r="F525" s="34"/>
    </row>
    <row r="526" ht="44.35" customHeight="1">
      <c r="B526" s="32"/>
      <c r="C526" t="s" s="36">
        <v>4791</v>
      </c>
      <c r="D526" t="s" s="36">
        <v>2181</v>
      </c>
      <c r="E526" s="35"/>
      <c r="F526" s="35"/>
    </row>
    <row r="527" ht="44.35" customHeight="1">
      <c r="B527" s="32"/>
      <c r="C527" t="s" s="33">
        <v>4792</v>
      </c>
      <c r="D527" t="s" s="33">
        <v>2187</v>
      </c>
      <c r="E527" s="34"/>
      <c r="F527" s="34"/>
    </row>
    <row r="528" ht="44.35" customHeight="1">
      <c r="B528" s="32"/>
      <c r="C528" t="s" s="36">
        <v>4793</v>
      </c>
      <c r="D528" t="s" s="36">
        <v>2188</v>
      </c>
      <c r="E528" s="35"/>
      <c r="F528" s="35"/>
    </row>
    <row r="529" ht="44.35" customHeight="1">
      <c r="B529" s="32"/>
      <c r="C529" t="s" s="33">
        <v>4794</v>
      </c>
      <c r="D529" t="s" s="33">
        <v>2194</v>
      </c>
      <c r="E529" s="34"/>
      <c r="F529" s="34"/>
    </row>
    <row r="530" ht="44.35" customHeight="1">
      <c r="B530" s="32"/>
      <c r="C530" t="s" s="36">
        <v>4795</v>
      </c>
      <c r="D530" t="s" s="36">
        <v>2195</v>
      </c>
      <c r="E530" s="35"/>
      <c r="F530" s="35"/>
    </row>
    <row r="531" ht="44.35" customHeight="1">
      <c r="B531" s="32"/>
      <c r="C531" t="s" s="33">
        <v>4796</v>
      </c>
      <c r="D531" t="s" s="33">
        <v>2201</v>
      </c>
      <c r="E531" s="34"/>
      <c r="F531" s="34"/>
    </row>
    <row r="532" ht="44.35" customHeight="1">
      <c r="B532" s="32"/>
      <c r="C532" t="s" s="36">
        <v>4797</v>
      </c>
      <c r="D532" t="s" s="36">
        <v>2202</v>
      </c>
      <c r="E532" s="35"/>
      <c r="F532" s="35"/>
    </row>
    <row r="533" ht="44.35" customHeight="1">
      <c r="B533" s="32"/>
      <c r="C533" t="s" s="33">
        <v>4798</v>
      </c>
      <c r="D533" t="s" s="33">
        <v>1704</v>
      </c>
      <c r="E533" s="34"/>
      <c r="F533" s="34"/>
    </row>
    <row r="534" ht="44.35" customHeight="1">
      <c r="B534" s="32"/>
      <c r="C534" t="s" s="36">
        <v>4799</v>
      </c>
      <c r="D534" t="s" s="36">
        <v>2208</v>
      </c>
      <c r="E534" s="35"/>
      <c r="F534" s="35"/>
    </row>
    <row r="535" ht="44.35" customHeight="1">
      <c r="B535" s="32"/>
      <c r="C535" t="s" s="33">
        <v>4800</v>
      </c>
      <c r="D535" t="s" s="33">
        <v>2209</v>
      </c>
      <c r="E535" s="34"/>
      <c r="F535" s="34"/>
    </row>
    <row r="536" ht="44.35" customHeight="1">
      <c r="B536" s="32"/>
      <c r="C536" t="s" s="36">
        <v>4801</v>
      </c>
      <c r="D536" t="s" s="36">
        <v>1705</v>
      </c>
      <c r="E536" s="35"/>
      <c r="F536" s="35"/>
    </row>
    <row r="537" ht="44.35" customHeight="1">
      <c r="B537" s="32"/>
      <c r="C537" t="s" s="33">
        <v>4802</v>
      </c>
      <c r="D537" t="s" s="33">
        <v>2215</v>
      </c>
      <c r="E537" s="34"/>
      <c r="F537" s="34"/>
    </row>
    <row r="538" ht="44.35" customHeight="1">
      <c r="B538" s="32"/>
      <c r="C538" t="s" s="36">
        <v>4803</v>
      </c>
      <c r="D538" t="s" s="36">
        <v>2216</v>
      </c>
      <c r="E538" s="35"/>
      <c r="F538" s="35"/>
    </row>
    <row r="539" ht="44.35" customHeight="1">
      <c r="B539" s="32"/>
      <c r="C539" t="s" s="33">
        <v>4804</v>
      </c>
      <c r="D539" t="s" s="33">
        <v>2222</v>
      </c>
      <c r="E539" s="34"/>
      <c r="F539" s="34"/>
    </row>
    <row r="540" ht="44.35" customHeight="1">
      <c r="B540" s="32"/>
      <c r="C540" t="s" s="36">
        <v>4805</v>
      </c>
      <c r="D540" t="s" s="36">
        <v>2223</v>
      </c>
      <c r="E540" s="35"/>
      <c r="F540" s="35"/>
    </row>
    <row r="541" ht="44.35" customHeight="1">
      <c r="B541" s="32"/>
      <c r="C541" t="s" s="33">
        <v>4806</v>
      </c>
      <c r="D541" t="s" s="33">
        <v>1711</v>
      </c>
      <c r="E541" s="34"/>
      <c r="F541" s="34"/>
    </row>
    <row r="542" ht="44.35" customHeight="1">
      <c r="B542" s="32"/>
      <c r="C542" t="s" s="36">
        <v>4807</v>
      </c>
      <c r="D542" t="s" s="36">
        <v>1712</v>
      </c>
      <c r="E542" s="35"/>
      <c r="F542" s="35"/>
    </row>
    <row r="543" ht="44.35" customHeight="1">
      <c r="B543" s="32"/>
      <c r="C543" t="s" s="33">
        <v>4808</v>
      </c>
      <c r="D543" t="s" s="33">
        <v>1620</v>
      </c>
      <c r="E543" s="34"/>
      <c r="F543" s="34"/>
    </row>
    <row r="544" ht="44.35" customHeight="1">
      <c r="B544" s="32"/>
      <c r="C544" t="s" s="36">
        <v>4809</v>
      </c>
      <c r="D544" t="s" s="36">
        <v>1621</v>
      </c>
      <c r="E544" s="35"/>
      <c r="F544" s="35"/>
    </row>
    <row r="545" ht="44.35" customHeight="1">
      <c r="B545" s="32"/>
      <c r="C545" t="s" s="33">
        <v>4810</v>
      </c>
      <c r="D545" t="s" s="33">
        <v>1655</v>
      </c>
      <c r="E545" s="34"/>
      <c r="F545" s="34"/>
    </row>
    <row r="546" ht="44.35" customHeight="1">
      <c r="B546" s="32"/>
      <c r="C546" t="s" s="36">
        <v>4811</v>
      </c>
      <c r="D546" t="s" s="36">
        <v>1656</v>
      </c>
      <c r="E546" s="35"/>
      <c r="F546" s="35"/>
    </row>
    <row r="547" ht="44.35" customHeight="1">
      <c r="B547" s="32"/>
      <c r="C547" t="s" s="33">
        <v>4812</v>
      </c>
      <c r="D547" t="s" s="33">
        <v>1662</v>
      </c>
      <c r="E547" s="34"/>
      <c r="F547" s="34"/>
    </row>
    <row r="548" ht="44.35" customHeight="1">
      <c r="B548" s="32"/>
      <c r="C548" t="s" s="36">
        <v>4813</v>
      </c>
      <c r="D548" t="s" s="36">
        <v>1663</v>
      </c>
      <c r="E548" s="35"/>
      <c r="F548" s="35"/>
    </row>
    <row r="549" ht="44.35" customHeight="1">
      <c r="B549" s="32"/>
      <c r="C549" t="s" s="33">
        <v>4814</v>
      </c>
      <c r="D549" t="s" s="33">
        <v>1648</v>
      </c>
      <c r="E549" s="34"/>
      <c r="F549" s="34"/>
    </row>
    <row r="550" ht="44.35" customHeight="1">
      <c r="B550" s="32"/>
      <c r="C550" t="s" s="36">
        <v>4815</v>
      </c>
      <c r="D550" t="s" s="36">
        <v>1649</v>
      </c>
      <c r="E550" s="35"/>
      <c r="F550" s="35"/>
    </row>
    <row r="551" ht="44.35" customHeight="1">
      <c r="B551" s="32"/>
      <c r="C551" t="s" s="33">
        <v>4816</v>
      </c>
      <c r="D551" t="s" s="33">
        <v>1641</v>
      </c>
      <c r="E551" s="34"/>
      <c r="F551" s="34"/>
    </row>
    <row r="552" ht="44.35" customHeight="1">
      <c r="B552" s="32"/>
      <c r="C552" t="s" s="36">
        <v>4817</v>
      </c>
      <c r="D552" t="s" s="36">
        <v>1642</v>
      </c>
      <c r="E552" s="35"/>
      <c r="F552" s="35"/>
    </row>
    <row r="553" ht="44.35" customHeight="1">
      <c r="B553" s="32"/>
      <c r="C553" t="s" s="33">
        <v>4818</v>
      </c>
      <c r="D553" t="s" s="33">
        <v>1627</v>
      </c>
      <c r="E553" s="34"/>
      <c r="F553" s="34"/>
    </row>
    <row r="554" ht="44.35" customHeight="1">
      <c r="B554" s="32"/>
      <c r="C554" t="s" s="36">
        <v>4819</v>
      </c>
      <c r="D554" t="s" s="36">
        <v>1628</v>
      </c>
      <c r="E554" s="35"/>
      <c r="F554" s="35"/>
    </row>
    <row r="555" ht="44.35" customHeight="1">
      <c r="B555" s="32"/>
      <c r="C555" t="s" s="33">
        <v>4820</v>
      </c>
      <c r="D555" t="s" s="33">
        <v>2292</v>
      </c>
      <c r="E555" s="34"/>
      <c r="F555" s="34"/>
    </row>
    <row r="556" ht="44.35" customHeight="1">
      <c r="B556" s="32"/>
      <c r="C556" t="s" s="36">
        <v>4821</v>
      </c>
      <c r="D556" t="s" s="36">
        <v>2293</v>
      </c>
      <c r="E556" s="35"/>
      <c r="F556" s="35"/>
    </row>
    <row r="557" ht="44.35" customHeight="1">
      <c r="B557" s="32"/>
      <c r="C557" t="s" s="33">
        <v>4822</v>
      </c>
      <c r="D557" t="s" s="33">
        <v>2299</v>
      </c>
      <c r="E557" s="34"/>
      <c r="F557" s="34"/>
    </row>
    <row r="558" ht="44.35" customHeight="1">
      <c r="B558" s="32"/>
      <c r="C558" t="s" s="36">
        <v>4823</v>
      </c>
      <c r="D558" t="s" s="36">
        <v>2300</v>
      </c>
      <c r="E558" s="35"/>
      <c r="F558" s="35"/>
    </row>
    <row r="559" ht="44.35" customHeight="1">
      <c r="B559" s="32"/>
      <c r="C559" t="s" s="33">
        <v>4824</v>
      </c>
      <c r="D559" t="s" s="33">
        <v>2229</v>
      </c>
      <c r="E559" s="34"/>
      <c r="F559" s="34"/>
    </row>
    <row r="560" ht="44.35" customHeight="1">
      <c r="B560" s="32"/>
      <c r="C560" t="s" s="36">
        <v>4825</v>
      </c>
      <c r="D560" t="s" s="36">
        <v>2306</v>
      </c>
      <c r="E560" s="35"/>
      <c r="F560" s="35"/>
    </row>
    <row r="561" ht="44.35" customHeight="1">
      <c r="B561" s="32"/>
      <c r="C561" t="s" s="33">
        <v>4826</v>
      </c>
      <c r="D561" t="s" s="33">
        <v>2307</v>
      </c>
      <c r="E561" s="34"/>
      <c r="F561" s="34"/>
    </row>
    <row r="562" ht="44.35" customHeight="1">
      <c r="B562" s="32"/>
      <c r="C562" t="s" s="36">
        <v>4827</v>
      </c>
      <c r="D562" t="s" s="36">
        <v>2230</v>
      </c>
      <c r="E562" s="35"/>
      <c r="F562" s="35"/>
    </row>
    <row r="563" ht="44.35" customHeight="1">
      <c r="B563" s="32"/>
      <c r="C563" t="s" s="33">
        <v>4828</v>
      </c>
      <c r="D563" t="s" s="33">
        <v>2313</v>
      </c>
      <c r="E563" s="34"/>
      <c r="F563" s="34"/>
    </row>
    <row r="564" ht="44.35" customHeight="1">
      <c r="B564" s="32"/>
      <c r="C564" t="s" s="36">
        <v>4829</v>
      </c>
      <c r="D564" t="s" s="36">
        <v>2314</v>
      </c>
      <c r="E564" s="35"/>
      <c r="F564" s="35"/>
    </row>
    <row r="565" ht="44.35" customHeight="1">
      <c r="B565" s="32"/>
      <c r="C565" t="s" s="33">
        <v>4830</v>
      </c>
      <c r="D565" t="s" s="33">
        <v>2320</v>
      </c>
      <c r="E565" s="34"/>
      <c r="F565" s="34"/>
    </row>
    <row r="566" ht="44.35" customHeight="1">
      <c r="B566" s="32"/>
      <c r="C566" t="s" s="36">
        <v>4831</v>
      </c>
      <c r="D566" t="s" s="36">
        <v>2321</v>
      </c>
      <c r="E566" s="35"/>
      <c r="F566" s="35"/>
    </row>
    <row r="567" ht="44.35" customHeight="1">
      <c r="B567" s="32"/>
      <c r="C567" t="s" s="33">
        <v>4832</v>
      </c>
      <c r="D567" t="s" s="33">
        <v>2327</v>
      </c>
      <c r="E567" s="34"/>
      <c r="F567" s="34"/>
    </row>
    <row r="568" ht="44.35" customHeight="1">
      <c r="B568" s="32"/>
      <c r="C568" t="s" s="36">
        <v>4833</v>
      </c>
      <c r="D568" t="s" s="36">
        <v>2328</v>
      </c>
      <c r="E568" s="35"/>
      <c r="F568" s="35"/>
    </row>
    <row r="569" ht="44.35" customHeight="1">
      <c r="B569" s="32"/>
      <c r="C569" t="s" s="33">
        <v>4834</v>
      </c>
      <c r="D569" t="s" s="33">
        <v>2334</v>
      </c>
      <c r="E569" s="34"/>
      <c r="F569" s="34"/>
    </row>
    <row r="570" ht="44.35" customHeight="1">
      <c r="B570" s="32"/>
      <c r="C570" t="s" s="36">
        <v>4835</v>
      </c>
      <c r="D570" t="s" s="36">
        <v>2335</v>
      </c>
      <c r="E570" s="35"/>
      <c r="F570" s="35"/>
    </row>
    <row r="571" ht="44.35" customHeight="1">
      <c r="B571" s="32"/>
      <c r="C571" t="s" s="33">
        <v>4836</v>
      </c>
      <c r="D571" t="s" s="33">
        <v>2341</v>
      </c>
      <c r="E571" s="34"/>
      <c r="F571" s="34"/>
    </row>
    <row r="572" ht="44.35" customHeight="1">
      <c r="B572" s="32"/>
      <c r="C572" t="s" s="36">
        <v>4837</v>
      </c>
      <c r="D572" t="s" s="36">
        <v>2342</v>
      </c>
      <c r="E572" s="35"/>
      <c r="F572" s="35"/>
    </row>
    <row r="573" ht="44.35" customHeight="1">
      <c r="B573" s="32"/>
      <c r="C573" t="s" s="33">
        <v>4838</v>
      </c>
      <c r="D573" t="s" s="33">
        <v>2348</v>
      </c>
      <c r="E573" s="34"/>
      <c r="F573" s="34"/>
    </row>
    <row r="574" ht="44.35" customHeight="1">
      <c r="B574" s="32"/>
      <c r="C574" t="s" s="36">
        <v>4839</v>
      </c>
      <c r="D574" t="s" s="36">
        <v>2349</v>
      </c>
      <c r="E574" s="35"/>
      <c r="F574" s="35"/>
    </row>
    <row r="575" ht="44.35" customHeight="1">
      <c r="B575" s="32"/>
      <c r="C575" t="s" s="33">
        <v>4840</v>
      </c>
      <c r="D575" t="s" s="33">
        <v>2355</v>
      </c>
      <c r="E575" s="34"/>
      <c r="F575" s="34"/>
    </row>
    <row r="576" ht="44.35" customHeight="1">
      <c r="B576" s="32"/>
      <c r="C576" t="s" s="36">
        <v>4841</v>
      </c>
      <c r="D576" t="s" s="36">
        <v>2356</v>
      </c>
      <c r="E576" s="35"/>
      <c r="F576" s="35"/>
    </row>
    <row r="577" ht="44.35" customHeight="1">
      <c r="B577" s="32"/>
      <c r="C577" t="s" s="33">
        <v>4842</v>
      </c>
      <c r="D577" t="s" s="33">
        <v>2362</v>
      </c>
      <c r="E577" s="34"/>
      <c r="F577" s="34"/>
    </row>
    <row r="578" ht="44.35" customHeight="1">
      <c r="B578" s="32"/>
      <c r="C578" t="s" s="36">
        <v>4843</v>
      </c>
      <c r="D578" t="s" s="36">
        <v>2363</v>
      </c>
      <c r="E578" s="35"/>
      <c r="F578" s="35"/>
    </row>
    <row r="579" ht="44.35" customHeight="1">
      <c r="B579" s="32"/>
      <c r="C579" t="s" s="33">
        <v>4844</v>
      </c>
      <c r="D579" t="s" s="33">
        <v>2369</v>
      </c>
      <c r="E579" s="34"/>
      <c r="F579" s="34"/>
    </row>
    <row r="580" ht="44.35" customHeight="1">
      <c r="B580" s="32"/>
      <c r="C580" t="s" s="36">
        <v>4845</v>
      </c>
      <c r="D580" t="s" s="36">
        <v>2370</v>
      </c>
      <c r="E580" s="35"/>
      <c r="F580" s="35"/>
    </row>
    <row r="581" ht="44.35" customHeight="1">
      <c r="B581" s="32"/>
      <c r="C581" t="s" s="33">
        <v>4846</v>
      </c>
      <c r="D581" t="s" s="33">
        <v>2236</v>
      </c>
      <c r="E581" s="34"/>
      <c r="F581" s="34"/>
    </row>
    <row r="582" ht="44.35" customHeight="1">
      <c r="B582" s="32"/>
      <c r="C582" t="s" s="36">
        <v>4847</v>
      </c>
      <c r="D582" t="s" s="36">
        <v>2376</v>
      </c>
      <c r="E582" s="35"/>
      <c r="F582" s="35"/>
    </row>
    <row r="583" ht="44.35" customHeight="1">
      <c r="B583" s="32"/>
      <c r="C583" t="s" s="33">
        <v>4848</v>
      </c>
      <c r="D583" t="s" s="33">
        <v>2377</v>
      </c>
      <c r="E583" s="34"/>
      <c r="F583" s="34"/>
    </row>
    <row r="584" ht="44.35" customHeight="1">
      <c r="B584" s="32"/>
      <c r="C584" t="s" s="36">
        <v>4849</v>
      </c>
      <c r="D584" t="s" s="36">
        <v>2237</v>
      </c>
      <c r="E584" s="35"/>
      <c r="F584" s="35"/>
    </row>
    <row r="585" ht="44.35" customHeight="1">
      <c r="B585" s="32"/>
      <c r="C585" t="s" s="33">
        <v>4850</v>
      </c>
      <c r="D585" t="s" s="33">
        <v>2383</v>
      </c>
      <c r="E585" s="34"/>
      <c r="F585" s="34"/>
    </row>
    <row r="586" ht="44.35" customHeight="1">
      <c r="B586" s="32"/>
      <c r="C586" t="s" s="36">
        <v>4851</v>
      </c>
      <c r="D586" t="s" s="36">
        <v>2384</v>
      </c>
      <c r="E586" s="35"/>
      <c r="F586" s="35"/>
    </row>
    <row r="587" ht="44.35" customHeight="1">
      <c r="B587" s="32"/>
      <c r="C587" t="s" s="33">
        <v>4852</v>
      </c>
      <c r="D587" t="s" s="33">
        <v>2390</v>
      </c>
      <c r="E587" s="34"/>
      <c r="F587" s="34"/>
    </row>
    <row r="588" ht="44.35" customHeight="1">
      <c r="B588" s="32"/>
      <c r="C588" t="s" s="36">
        <v>4853</v>
      </c>
      <c r="D588" t="s" s="36">
        <v>2391</v>
      </c>
      <c r="E588" s="35"/>
      <c r="F588" s="35"/>
    </row>
    <row r="589" ht="44.35" customHeight="1">
      <c r="B589" s="32"/>
      <c r="C589" t="s" s="33">
        <v>4854</v>
      </c>
      <c r="D589" t="s" s="33">
        <v>2243</v>
      </c>
      <c r="E589" s="34"/>
      <c r="F589" s="34"/>
    </row>
    <row r="590" ht="44.35" customHeight="1">
      <c r="B590" s="32"/>
      <c r="C590" t="s" s="36">
        <v>4855</v>
      </c>
      <c r="D590" t="s" s="36">
        <v>2244</v>
      </c>
      <c r="E590" s="35"/>
      <c r="F590" s="35"/>
    </row>
    <row r="591" ht="44.35" customHeight="1">
      <c r="B591" s="32"/>
      <c r="C591" t="s" s="33">
        <v>4856</v>
      </c>
      <c r="D591" t="s" s="33">
        <v>2250</v>
      </c>
      <c r="E591" s="34"/>
      <c r="F591" s="34"/>
    </row>
    <row r="592" ht="44.35" customHeight="1">
      <c r="B592" s="32"/>
      <c r="C592" t="s" s="36">
        <v>4857</v>
      </c>
      <c r="D592" t="s" s="36">
        <v>2251</v>
      </c>
      <c r="E592" s="35"/>
      <c r="F592" s="35"/>
    </row>
    <row r="593" ht="44.35" customHeight="1">
      <c r="B593" s="32"/>
      <c r="C593" t="s" s="33">
        <v>4858</v>
      </c>
      <c r="D593" t="s" s="33">
        <v>2257</v>
      </c>
      <c r="E593" s="34"/>
      <c r="F593" s="34"/>
    </row>
    <row r="594" ht="44.35" customHeight="1">
      <c r="B594" s="32"/>
      <c r="C594" t="s" s="36">
        <v>4859</v>
      </c>
      <c r="D594" t="s" s="36">
        <v>2258</v>
      </c>
      <c r="E594" s="35"/>
      <c r="F594" s="35"/>
    </row>
    <row r="595" ht="44.35" customHeight="1">
      <c r="B595" s="32"/>
      <c r="C595" t="s" s="33">
        <v>4860</v>
      </c>
      <c r="D595" t="s" s="33">
        <v>2264</v>
      </c>
      <c r="E595" s="34"/>
      <c r="F595" s="34"/>
    </row>
    <row r="596" ht="44.35" customHeight="1">
      <c r="B596" s="32"/>
      <c r="C596" t="s" s="36">
        <v>4861</v>
      </c>
      <c r="D596" t="s" s="36">
        <v>2265</v>
      </c>
      <c r="E596" s="35"/>
      <c r="F596" s="35"/>
    </row>
    <row r="597" ht="44.35" customHeight="1">
      <c r="B597" s="32"/>
      <c r="C597" t="s" s="33">
        <v>4862</v>
      </c>
      <c r="D597" t="s" s="33">
        <v>2271</v>
      </c>
      <c r="E597" s="34"/>
      <c r="F597" s="34"/>
    </row>
    <row r="598" ht="44.35" customHeight="1">
      <c r="B598" s="32"/>
      <c r="C598" t="s" s="36">
        <v>4863</v>
      </c>
      <c r="D598" t="s" s="36">
        <v>2272</v>
      </c>
      <c r="E598" s="35"/>
      <c r="F598" s="35"/>
    </row>
    <row r="599" ht="44.35" customHeight="1">
      <c r="B599" s="32"/>
      <c r="C599" t="s" s="33">
        <v>4864</v>
      </c>
      <c r="D599" t="s" s="33">
        <v>2278</v>
      </c>
      <c r="E599" s="34"/>
      <c r="F599" s="34"/>
    </row>
    <row r="600" ht="44.35" customHeight="1">
      <c r="B600" s="32"/>
      <c r="C600" t="s" s="36">
        <v>4865</v>
      </c>
      <c r="D600" t="s" s="36">
        <v>2279</v>
      </c>
      <c r="E600" s="35"/>
      <c r="F600" s="35"/>
    </row>
    <row r="601" ht="44.35" customHeight="1">
      <c r="B601" s="32"/>
      <c r="C601" t="s" s="33">
        <v>4866</v>
      </c>
      <c r="D601" t="s" s="33">
        <v>2285</v>
      </c>
      <c r="E601" s="34"/>
      <c r="F601" s="34"/>
    </row>
    <row r="602" ht="44.35" customHeight="1">
      <c r="B602" s="32"/>
      <c r="C602" t="s" s="36">
        <v>4867</v>
      </c>
      <c r="D602" t="s" s="36">
        <v>2286</v>
      </c>
      <c r="E602" s="35"/>
      <c r="F602" s="35"/>
    </row>
    <row r="603" ht="44.35" customHeight="1">
      <c r="B603" s="32"/>
      <c r="C603" t="s" s="33">
        <v>4868</v>
      </c>
      <c r="D603" t="s" s="33">
        <v>2460</v>
      </c>
      <c r="E603" s="34"/>
      <c r="F603" s="34"/>
    </row>
    <row r="604" ht="44.35" customHeight="1">
      <c r="B604" s="32"/>
      <c r="C604" t="s" s="36">
        <v>4869</v>
      </c>
      <c r="D604" t="s" s="36">
        <v>2461</v>
      </c>
      <c r="E604" s="35"/>
      <c r="F604" s="35"/>
    </row>
    <row r="605" ht="44.35" customHeight="1">
      <c r="B605" s="32"/>
      <c r="C605" t="s" s="33">
        <v>4870</v>
      </c>
      <c r="D605" t="s" s="33">
        <v>2467</v>
      </c>
      <c r="E605" s="34"/>
      <c r="F605" s="34"/>
    </row>
    <row r="606" ht="44.35" customHeight="1">
      <c r="B606" s="32"/>
      <c r="C606" t="s" s="36">
        <v>4871</v>
      </c>
      <c r="D606" t="s" s="36">
        <v>2468</v>
      </c>
      <c r="E606" s="35"/>
      <c r="F606" s="35"/>
    </row>
    <row r="607" ht="44.35" customHeight="1">
      <c r="B607" s="32"/>
      <c r="C607" t="s" s="33">
        <v>4872</v>
      </c>
      <c r="D607" t="s" s="33">
        <v>2397</v>
      </c>
      <c r="E607" s="34"/>
      <c r="F607" s="34"/>
    </row>
    <row r="608" ht="44.35" customHeight="1">
      <c r="B608" s="32"/>
      <c r="C608" t="s" s="36">
        <v>4873</v>
      </c>
      <c r="D608" t="s" s="36">
        <v>2474</v>
      </c>
      <c r="E608" s="35"/>
      <c r="F608" s="35"/>
    </row>
    <row r="609" ht="44.35" customHeight="1">
      <c r="B609" s="32"/>
      <c r="C609" t="s" s="33">
        <v>4874</v>
      </c>
      <c r="D609" t="s" s="33">
        <v>2475</v>
      </c>
      <c r="E609" s="34"/>
      <c r="F609" s="34"/>
    </row>
    <row r="610" ht="44.35" customHeight="1">
      <c r="B610" s="32"/>
      <c r="C610" t="s" s="36">
        <v>4875</v>
      </c>
      <c r="D610" t="s" s="36">
        <v>2398</v>
      </c>
      <c r="E610" s="35"/>
      <c r="F610" s="35"/>
    </row>
    <row r="611" ht="44.35" customHeight="1">
      <c r="B611" s="32"/>
      <c r="C611" t="s" s="33">
        <v>4876</v>
      </c>
      <c r="D611" t="s" s="33">
        <v>2481</v>
      </c>
      <c r="E611" s="34"/>
      <c r="F611" s="34"/>
    </row>
    <row r="612" ht="44.35" customHeight="1">
      <c r="B612" s="32"/>
      <c r="C612" t="s" s="36">
        <v>4877</v>
      </c>
      <c r="D612" t="s" s="36">
        <v>2482</v>
      </c>
      <c r="E612" s="35"/>
      <c r="F612" s="35"/>
    </row>
    <row r="613" ht="44.35" customHeight="1">
      <c r="B613" s="32"/>
      <c r="C613" t="s" s="33">
        <v>4878</v>
      </c>
      <c r="D613" t="s" s="33">
        <v>2488</v>
      </c>
      <c r="E613" s="34"/>
      <c r="F613" s="34"/>
    </row>
    <row r="614" ht="44.35" customHeight="1">
      <c r="B614" s="32"/>
      <c r="C614" t="s" s="36">
        <v>4879</v>
      </c>
      <c r="D614" t="s" s="36">
        <v>2489</v>
      </c>
      <c r="E614" s="35"/>
      <c r="F614" s="35"/>
    </row>
    <row r="615" ht="44.35" customHeight="1">
      <c r="B615" s="32"/>
      <c r="C615" t="s" s="33">
        <v>4880</v>
      </c>
      <c r="D615" t="s" s="33">
        <v>2495</v>
      </c>
      <c r="E615" s="34"/>
      <c r="F615" s="34"/>
    </row>
    <row r="616" ht="44.35" customHeight="1">
      <c r="B616" s="32"/>
      <c r="C616" t="s" s="36">
        <v>4881</v>
      </c>
      <c r="D616" t="s" s="36">
        <v>2496</v>
      </c>
      <c r="E616" s="35"/>
      <c r="F616" s="35"/>
    </row>
    <row r="617" ht="44.35" customHeight="1">
      <c r="B617" s="32"/>
      <c r="C617" t="s" s="33">
        <v>4882</v>
      </c>
      <c r="D617" t="s" s="33">
        <v>2502</v>
      </c>
      <c r="E617" s="34"/>
      <c r="F617" s="34"/>
    </row>
    <row r="618" ht="44.35" customHeight="1">
      <c r="B618" s="32"/>
      <c r="C618" t="s" s="36">
        <v>4883</v>
      </c>
      <c r="D618" t="s" s="36">
        <v>2503</v>
      </c>
      <c r="E618" s="35"/>
      <c r="F618" s="35"/>
    </row>
    <row r="619" ht="44.35" customHeight="1">
      <c r="B619" s="32"/>
      <c r="C619" t="s" s="33">
        <v>4884</v>
      </c>
      <c r="D619" t="s" s="33">
        <v>2509</v>
      </c>
      <c r="E619" s="34"/>
      <c r="F619" s="34"/>
    </row>
    <row r="620" ht="44.35" customHeight="1">
      <c r="B620" s="32"/>
      <c r="C620" t="s" s="36">
        <v>4885</v>
      </c>
      <c r="D620" t="s" s="36">
        <v>2510</v>
      </c>
      <c r="E620" s="35"/>
      <c r="F620" s="35"/>
    </row>
    <row r="621" ht="44.35" customHeight="1">
      <c r="B621" s="32"/>
      <c r="C621" t="s" s="33">
        <v>4886</v>
      </c>
      <c r="D621" t="s" s="33">
        <v>2516</v>
      </c>
      <c r="E621" s="34"/>
      <c r="F621" s="34"/>
    </row>
    <row r="622" ht="44.35" customHeight="1">
      <c r="B622" s="32"/>
      <c r="C622" t="s" s="36">
        <v>4887</v>
      </c>
      <c r="D622" t="s" s="36">
        <v>2517</v>
      </c>
      <c r="E622" s="35"/>
      <c r="F622" s="35"/>
    </row>
    <row r="623" ht="44.35" customHeight="1">
      <c r="B623" s="32"/>
      <c r="C623" t="s" s="33">
        <v>4888</v>
      </c>
      <c r="D623" t="s" s="33">
        <v>2523</v>
      </c>
      <c r="E623" s="34"/>
      <c r="F623" s="34"/>
    </row>
    <row r="624" ht="44.35" customHeight="1">
      <c r="B624" s="32"/>
      <c r="C624" t="s" s="36">
        <v>4889</v>
      </c>
      <c r="D624" t="s" s="36">
        <v>2524</v>
      </c>
      <c r="E624" s="35"/>
      <c r="F624" s="35"/>
    </row>
    <row r="625" ht="44.35" customHeight="1">
      <c r="B625" s="32"/>
      <c r="C625" t="s" s="33">
        <v>4890</v>
      </c>
      <c r="D625" t="s" s="33">
        <v>2530</v>
      </c>
      <c r="E625" s="34"/>
      <c r="F625" s="34"/>
    </row>
    <row r="626" ht="44.35" customHeight="1">
      <c r="B626" s="32"/>
      <c r="C626" t="s" s="36">
        <v>4891</v>
      </c>
      <c r="D626" t="s" s="36">
        <v>2531</v>
      </c>
      <c r="E626" s="35"/>
      <c r="F626" s="35"/>
    </row>
    <row r="627" ht="44.35" customHeight="1">
      <c r="B627" s="32"/>
      <c r="C627" t="s" s="33">
        <v>4892</v>
      </c>
      <c r="D627" t="s" s="33">
        <v>2537</v>
      </c>
      <c r="E627" s="34"/>
      <c r="F627" s="34"/>
    </row>
    <row r="628" ht="44.35" customHeight="1">
      <c r="B628" s="32"/>
      <c r="C628" t="s" s="36">
        <v>4893</v>
      </c>
      <c r="D628" t="s" s="36">
        <v>2538</v>
      </c>
      <c r="E628" s="35"/>
      <c r="F628" s="35"/>
    </row>
    <row r="629" ht="44.35" customHeight="1">
      <c r="B629" s="32"/>
      <c r="C629" t="s" s="33">
        <v>4894</v>
      </c>
      <c r="D629" t="s" s="33">
        <v>2404</v>
      </c>
      <c r="E629" s="34"/>
      <c r="F629" s="34"/>
    </row>
    <row r="630" ht="44.35" customHeight="1">
      <c r="B630" s="32"/>
      <c r="C630" t="s" s="36">
        <v>4895</v>
      </c>
      <c r="D630" t="s" s="36">
        <v>2544</v>
      </c>
      <c r="E630" s="35"/>
      <c r="F630" s="35"/>
    </row>
    <row r="631" ht="44.35" customHeight="1">
      <c r="B631" s="32"/>
      <c r="C631" t="s" s="33">
        <v>4896</v>
      </c>
      <c r="D631" t="s" s="33">
        <v>2545</v>
      </c>
      <c r="E631" s="34"/>
      <c r="F631" s="34"/>
    </row>
    <row r="632" ht="44.35" customHeight="1">
      <c r="B632" s="32"/>
      <c r="C632" t="s" s="36">
        <v>4897</v>
      </c>
      <c r="D632" t="s" s="36">
        <v>2405</v>
      </c>
      <c r="E632" s="35"/>
      <c r="F632" s="35"/>
    </row>
    <row r="633" ht="44.35" customHeight="1">
      <c r="B633" s="32"/>
      <c r="C633" t="s" s="33">
        <v>4898</v>
      </c>
      <c r="D633" t="s" s="33">
        <v>2551</v>
      </c>
      <c r="E633" s="34"/>
      <c r="F633" s="34"/>
    </row>
    <row r="634" ht="44.35" customHeight="1">
      <c r="B634" s="32"/>
      <c r="C634" t="s" s="36">
        <v>4899</v>
      </c>
      <c r="D634" t="s" s="36">
        <v>2552</v>
      </c>
      <c r="E634" s="35"/>
      <c r="F634" s="35"/>
    </row>
    <row r="635" ht="44.35" customHeight="1">
      <c r="B635" s="32"/>
      <c r="C635" t="s" s="33">
        <v>4900</v>
      </c>
      <c r="D635" t="s" s="33">
        <v>2558</v>
      </c>
      <c r="E635" s="34"/>
      <c r="F635" s="34"/>
    </row>
    <row r="636" ht="44.35" customHeight="1">
      <c r="B636" s="32"/>
      <c r="C636" t="s" s="36">
        <v>4901</v>
      </c>
      <c r="D636" t="s" s="36">
        <v>2559</v>
      </c>
      <c r="E636" s="35"/>
      <c r="F636" s="35"/>
    </row>
    <row r="637" ht="44.35" customHeight="1">
      <c r="B637" s="32"/>
      <c r="C637" t="s" s="33">
        <v>4902</v>
      </c>
      <c r="D637" t="s" s="33">
        <v>2411</v>
      </c>
      <c r="E637" s="34"/>
      <c r="F637" s="34"/>
    </row>
    <row r="638" ht="44.35" customHeight="1">
      <c r="B638" s="32"/>
      <c r="C638" t="s" s="36">
        <v>4903</v>
      </c>
      <c r="D638" t="s" s="36">
        <v>2412</v>
      </c>
      <c r="E638" s="35"/>
      <c r="F638" s="35"/>
    </row>
    <row r="639" ht="44.35" customHeight="1">
      <c r="B639" s="32"/>
      <c r="C639" t="s" s="33">
        <v>4904</v>
      </c>
      <c r="D639" t="s" s="33">
        <v>2418</v>
      </c>
      <c r="E639" s="34"/>
      <c r="F639" s="34"/>
    </row>
    <row r="640" ht="44.35" customHeight="1">
      <c r="B640" s="32"/>
      <c r="C640" t="s" s="36">
        <v>4905</v>
      </c>
      <c r="D640" t="s" s="36">
        <v>2419</v>
      </c>
      <c r="E640" s="35"/>
      <c r="F640" s="35"/>
    </row>
    <row r="641" ht="44.35" customHeight="1">
      <c r="B641" s="32"/>
      <c r="C641" t="s" s="33">
        <v>4906</v>
      </c>
      <c r="D641" t="s" s="33">
        <v>2425</v>
      </c>
      <c r="E641" s="34"/>
      <c r="F641" s="34"/>
    </row>
    <row r="642" ht="44.35" customHeight="1">
      <c r="B642" s="32"/>
      <c r="C642" t="s" s="36">
        <v>4907</v>
      </c>
      <c r="D642" t="s" s="36">
        <v>2426</v>
      </c>
      <c r="E642" s="35"/>
      <c r="F642" s="35"/>
    </row>
    <row r="643" ht="44.35" customHeight="1">
      <c r="B643" s="32"/>
      <c r="C643" t="s" s="33">
        <v>4908</v>
      </c>
      <c r="D643" t="s" s="33">
        <v>2432</v>
      </c>
      <c r="E643" s="34"/>
      <c r="F643" s="34"/>
    </row>
    <row r="644" ht="44.35" customHeight="1">
      <c r="B644" s="32"/>
      <c r="C644" t="s" s="36">
        <v>4909</v>
      </c>
      <c r="D644" t="s" s="36">
        <v>2433</v>
      </c>
      <c r="E644" s="35"/>
      <c r="F644" s="35"/>
    </row>
    <row r="645" ht="44.35" customHeight="1">
      <c r="B645" s="32"/>
      <c r="C645" t="s" s="33">
        <v>4910</v>
      </c>
      <c r="D645" t="s" s="33">
        <v>2439</v>
      </c>
      <c r="E645" s="34"/>
      <c r="F645" s="34"/>
    </row>
    <row r="646" ht="44.35" customHeight="1">
      <c r="B646" s="32"/>
      <c r="C646" t="s" s="36">
        <v>4911</v>
      </c>
      <c r="D646" t="s" s="36">
        <v>2440</v>
      </c>
      <c r="E646" s="35"/>
      <c r="F646" s="35"/>
    </row>
    <row r="647" ht="44.35" customHeight="1">
      <c r="B647" s="32"/>
      <c r="C647" t="s" s="33">
        <v>4912</v>
      </c>
      <c r="D647" t="s" s="33">
        <v>2446</v>
      </c>
      <c r="E647" s="34"/>
      <c r="F647" s="34"/>
    </row>
    <row r="648" ht="44.35" customHeight="1">
      <c r="B648" s="32"/>
      <c r="C648" t="s" s="36">
        <v>4913</v>
      </c>
      <c r="D648" t="s" s="36">
        <v>2447</v>
      </c>
      <c r="E648" s="35"/>
      <c r="F648" s="35"/>
    </row>
    <row r="649" ht="44.35" customHeight="1">
      <c r="B649" s="32"/>
      <c r="C649" t="s" s="33">
        <v>4914</v>
      </c>
      <c r="D649" t="s" s="33">
        <v>2453</v>
      </c>
      <c r="E649" s="34"/>
      <c r="F649" s="34"/>
    </row>
    <row r="650" ht="44.35" customHeight="1">
      <c r="B650" s="32"/>
      <c r="C650" t="s" s="36">
        <v>4915</v>
      </c>
      <c r="D650" t="s" s="36">
        <v>2454</v>
      </c>
      <c r="E650" s="35"/>
      <c r="F650" s="35"/>
    </row>
    <row r="651" ht="32.35" customHeight="1">
      <c r="B651" s="32"/>
      <c r="C651" t="s" s="33">
        <v>3945</v>
      </c>
      <c r="D651" t="s" s="33">
        <v>2567</v>
      </c>
      <c r="E651" s="34"/>
      <c r="F651" s="34"/>
    </row>
    <row r="652" ht="32.35" customHeight="1">
      <c r="B652" s="32"/>
      <c r="C652" t="s" s="36">
        <v>3947</v>
      </c>
      <c r="D652" t="s" s="36">
        <v>2568</v>
      </c>
      <c r="E652" s="35"/>
      <c r="F652" s="35"/>
    </row>
    <row r="653" ht="44.35" customHeight="1">
      <c r="B653" s="32"/>
      <c r="C653" t="s" s="33">
        <v>3949</v>
      </c>
      <c r="D653" t="s" s="33">
        <v>2574</v>
      </c>
      <c r="E653" s="34"/>
      <c r="F653" s="34"/>
    </row>
    <row r="654" ht="44.35" customHeight="1">
      <c r="B654" s="32"/>
      <c r="C654" t="s" s="36">
        <v>3951</v>
      </c>
      <c r="D654" t="s" s="36">
        <v>2575</v>
      </c>
      <c r="E654" s="35"/>
      <c r="F654" s="35"/>
    </row>
    <row r="655" ht="32.35" customHeight="1">
      <c r="B655" s="32"/>
      <c r="C655" t="s" s="33">
        <v>3953</v>
      </c>
      <c r="D655" t="s" s="33">
        <v>2581</v>
      </c>
      <c r="E655" s="34"/>
      <c r="F655" s="34"/>
    </row>
    <row r="656" ht="32.35" customHeight="1">
      <c r="B656" s="32"/>
      <c r="C656" t="s" s="36">
        <v>3955</v>
      </c>
      <c r="D656" t="s" s="36">
        <v>2582</v>
      </c>
      <c r="E656" s="35"/>
      <c r="F656" s="35"/>
    </row>
    <row r="657" ht="32.35" customHeight="1">
      <c r="B657" s="32"/>
      <c r="C657" t="s" s="33">
        <v>3957</v>
      </c>
      <c r="D657" t="s" s="33">
        <v>2588</v>
      </c>
      <c r="E657" s="34"/>
      <c r="F657" s="34"/>
    </row>
    <row r="658" ht="32.35" customHeight="1">
      <c r="B658" s="32"/>
      <c r="C658" t="s" s="36">
        <v>3959</v>
      </c>
      <c r="D658" t="s" s="36">
        <v>2589</v>
      </c>
      <c r="E658" s="35"/>
      <c r="F658" s="35"/>
    </row>
    <row r="659" ht="32.35" customHeight="1">
      <c r="B659" s="32"/>
      <c r="C659" t="s" s="33">
        <v>3961</v>
      </c>
      <c r="D659" t="s" s="33">
        <v>2595</v>
      </c>
      <c r="E659" s="34"/>
      <c r="F659" s="34"/>
    </row>
    <row r="660" ht="32.35" customHeight="1">
      <c r="B660" s="32"/>
      <c r="C660" t="s" s="36">
        <v>3963</v>
      </c>
      <c r="D660" t="s" s="36">
        <v>2596</v>
      </c>
      <c r="E660" s="35"/>
      <c r="F660" s="35"/>
    </row>
    <row r="661" ht="32.35" customHeight="1">
      <c r="B661" s="32"/>
      <c r="C661" t="s" s="33">
        <v>3965</v>
      </c>
      <c r="D661" t="s" s="33">
        <v>2602</v>
      </c>
      <c r="E661" s="34"/>
      <c r="F661" s="34"/>
    </row>
    <row r="662" ht="32.35" customHeight="1">
      <c r="B662" s="32"/>
      <c r="C662" t="s" s="36">
        <v>3967</v>
      </c>
      <c r="D662" t="s" s="36">
        <v>2603</v>
      </c>
      <c r="E662" s="35"/>
      <c r="F662" s="35"/>
    </row>
    <row r="663" ht="32.35" customHeight="1">
      <c r="B663" s="32"/>
      <c r="C663" t="s" s="33">
        <v>3969</v>
      </c>
      <c r="D663" t="s" s="33">
        <v>2609</v>
      </c>
      <c r="E663" s="34"/>
      <c r="F663" s="34"/>
    </row>
    <row r="664" ht="32.35" customHeight="1">
      <c r="B664" s="32"/>
      <c r="C664" t="s" s="36">
        <v>3971</v>
      </c>
      <c r="D664" t="s" s="36">
        <v>2610</v>
      </c>
      <c r="E664" s="35"/>
      <c r="F664" s="35"/>
    </row>
    <row r="665" ht="32.35" customHeight="1">
      <c r="B665" s="32"/>
      <c r="C665" t="s" s="33">
        <v>3973</v>
      </c>
      <c r="D665" t="s" s="33">
        <v>2616</v>
      </c>
      <c r="E665" s="34"/>
      <c r="F665" s="34"/>
    </row>
    <row r="666" ht="32.35" customHeight="1">
      <c r="B666" s="32"/>
      <c r="C666" t="s" s="36">
        <v>3975</v>
      </c>
      <c r="D666" t="s" s="36">
        <v>2617</v>
      </c>
      <c r="E666" s="35"/>
      <c r="F666" s="35"/>
    </row>
    <row r="667" ht="32.35" customHeight="1">
      <c r="B667" s="32"/>
      <c r="C667" t="s" s="33">
        <v>3977</v>
      </c>
      <c r="D667" t="s" s="33">
        <v>2624</v>
      </c>
      <c r="E667" s="34"/>
      <c r="F667" s="34"/>
    </row>
    <row r="668" ht="32.35" customHeight="1">
      <c r="B668" s="32"/>
      <c r="C668" t="s" s="36">
        <v>3979</v>
      </c>
      <c r="D668" t="s" s="36">
        <v>2625</v>
      </c>
      <c r="E668" s="35"/>
      <c r="F668" s="35"/>
    </row>
    <row r="669" ht="32.35" customHeight="1">
      <c r="B669" s="32"/>
      <c r="C669" t="s" s="33">
        <v>3981</v>
      </c>
      <c r="D669" t="s" s="33">
        <v>2680</v>
      </c>
      <c r="E669" s="34"/>
      <c r="F669" s="34"/>
    </row>
    <row r="670" ht="32.35" customHeight="1">
      <c r="B670" s="32"/>
      <c r="C670" t="s" s="36">
        <v>3983</v>
      </c>
      <c r="D670" t="s" s="36">
        <v>2681</v>
      </c>
      <c r="E670" s="35"/>
      <c r="F670" s="35"/>
    </row>
    <row r="671" ht="32.35" customHeight="1">
      <c r="B671" s="32"/>
      <c r="C671" t="s" s="33">
        <v>3985</v>
      </c>
      <c r="D671" t="s" s="33">
        <v>3035</v>
      </c>
      <c r="E671" s="34"/>
      <c r="F671" s="34"/>
    </row>
    <row r="672" ht="32.35" customHeight="1">
      <c r="B672" s="32"/>
      <c r="C672" t="s" s="36">
        <v>3987</v>
      </c>
      <c r="D672" t="s" s="36">
        <v>3036</v>
      </c>
      <c r="E672" s="35"/>
      <c r="F672" s="35"/>
    </row>
    <row r="673" ht="32.35" customHeight="1">
      <c r="B673" s="32"/>
      <c r="C673" t="s" s="33">
        <v>3989</v>
      </c>
      <c r="D673" t="s" s="33">
        <v>3104</v>
      </c>
      <c r="E673" s="34"/>
      <c r="F673" s="34"/>
    </row>
    <row r="674" ht="32.35" customHeight="1">
      <c r="B674" s="32"/>
      <c r="C674" t="s" s="36">
        <v>3991</v>
      </c>
      <c r="D674" t="s" s="36">
        <v>3105</v>
      </c>
      <c r="E674" s="35"/>
      <c r="F674" s="35"/>
    </row>
    <row r="675" ht="32.35" customHeight="1">
      <c r="B675" s="32"/>
      <c r="C675" t="s" s="33">
        <v>3993</v>
      </c>
      <c r="D675" t="s" s="33">
        <v>2781</v>
      </c>
      <c r="E675" s="34"/>
      <c r="F675" s="34"/>
    </row>
    <row r="676" ht="32.35" customHeight="1">
      <c r="B676" s="32"/>
      <c r="C676" t="s" s="36">
        <v>3995</v>
      </c>
      <c r="D676" t="s" s="36">
        <v>2782</v>
      </c>
      <c r="E676" s="35"/>
      <c r="F676" s="35"/>
    </row>
    <row r="677" ht="32.35" customHeight="1">
      <c r="B677" s="32"/>
      <c r="C677" t="s" s="33">
        <v>3997</v>
      </c>
      <c r="D677" t="s" s="33">
        <v>2696</v>
      </c>
      <c r="E677" s="34"/>
      <c r="F677" s="34"/>
    </row>
    <row r="678" ht="32.35" customHeight="1">
      <c r="B678" s="32"/>
      <c r="C678" t="s" s="36">
        <v>3999</v>
      </c>
      <c r="D678" t="s" s="36">
        <v>2697</v>
      </c>
      <c r="E678" s="35"/>
      <c r="F678" s="35"/>
    </row>
    <row r="679" ht="32.35" customHeight="1">
      <c r="B679" s="32"/>
      <c r="C679" t="s" s="33">
        <v>4001</v>
      </c>
      <c r="D679" t="s" s="33">
        <v>3098</v>
      </c>
      <c r="E679" s="34"/>
      <c r="F679" s="34"/>
    </row>
    <row r="680" ht="32.35" customHeight="1">
      <c r="B680" s="32"/>
      <c r="C680" t="s" s="36">
        <v>4003</v>
      </c>
      <c r="D680" t="s" s="36">
        <v>3099</v>
      </c>
      <c r="E680" s="35"/>
      <c r="F680" s="35"/>
    </row>
    <row r="681" ht="32.35" customHeight="1">
      <c r="B681" s="32"/>
      <c r="C681" t="s" s="33">
        <v>4005</v>
      </c>
      <c r="D681" t="s" s="33">
        <v>2951</v>
      </c>
      <c r="E681" s="34"/>
      <c r="F681" s="34"/>
    </row>
    <row r="682" ht="32.35" customHeight="1">
      <c r="B682" s="32"/>
      <c r="C682" t="s" s="36">
        <v>4007</v>
      </c>
      <c r="D682" t="s" s="36">
        <v>2952</v>
      </c>
      <c r="E682" s="35"/>
      <c r="F682" s="35"/>
    </row>
    <row r="683" ht="32.35" customHeight="1">
      <c r="B683" s="32"/>
      <c r="C683" t="s" s="33">
        <v>4009</v>
      </c>
      <c r="D683" t="s" s="33">
        <v>3289</v>
      </c>
      <c r="E683" s="34"/>
      <c r="F683" s="34"/>
    </row>
    <row r="684" ht="32.35" customHeight="1">
      <c r="B684" s="32"/>
      <c r="C684" t="s" s="36">
        <v>4011</v>
      </c>
      <c r="D684" t="s" s="36">
        <v>3290</v>
      </c>
      <c r="E684" s="35"/>
      <c r="F684" s="35"/>
    </row>
    <row r="685" ht="32.35" customHeight="1">
      <c r="B685" s="32"/>
      <c r="C685" t="s" s="33">
        <v>4013</v>
      </c>
      <c r="D685" t="s" s="33">
        <v>3374</v>
      </c>
      <c r="E685" s="34"/>
      <c r="F685" s="34"/>
    </row>
    <row r="686" ht="32.35" customHeight="1">
      <c r="B686" s="32"/>
      <c r="C686" t="s" s="36">
        <v>4015</v>
      </c>
      <c r="D686" t="s" s="36">
        <v>3375</v>
      </c>
      <c r="E686" s="35"/>
      <c r="F686" s="35"/>
    </row>
    <row r="687" ht="32.35" customHeight="1">
      <c r="B687" s="32"/>
      <c r="C687" t="s" s="33">
        <v>4017</v>
      </c>
      <c r="D687" t="s" s="33">
        <v>2866</v>
      </c>
      <c r="E687" s="34"/>
      <c r="F687" s="34"/>
    </row>
    <row r="688" ht="32.35" customHeight="1">
      <c r="B688" s="32"/>
      <c r="C688" t="s" s="36">
        <v>4019</v>
      </c>
      <c r="D688" t="s" s="36">
        <v>2867</v>
      </c>
      <c r="E688" s="35"/>
      <c r="F688" s="35"/>
    </row>
    <row r="689" ht="32.35" customHeight="1">
      <c r="B689" s="32"/>
      <c r="C689" t="s" s="33">
        <v>4021</v>
      </c>
      <c r="D689" t="s" s="33">
        <v>3544</v>
      </c>
      <c r="E689" s="34"/>
      <c r="F689" s="34"/>
    </row>
    <row r="690" ht="32.35" customHeight="1">
      <c r="B690" s="32"/>
      <c r="C690" t="s" s="36">
        <v>4023</v>
      </c>
      <c r="D690" t="s" s="36">
        <v>3545</v>
      </c>
      <c r="E690" s="35"/>
      <c r="F690" s="35"/>
    </row>
    <row r="691" ht="32.35" customHeight="1">
      <c r="B691" s="32"/>
      <c r="C691" t="s" s="33">
        <v>4025</v>
      </c>
      <c r="D691" t="s" s="33">
        <v>3296</v>
      </c>
      <c r="E691" s="34"/>
      <c r="F691" s="34"/>
    </row>
    <row r="692" ht="32.35" customHeight="1">
      <c r="B692" s="32"/>
      <c r="C692" t="s" s="36">
        <v>4027</v>
      </c>
      <c r="D692" t="s" s="36">
        <v>3297</v>
      </c>
      <c r="E692" s="35"/>
      <c r="F692" s="35"/>
    </row>
    <row r="693" ht="32.35" customHeight="1">
      <c r="B693" s="32"/>
      <c r="C693" t="s" s="33">
        <v>4029</v>
      </c>
      <c r="D693" t="s" s="33">
        <v>3119</v>
      </c>
      <c r="E693" s="34"/>
      <c r="F693" s="34"/>
    </row>
    <row r="694" ht="32.35" customHeight="1">
      <c r="B694" s="32"/>
      <c r="C694" t="s" s="36">
        <v>4031</v>
      </c>
      <c r="D694" t="s" s="36">
        <v>3120</v>
      </c>
      <c r="E694" s="35"/>
      <c r="F694" s="35"/>
    </row>
    <row r="695" ht="32.35" customHeight="1">
      <c r="B695" s="32"/>
      <c r="C695" t="s" s="33">
        <v>4033</v>
      </c>
      <c r="D695" t="s" s="33">
        <v>2631</v>
      </c>
      <c r="E695" s="34"/>
      <c r="F695" s="34"/>
    </row>
    <row r="696" ht="32.35" customHeight="1">
      <c r="B696" s="32"/>
      <c r="C696" t="s" s="36">
        <v>4035</v>
      </c>
      <c r="D696" t="s" s="36">
        <v>2632</v>
      </c>
      <c r="E696" s="35"/>
      <c r="F696" s="35"/>
    </row>
    <row r="697" ht="32.35" customHeight="1">
      <c r="B697" s="32"/>
      <c r="C697" t="s" s="33">
        <v>4037</v>
      </c>
      <c r="D697" t="s" s="33">
        <v>3459</v>
      </c>
      <c r="E697" s="34"/>
      <c r="F697" s="34"/>
    </row>
    <row r="698" ht="32.35" customHeight="1">
      <c r="B698" s="32"/>
      <c r="C698" t="s" s="36">
        <v>4039</v>
      </c>
      <c r="D698" t="s" s="36">
        <v>3460</v>
      </c>
      <c r="E698" s="35"/>
      <c r="F698" s="35"/>
    </row>
    <row r="699" ht="32.35" customHeight="1">
      <c r="B699" s="32"/>
      <c r="C699" t="s" s="33">
        <v>4041</v>
      </c>
      <c r="D699" t="s" s="33">
        <v>3126</v>
      </c>
      <c r="E699" s="34"/>
      <c r="F699" s="34"/>
    </row>
    <row r="700" ht="32.35" customHeight="1">
      <c r="B700" s="32"/>
      <c r="C700" t="s" s="36">
        <v>4043</v>
      </c>
      <c r="D700" t="s" s="36">
        <v>3127</v>
      </c>
      <c r="E700" s="35"/>
      <c r="F700" s="35"/>
    </row>
    <row r="701" ht="32.35" customHeight="1">
      <c r="B701" s="32"/>
      <c r="C701" t="s" s="33">
        <v>4045</v>
      </c>
      <c r="D701" t="s" s="33">
        <v>2958</v>
      </c>
      <c r="E701" s="34"/>
      <c r="F701" s="34"/>
    </row>
    <row r="702" ht="32.35" customHeight="1">
      <c r="B702" s="32"/>
      <c r="C702" t="s" s="36">
        <v>4047</v>
      </c>
      <c r="D702" t="s" s="36">
        <v>2959</v>
      </c>
      <c r="E702" s="35"/>
      <c r="F702" s="35"/>
    </row>
    <row r="703" ht="32.35" customHeight="1">
      <c r="B703" s="32"/>
      <c r="C703" t="s" s="33">
        <v>4049</v>
      </c>
      <c r="D703" t="s" s="33">
        <v>3629</v>
      </c>
      <c r="E703" s="34"/>
      <c r="F703" s="34"/>
    </row>
    <row r="704" ht="32.35" customHeight="1">
      <c r="B704" s="32"/>
      <c r="C704" t="s" s="36">
        <v>4051</v>
      </c>
      <c r="D704" t="s" s="36">
        <v>3630</v>
      </c>
      <c r="E704" s="35"/>
      <c r="F704" s="35"/>
    </row>
    <row r="705" ht="32.35" customHeight="1">
      <c r="B705" s="32"/>
      <c r="C705" t="s" s="33">
        <v>4053</v>
      </c>
      <c r="D705" t="s" s="33">
        <v>2965</v>
      </c>
      <c r="E705" s="34"/>
      <c r="F705" s="34"/>
    </row>
    <row r="706" ht="32.35" customHeight="1">
      <c r="B706" s="32"/>
      <c r="C706" t="s" s="36">
        <v>4055</v>
      </c>
      <c r="D706" t="s" s="36">
        <v>2966</v>
      </c>
      <c r="E706" s="35"/>
      <c r="F706" s="35"/>
    </row>
    <row r="707" ht="32.35" customHeight="1">
      <c r="B707" s="32"/>
      <c r="C707" t="s" s="33">
        <v>4057</v>
      </c>
      <c r="D707" t="s" s="33">
        <v>3381</v>
      </c>
      <c r="E707" s="34"/>
      <c r="F707" s="34"/>
    </row>
    <row r="708" ht="32.35" customHeight="1">
      <c r="B708" s="32"/>
      <c r="C708" t="s" s="36">
        <v>4059</v>
      </c>
      <c r="D708" t="s" s="36">
        <v>3382</v>
      </c>
      <c r="E708" s="35"/>
      <c r="F708" s="35"/>
    </row>
    <row r="709" ht="32.35" customHeight="1">
      <c r="B709" s="32"/>
      <c r="C709" t="s" s="33">
        <v>4061</v>
      </c>
      <c r="D709" t="s" s="33">
        <v>3204</v>
      </c>
      <c r="E709" s="34"/>
      <c r="F709" s="34"/>
    </row>
    <row r="710" ht="32.35" customHeight="1">
      <c r="B710" s="32"/>
      <c r="C710" t="s" s="36">
        <v>4063</v>
      </c>
      <c r="D710" t="s" s="36">
        <v>3205</v>
      </c>
      <c r="E710" s="35"/>
      <c r="F710" s="35"/>
    </row>
    <row r="711" ht="32.35" customHeight="1">
      <c r="B711" s="32"/>
      <c r="C711" t="s" s="33">
        <v>4065</v>
      </c>
      <c r="D711" t="s" s="33">
        <v>3551</v>
      </c>
      <c r="E711" s="34"/>
      <c r="F711" s="34"/>
    </row>
    <row r="712" ht="32.35" customHeight="1">
      <c r="B712" s="32"/>
      <c r="C712" t="s" s="36">
        <v>4067</v>
      </c>
      <c r="D712" t="s" s="36">
        <v>3552</v>
      </c>
      <c r="E712" s="35"/>
      <c r="F712" s="35"/>
    </row>
    <row r="713" ht="32.35" customHeight="1">
      <c r="B713" s="32"/>
      <c r="C713" t="s" s="33">
        <v>4069</v>
      </c>
      <c r="D713" t="s" s="33">
        <v>2788</v>
      </c>
      <c r="E713" s="34"/>
      <c r="F713" s="34"/>
    </row>
    <row r="714" ht="32.35" customHeight="1">
      <c r="B714" s="32"/>
      <c r="C714" t="s" s="36">
        <v>4071</v>
      </c>
      <c r="D714" t="s" s="36">
        <v>2789</v>
      </c>
      <c r="E714" s="35"/>
      <c r="F714" s="35"/>
    </row>
    <row r="715" ht="32.35" customHeight="1">
      <c r="B715" s="32"/>
      <c r="C715" t="s" s="33">
        <v>4073</v>
      </c>
      <c r="D715" t="s" s="33">
        <v>2703</v>
      </c>
      <c r="E715" s="34"/>
      <c r="F715" s="34"/>
    </row>
    <row r="716" ht="32.35" customHeight="1">
      <c r="B716" s="32"/>
      <c r="C716" t="s" s="36">
        <v>4075</v>
      </c>
      <c r="D716" t="s" s="36">
        <v>2704</v>
      </c>
      <c r="E716" s="35"/>
      <c r="F716" s="35"/>
    </row>
    <row r="717" ht="32.35" customHeight="1">
      <c r="B717" s="32"/>
      <c r="C717" t="s" s="33">
        <v>4077</v>
      </c>
      <c r="D717" t="s" s="33">
        <v>3133</v>
      </c>
      <c r="E717" s="34"/>
      <c r="F717" s="34"/>
    </row>
    <row r="718" ht="32.35" customHeight="1">
      <c r="B718" s="32"/>
      <c r="C718" t="s" s="36">
        <v>4079</v>
      </c>
      <c r="D718" t="s" s="36">
        <v>3134</v>
      </c>
      <c r="E718" s="35"/>
      <c r="F718" s="35"/>
    </row>
    <row r="719" ht="32.35" customHeight="1">
      <c r="B719" s="32"/>
      <c r="C719" t="s" s="33">
        <v>4081</v>
      </c>
      <c r="D719" t="s" s="33">
        <v>3211</v>
      </c>
      <c r="E719" s="34"/>
      <c r="F719" s="34"/>
    </row>
    <row r="720" ht="32.35" customHeight="1">
      <c r="B720" s="32"/>
      <c r="C720" t="s" s="36">
        <v>4083</v>
      </c>
      <c r="D720" t="s" s="36">
        <v>3212</v>
      </c>
      <c r="E720" s="35"/>
      <c r="F720" s="35"/>
    </row>
    <row r="721" ht="32.35" customHeight="1">
      <c r="B721" s="32"/>
      <c r="C721" t="s" s="33">
        <v>4085</v>
      </c>
      <c r="D721" t="s" s="33">
        <v>2972</v>
      </c>
      <c r="E721" s="34"/>
      <c r="F721" s="34"/>
    </row>
    <row r="722" ht="32.35" customHeight="1">
      <c r="B722" s="32"/>
      <c r="C722" t="s" s="36">
        <v>4087</v>
      </c>
      <c r="D722" t="s" s="36">
        <v>2973</v>
      </c>
      <c r="E722" s="35"/>
      <c r="F722" s="35"/>
    </row>
    <row r="723" ht="32.35" customHeight="1">
      <c r="B723" s="32"/>
      <c r="C723" t="s" s="33">
        <v>4089</v>
      </c>
      <c r="D723" t="s" s="33">
        <v>2638</v>
      </c>
      <c r="E723" s="34"/>
      <c r="F723" s="34"/>
    </row>
    <row r="724" ht="32.35" customHeight="1">
      <c r="B724" s="32"/>
      <c r="C724" t="s" s="36">
        <v>4091</v>
      </c>
      <c r="D724" t="s" s="36">
        <v>2639</v>
      </c>
      <c r="E724" s="35"/>
      <c r="F724" s="35"/>
    </row>
    <row r="725" ht="32.35" customHeight="1">
      <c r="B725" s="32"/>
      <c r="C725" t="s" s="33">
        <v>4093</v>
      </c>
      <c r="D725" t="s" s="33">
        <v>3042</v>
      </c>
      <c r="E725" s="34"/>
      <c r="F725" s="34"/>
    </row>
    <row r="726" ht="32.35" customHeight="1">
      <c r="B726" s="32"/>
      <c r="C726" t="s" s="36">
        <v>4095</v>
      </c>
      <c r="D726" t="s" s="36">
        <v>3043</v>
      </c>
      <c r="E726" s="35"/>
      <c r="F726" s="35"/>
    </row>
    <row r="727" ht="32.35" customHeight="1">
      <c r="B727" s="32"/>
      <c r="C727" t="s" s="33">
        <v>4097</v>
      </c>
      <c r="D727" t="s" s="33">
        <v>2795</v>
      </c>
      <c r="E727" s="34"/>
      <c r="F727" s="34"/>
    </row>
    <row r="728" ht="32.35" customHeight="1">
      <c r="B728" s="32"/>
      <c r="C728" t="s" s="36">
        <v>4099</v>
      </c>
      <c r="D728" t="s" s="36">
        <v>2796</v>
      </c>
      <c r="E728" s="35"/>
      <c r="F728" s="35"/>
    </row>
    <row r="729" ht="32.35" customHeight="1">
      <c r="B729" s="32"/>
      <c r="C729" t="s" s="33">
        <v>4101</v>
      </c>
      <c r="D729" t="s" s="33">
        <v>3218</v>
      </c>
      <c r="E729" s="34"/>
      <c r="F729" s="34"/>
    </row>
    <row r="730" ht="32.35" customHeight="1">
      <c r="B730" s="32"/>
      <c r="C730" t="s" s="36">
        <v>4103</v>
      </c>
      <c r="D730" t="s" s="36">
        <v>3219</v>
      </c>
      <c r="E730" s="35"/>
      <c r="F730" s="35"/>
    </row>
    <row r="731" ht="32.35" customHeight="1">
      <c r="B731" s="32"/>
      <c r="C731" t="s" s="33">
        <v>4105</v>
      </c>
      <c r="D731" t="s" s="33">
        <v>2873</v>
      </c>
      <c r="E731" s="34"/>
      <c r="F731" s="34"/>
    </row>
    <row r="732" ht="32.35" customHeight="1">
      <c r="B732" s="32"/>
      <c r="C732" t="s" s="36">
        <v>4107</v>
      </c>
      <c r="D732" t="s" s="36">
        <v>2874</v>
      </c>
      <c r="E732" s="35"/>
      <c r="F732" s="35"/>
    </row>
    <row r="733" ht="32.35" customHeight="1">
      <c r="B733" s="32"/>
      <c r="C733" t="s" s="33">
        <v>4109</v>
      </c>
      <c r="D733" t="s" s="33">
        <v>3388</v>
      </c>
      <c r="E733" s="34"/>
      <c r="F733" s="34"/>
    </row>
    <row r="734" ht="32.35" customHeight="1">
      <c r="B734" s="32"/>
      <c r="C734" t="s" s="36">
        <v>4111</v>
      </c>
      <c r="D734" t="s" s="36">
        <v>3389</v>
      </c>
      <c r="E734" s="35"/>
      <c r="F734" s="35"/>
    </row>
    <row r="735" ht="32.35" customHeight="1">
      <c r="B735" s="32"/>
      <c r="C735" t="s" s="33">
        <v>4113</v>
      </c>
      <c r="D735" t="s" s="33">
        <v>2710</v>
      </c>
      <c r="E735" s="34"/>
      <c r="F735" s="34"/>
    </row>
    <row r="736" ht="32.35" customHeight="1">
      <c r="B736" s="32"/>
      <c r="C736" t="s" s="36">
        <v>4115</v>
      </c>
      <c r="D736" t="s" s="36">
        <v>2711</v>
      </c>
      <c r="E736" s="35"/>
      <c r="F736" s="35"/>
    </row>
    <row r="737" ht="32.35" customHeight="1">
      <c r="B737" s="32"/>
      <c r="C737" t="s" s="33">
        <v>4117</v>
      </c>
      <c r="D737" t="s" s="33">
        <v>3558</v>
      </c>
      <c r="E737" s="34"/>
      <c r="F737" s="34"/>
    </row>
    <row r="738" ht="32.35" customHeight="1">
      <c r="B738" s="32"/>
      <c r="C738" t="s" s="36">
        <v>4119</v>
      </c>
      <c r="D738" t="s" s="36">
        <v>3559</v>
      </c>
      <c r="E738" s="35"/>
      <c r="F738" s="35"/>
    </row>
    <row r="739" ht="32.35" customHeight="1">
      <c r="B739" s="32"/>
      <c r="C739" t="s" s="33">
        <v>4121</v>
      </c>
      <c r="D739" t="s" s="33">
        <v>2802</v>
      </c>
      <c r="E739" s="34"/>
      <c r="F739" s="34"/>
    </row>
    <row r="740" ht="32.35" customHeight="1">
      <c r="B740" s="32"/>
      <c r="C740" t="s" s="36">
        <v>4123</v>
      </c>
      <c r="D740" t="s" s="36">
        <v>2803</v>
      </c>
      <c r="E740" s="35"/>
      <c r="F740" s="35"/>
    </row>
    <row r="741" ht="32.35" customHeight="1">
      <c r="B741" s="32"/>
      <c r="C741" t="s" s="33">
        <v>4125</v>
      </c>
      <c r="D741" t="s" s="33">
        <v>3049</v>
      </c>
      <c r="E741" s="34"/>
      <c r="F741" s="34"/>
    </row>
    <row r="742" ht="32.35" customHeight="1">
      <c r="B742" s="32"/>
      <c r="C742" t="s" s="36">
        <v>4127</v>
      </c>
      <c r="D742" t="s" s="36">
        <v>3050</v>
      </c>
      <c r="E742" s="35"/>
      <c r="F742" s="35"/>
    </row>
    <row r="743" ht="32.35" customHeight="1">
      <c r="B743" s="32"/>
      <c r="C743" t="s" s="33">
        <v>4129</v>
      </c>
      <c r="D743" t="s" s="33">
        <v>2645</v>
      </c>
      <c r="E743" s="34"/>
      <c r="F743" s="34"/>
    </row>
    <row r="744" ht="32.35" customHeight="1">
      <c r="B744" s="32"/>
      <c r="C744" t="s" s="36">
        <v>4131</v>
      </c>
      <c r="D744" t="s" s="36">
        <v>2646</v>
      </c>
      <c r="E744" s="35"/>
      <c r="F744" s="35"/>
    </row>
    <row r="745" ht="32.35" customHeight="1">
      <c r="B745" s="32"/>
      <c r="C745" t="s" s="33">
        <v>4133</v>
      </c>
      <c r="D745" t="s" s="33">
        <v>3303</v>
      </c>
      <c r="E745" s="34"/>
      <c r="F745" s="34"/>
    </row>
    <row r="746" ht="32.35" customHeight="1">
      <c r="B746" s="32"/>
      <c r="C746" t="s" s="36">
        <v>4135</v>
      </c>
      <c r="D746" t="s" s="36">
        <v>3304</v>
      </c>
      <c r="E746" s="35"/>
      <c r="F746" s="35"/>
    </row>
    <row r="747" ht="32.35" customHeight="1">
      <c r="B747" s="32"/>
      <c r="C747" t="s" s="33">
        <v>4137</v>
      </c>
      <c r="D747" t="s" s="33">
        <v>3056</v>
      </c>
      <c r="E747" s="34"/>
      <c r="F747" s="34"/>
    </row>
    <row r="748" ht="32.35" customHeight="1">
      <c r="B748" s="32"/>
      <c r="C748" t="s" s="36">
        <v>4139</v>
      </c>
      <c r="D748" t="s" s="36">
        <v>3057</v>
      </c>
      <c r="E748" s="35"/>
      <c r="F748" s="35"/>
    </row>
    <row r="749" ht="32.35" customHeight="1">
      <c r="B749" s="32"/>
      <c r="C749" t="s" s="33">
        <v>4141</v>
      </c>
      <c r="D749" t="s" s="33">
        <v>3565</v>
      </c>
      <c r="E749" s="34"/>
      <c r="F749" s="34"/>
    </row>
    <row r="750" ht="32.35" customHeight="1">
      <c r="B750" s="32"/>
      <c r="C750" t="s" s="36">
        <v>4143</v>
      </c>
      <c r="D750" t="s" s="36">
        <v>3566</v>
      </c>
      <c r="E750" s="35"/>
      <c r="F750" s="35"/>
    </row>
    <row r="751" ht="32.35" customHeight="1">
      <c r="B751" s="32"/>
      <c r="C751" t="s" s="33">
        <v>4145</v>
      </c>
      <c r="D751" t="s" s="33">
        <v>2880</v>
      </c>
      <c r="E751" s="34"/>
      <c r="F751" s="34"/>
    </row>
    <row r="752" ht="32.35" customHeight="1">
      <c r="B752" s="32"/>
      <c r="C752" t="s" s="36">
        <v>4147</v>
      </c>
      <c r="D752" t="s" s="36">
        <v>2881</v>
      </c>
      <c r="E752" s="35"/>
      <c r="F752" s="35"/>
    </row>
    <row r="753" ht="32.35" customHeight="1">
      <c r="B753" s="32"/>
      <c r="C753" t="s" s="33">
        <v>4149</v>
      </c>
      <c r="D753" t="s" s="33">
        <v>3395</v>
      </c>
      <c r="E753" s="34"/>
      <c r="F753" s="34"/>
    </row>
    <row r="754" ht="32.35" customHeight="1">
      <c r="B754" s="32"/>
      <c r="C754" t="s" s="36">
        <v>4151</v>
      </c>
      <c r="D754" t="s" s="36">
        <v>3396</v>
      </c>
      <c r="E754" s="35"/>
      <c r="F754" s="35"/>
    </row>
    <row r="755" ht="32.35" customHeight="1">
      <c r="B755" s="32"/>
      <c r="C755" t="s" s="33">
        <v>4153</v>
      </c>
      <c r="D755" t="s" s="33">
        <v>3225</v>
      </c>
      <c r="E755" s="34"/>
      <c r="F755" s="34"/>
    </row>
    <row r="756" ht="32.35" customHeight="1">
      <c r="B756" s="32"/>
      <c r="C756" t="s" s="36">
        <v>4155</v>
      </c>
      <c r="D756" t="s" s="36">
        <v>3226</v>
      </c>
      <c r="E756" s="35"/>
      <c r="F756" s="35"/>
    </row>
    <row r="757" ht="32.35" customHeight="1">
      <c r="B757" s="32"/>
      <c r="C757" t="s" s="33">
        <v>4157</v>
      </c>
      <c r="D757" t="s" s="33">
        <v>2717</v>
      </c>
      <c r="E757" s="34"/>
      <c r="F757" s="34"/>
    </row>
    <row r="758" ht="32.35" customHeight="1">
      <c r="B758" s="32"/>
      <c r="C758" t="s" s="36">
        <v>4159</v>
      </c>
      <c r="D758" t="s" s="36">
        <v>2718</v>
      </c>
      <c r="E758" s="35"/>
      <c r="F758" s="35"/>
    </row>
    <row r="759" ht="32.35" customHeight="1">
      <c r="B759" s="32"/>
      <c r="C759" t="s" s="33">
        <v>4161</v>
      </c>
      <c r="D759" t="s" s="33">
        <v>3572</v>
      </c>
      <c r="E759" s="34"/>
      <c r="F759" s="34"/>
    </row>
    <row r="760" ht="32.35" customHeight="1">
      <c r="B760" s="32"/>
      <c r="C760" t="s" s="36">
        <v>4163</v>
      </c>
      <c r="D760" t="s" s="36">
        <v>3573</v>
      </c>
      <c r="E760" s="35"/>
      <c r="F760" s="35"/>
    </row>
    <row r="761" ht="32.35" customHeight="1">
      <c r="B761" s="32"/>
      <c r="C761" t="s" s="33">
        <v>4165</v>
      </c>
      <c r="D761" t="s" s="33">
        <v>3466</v>
      </c>
      <c r="E761" s="34"/>
      <c r="F761" s="34"/>
    </row>
    <row r="762" ht="32.35" customHeight="1">
      <c r="B762" s="32"/>
      <c r="C762" t="s" s="36">
        <v>4167</v>
      </c>
      <c r="D762" t="s" s="36">
        <v>3467</v>
      </c>
      <c r="E762" s="35"/>
      <c r="F762" s="35"/>
    </row>
    <row r="763" ht="32.35" customHeight="1">
      <c r="B763" s="32"/>
      <c r="C763" t="s" s="33">
        <v>4169</v>
      </c>
      <c r="D763" t="s" s="33">
        <v>2724</v>
      </c>
      <c r="E763" s="34"/>
      <c r="F763" s="34"/>
    </row>
    <row r="764" ht="32.35" customHeight="1">
      <c r="B764" s="32"/>
      <c r="C764" t="s" s="36">
        <v>4171</v>
      </c>
      <c r="D764" t="s" s="36">
        <v>2725</v>
      </c>
      <c r="E764" s="35"/>
      <c r="F764" s="35"/>
    </row>
    <row r="765" ht="32.35" customHeight="1">
      <c r="B765" s="32"/>
      <c r="C765" t="s" s="33">
        <v>4173</v>
      </c>
      <c r="D765" t="s" s="33">
        <v>2979</v>
      </c>
      <c r="E765" s="34"/>
      <c r="F765" s="34"/>
    </row>
    <row r="766" ht="32.35" customHeight="1">
      <c r="B766" s="32"/>
      <c r="C766" t="s" s="36">
        <v>4175</v>
      </c>
      <c r="D766" t="s" s="36">
        <v>2980</v>
      </c>
      <c r="E766" s="35"/>
      <c r="F766" s="35"/>
    </row>
    <row r="767" ht="32.35" customHeight="1">
      <c r="B767" s="32"/>
      <c r="C767" t="s" s="33">
        <v>4177</v>
      </c>
      <c r="D767" t="s" s="33">
        <v>3140</v>
      </c>
      <c r="E767" s="34"/>
      <c r="F767" s="34"/>
    </row>
    <row r="768" ht="32.35" customHeight="1">
      <c r="B768" s="32"/>
      <c r="C768" t="s" s="36">
        <v>4179</v>
      </c>
      <c r="D768" t="s" s="36">
        <v>3141</v>
      </c>
      <c r="E768" s="35"/>
      <c r="F768" s="35"/>
    </row>
    <row r="769" ht="32.35" customHeight="1">
      <c r="B769" s="32"/>
      <c r="C769" t="s" s="33">
        <v>4181</v>
      </c>
      <c r="D769" t="s" s="33">
        <v>2731</v>
      </c>
      <c r="E769" s="34"/>
      <c r="F769" s="34"/>
    </row>
    <row r="770" ht="32.35" customHeight="1">
      <c r="B770" s="32"/>
      <c r="C770" t="s" s="36">
        <v>4183</v>
      </c>
      <c r="D770" t="s" s="36">
        <v>2732</v>
      </c>
      <c r="E770" s="35"/>
      <c r="F770" s="35"/>
    </row>
    <row r="771" ht="32.35" customHeight="1">
      <c r="B771" s="32"/>
      <c r="C771" t="s" s="33">
        <v>4185</v>
      </c>
      <c r="D771" t="s" s="33">
        <v>3402</v>
      </c>
      <c r="E771" s="34"/>
      <c r="F771" s="34"/>
    </row>
    <row r="772" ht="32.35" customHeight="1">
      <c r="B772" s="32"/>
      <c r="C772" t="s" s="36">
        <v>4187</v>
      </c>
      <c r="D772" t="s" s="36">
        <v>3403</v>
      </c>
      <c r="E772" s="35"/>
      <c r="F772" s="35"/>
    </row>
    <row r="773" ht="32.35" customHeight="1">
      <c r="B773" s="32"/>
      <c r="C773" t="s" s="33">
        <v>4189</v>
      </c>
      <c r="D773" t="s" s="33">
        <v>3232</v>
      </c>
      <c r="E773" s="34"/>
      <c r="F773" s="34"/>
    </row>
    <row r="774" ht="32.35" customHeight="1">
      <c r="B774" s="32"/>
      <c r="C774" t="s" s="36">
        <v>4191</v>
      </c>
      <c r="D774" t="s" s="36">
        <v>3233</v>
      </c>
      <c r="E774" s="35"/>
      <c r="F774" s="35"/>
    </row>
    <row r="775" ht="32.35" customHeight="1">
      <c r="B775" s="32"/>
      <c r="C775" t="s" s="33">
        <v>4193</v>
      </c>
      <c r="D775" t="s" s="33">
        <v>3147</v>
      </c>
      <c r="E775" s="34"/>
      <c r="F775" s="34"/>
    </row>
    <row r="776" ht="32.35" customHeight="1">
      <c r="B776" s="32"/>
      <c r="C776" t="s" s="36">
        <v>4195</v>
      </c>
      <c r="D776" t="s" s="36">
        <v>3148</v>
      </c>
      <c r="E776" s="35"/>
      <c r="F776" s="35"/>
    </row>
    <row r="777" ht="32.35" customHeight="1">
      <c r="B777" s="32"/>
      <c r="C777" t="s" s="33">
        <v>4197</v>
      </c>
      <c r="D777" t="s" s="33">
        <v>2986</v>
      </c>
      <c r="E777" s="34"/>
      <c r="F777" s="34"/>
    </row>
    <row r="778" ht="32.35" customHeight="1">
      <c r="B778" s="32"/>
      <c r="C778" t="s" s="36">
        <v>4199</v>
      </c>
      <c r="D778" t="s" s="36">
        <v>2987</v>
      </c>
      <c r="E778" s="35"/>
      <c r="F778" s="35"/>
    </row>
    <row r="779" ht="32.35" customHeight="1">
      <c r="B779" s="32"/>
      <c r="C779" t="s" s="33">
        <v>4201</v>
      </c>
      <c r="D779" t="s" s="33">
        <v>3409</v>
      </c>
      <c r="E779" s="34"/>
      <c r="F779" s="34"/>
    </row>
    <row r="780" ht="32.35" customHeight="1">
      <c r="B780" s="32"/>
      <c r="C780" t="s" s="36">
        <v>4203</v>
      </c>
      <c r="D780" t="s" s="36">
        <v>3410</v>
      </c>
      <c r="E780" s="35"/>
      <c r="F780" s="35"/>
    </row>
    <row r="781" ht="32.35" customHeight="1">
      <c r="B781" s="32"/>
      <c r="C781" t="s" s="33">
        <v>4205</v>
      </c>
      <c r="D781" t="s" s="33">
        <v>3063</v>
      </c>
      <c r="E781" s="34"/>
      <c r="F781" s="34"/>
    </row>
    <row r="782" ht="32.35" customHeight="1">
      <c r="B782" s="32"/>
      <c r="C782" t="s" s="36">
        <v>4207</v>
      </c>
      <c r="D782" t="s" s="36">
        <v>3064</v>
      </c>
      <c r="E782" s="35"/>
      <c r="F782" s="35"/>
    </row>
    <row r="783" ht="32.35" customHeight="1">
      <c r="B783" s="32"/>
      <c r="C783" t="s" s="33">
        <v>4209</v>
      </c>
      <c r="D783" t="s" s="33">
        <v>3239</v>
      </c>
      <c r="E783" s="34"/>
      <c r="F783" s="34"/>
    </row>
    <row r="784" ht="32.35" customHeight="1">
      <c r="B784" s="32"/>
      <c r="C784" t="s" s="36">
        <v>4211</v>
      </c>
      <c r="D784" t="s" s="36">
        <v>3240</v>
      </c>
      <c r="E784" s="35"/>
      <c r="F784" s="35"/>
    </row>
    <row r="785" ht="32.35" customHeight="1">
      <c r="B785" s="32"/>
      <c r="C785" t="s" s="33">
        <v>4213</v>
      </c>
      <c r="D785" t="s" s="33">
        <v>3416</v>
      </c>
      <c r="E785" s="34"/>
      <c r="F785" s="34"/>
    </row>
    <row r="786" ht="32.35" customHeight="1">
      <c r="B786" s="32"/>
      <c r="C786" t="s" s="36">
        <v>4215</v>
      </c>
      <c r="D786" t="s" s="36">
        <v>3417</v>
      </c>
      <c r="E786" s="35"/>
      <c r="F786" s="35"/>
    </row>
    <row r="787" ht="32.35" customHeight="1">
      <c r="B787" s="32"/>
      <c r="C787" t="s" s="33">
        <v>4217</v>
      </c>
      <c r="D787" t="s" s="33">
        <v>2887</v>
      </c>
      <c r="E787" s="34"/>
      <c r="F787" s="34"/>
    </row>
    <row r="788" ht="32.35" customHeight="1">
      <c r="B788" s="32"/>
      <c r="C788" t="s" s="36">
        <v>4219</v>
      </c>
      <c r="D788" t="s" s="36">
        <v>2888</v>
      </c>
      <c r="E788" s="35"/>
      <c r="F788" s="35"/>
    </row>
    <row r="789" ht="32.35" customHeight="1">
      <c r="B789" s="32"/>
      <c r="C789" t="s" s="33">
        <v>4221</v>
      </c>
      <c r="D789" t="s" s="33">
        <v>3154</v>
      </c>
      <c r="E789" s="34"/>
      <c r="F789" s="34"/>
    </row>
    <row r="790" ht="32.35" customHeight="1">
      <c r="B790" s="32"/>
      <c r="C790" t="s" s="36">
        <v>4223</v>
      </c>
      <c r="D790" t="s" s="36">
        <v>3155</v>
      </c>
      <c r="E790" s="35"/>
      <c r="F790" s="35"/>
    </row>
    <row r="791" ht="32.35" customHeight="1">
      <c r="B791" s="32"/>
      <c r="C791" t="s" s="33">
        <v>4225</v>
      </c>
      <c r="D791" t="s" s="33">
        <v>3636</v>
      </c>
      <c r="E791" s="34"/>
      <c r="F791" s="34"/>
    </row>
    <row r="792" ht="32.35" customHeight="1">
      <c r="B792" s="32"/>
      <c r="C792" t="s" s="36">
        <v>4227</v>
      </c>
      <c r="D792" t="s" s="36">
        <v>3637</v>
      </c>
      <c r="E792" s="35"/>
      <c r="F792" s="35"/>
    </row>
    <row r="793" ht="32.35" customHeight="1">
      <c r="B793" s="32"/>
      <c r="C793" t="s" s="33">
        <v>4229</v>
      </c>
      <c r="D793" t="s" s="33">
        <v>3246</v>
      </c>
      <c r="E793" s="34"/>
      <c r="F793" s="34"/>
    </row>
    <row r="794" ht="32.35" customHeight="1">
      <c r="B794" s="32"/>
      <c r="C794" t="s" s="36">
        <v>4231</v>
      </c>
      <c r="D794" t="s" s="36">
        <v>3247</v>
      </c>
      <c r="E794" s="35"/>
      <c r="F794" s="35"/>
    </row>
    <row r="795" ht="32.35" customHeight="1">
      <c r="B795" s="32"/>
      <c r="C795" t="s" s="33">
        <v>4233</v>
      </c>
      <c r="D795" t="s" s="33">
        <v>2652</v>
      </c>
      <c r="E795" s="34"/>
      <c r="F795" s="34"/>
    </row>
    <row r="796" ht="32.35" customHeight="1">
      <c r="B796" s="32"/>
      <c r="C796" t="s" s="36">
        <v>4235</v>
      </c>
      <c r="D796" t="s" s="36">
        <v>2653</v>
      </c>
      <c r="E796" s="35"/>
      <c r="F796" s="35"/>
    </row>
    <row r="797" ht="32.35" customHeight="1">
      <c r="B797" s="32"/>
      <c r="C797" t="s" s="33">
        <v>4237</v>
      </c>
      <c r="D797" t="s" s="33">
        <v>3473</v>
      </c>
      <c r="E797" s="34"/>
      <c r="F797" s="34"/>
    </row>
    <row r="798" ht="32.35" customHeight="1">
      <c r="B798" s="32"/>
      <c r="C798" t="s" s="36">
        <v>4239</v>
      </c>
      <c r="D798" t="s" s="36">
        <v>3474</v>
      </c>
      <c r="E798" s="35"/>
      <c r="F798" s="35"/>
    </row>
    <row r="799" ht="32.35" customHeight="1">
      <c r="B799" s="32"/>
      <c r="C799" t="s" s="33">
        <v>4241</v>
      </c>
      <c r="D799" t="s" s="33">
        <v>2894</v>
      </c>
      <c r="E799" s="34"/>
      <c r="F799" s="34"/>
    </row>
    <row r="800" ht="32.35" customHeight="1">
      <c r="B800" s="32"/>
      <c r="C800" t="s" s="36">
        <v>4243</v>
      </c>
      <c r="D800" t="s" s="36">
        <v>2895</v>
      </c>
      <c r="E800" s="35"/>
      <c r="F800" s="35"/>
    </row>
    <row r="801" ht="32.35" customHeight="1">
      <c r="B801" s="32"/>
      <c r="C801" t="s" s="33">
        <v>4245</v>
      </c>
      <c r="D801" t="s" s="33">
        <v>3643</v>
      </c>
      <c r="E801" s="34"/>
      <c r="F801" s="34"/>
    </row>
    <row r="802" ht="32.35" customHeight="1">
      <c r="B802" s="32"/>
      <c r="C802" t="s" s="36">
        <v>4247</v>
      </c>
      <c r="D802" t="s" s="36">
        <v>3644</v>
      </c>
      <c r="E802" s="35"/>
      <c r="F802" s="35"/>
    </row>
    <row r="803" ht="32.35" customHeight="1">
      <c r="B803" s="32"/>
      <c r="C803" t="s" s="33">
        <v>4249</v>
      </c>
      <c r="D803" t="s" s="33">
        <v>3070</v>
      </c>
      <c r="E803" s="34"/>
      <c r="F803" s="34"/>
    </row>
    <row r="804" ht="32.35" customHeight="1">
      <c r="B804" s="32"/>
      <c r="C804" t="s" s="36">
        <v>4251</v>
      </c>
      <c r="D804" t="s" s="36">
        <v>3071</v>
      </c>
      <c r="E804" s="35"/>
      <c r="F804" s="35"/>
    </row>
    <row r="805" ht="32.35" customHeight="1">
      <c r="B805" s="32"/>
      <c r="C805" t="s" s="33">
        <v>4253</v>
      </c>
      <c r="D805" t="s" s="33">
        <v>3480</v>
      </c>
      <c r="E805" s="34"/>
      <c r="F805" s="34"/>
    </row>
    <row r="806" ht="32.35" customHeight="1">
      <c r="B806" s="32"/>
      <c r="C806" t="s" s="36">
        <v>4255</v>
      </c>
      <c r="D806" t="s" s="36">
        <v>3481</v>
      </c>
      <c r="E806" s="35"/>
      <c r="F806" s="35"/>
    </row>
    <row r="807" ht="32.35" customHeight="1">
      <c r="B807" s="32"/>
      <c r="C807" t="s" s="33">
        <v>4257</v>
      </c>
      <c r="D807" t="s" s="33">
        <v>2993</v>
      </c>
      <c r="E807" s="34"/>
      <c r="F807" s="34"/>
    </row>
    <row r="808" ht="32.35" customHeight="1">
      <c r="B808" s="32"/>
      <c r="C808" t="s" s="36">
        <v>4259</v>
      </c>
      <c r="D808" t="s" s="36">
        <v>2994</v>
      </c>
      <c r="E808" s="35"/>
      <c r="F808" s="35"/>
    </row>
    <row r="809" ht="32.35" customHeight="1">
      <c r="B809" s="32"/>
      <c r="C809" t="s" s="33">
        <v>4261</v>
      </c>
      <c r="D809" t="s" s="33">
        <v>3161</v>
      </c>
      <c r="E809" s="34"/>
      <c r="F809" s="34"/>
    </row>
    <row r="810" ht="32.35" customHeight="1">
      <c r="B810" s="32"/>
      <c r="C810" t="s" s="36">
        <v>4263</v>
      </c>
      <c r="D810" t="s" s="36">
        <v>3162</v>
      </c>
      <c r="E810" s="35"/>
      <c r="F810" s="35"/>
    </row>
    <row r="811" ht="32.35" customHeight="1">
      <c r="B811" s="32"/>
      <c r="C811" t="s" s="33">
        <v>4265</v>
      </c>
      <c r="D811" t="s" s="33">
        <v>3310</v>
      </c>
      <c r="E811" s="34"/>
      <c r="F811" s="34"/>
    </row>
    <row r="812" ht="32.35" customHeight="1">
      <c r="B812" s="32"/>
      <c r="C812" t="s" s="36">
        <v>4267</v>
      </c>
      <c r="D812" t="s" s="36">
        <v>3311</v>
      </c>
      <c r="E812" s="35"/>
      <c r="F812" s="35"/>
    </row>
    <row r="813" ht="32.35" customHeight="1">
      <c r="B813" s="32"/>
      <c r="C813" t="s" s="33">
        <v>4269</v>
      </c>
      <c r="D813" t="s" s="33">
        <v>3000</v>
      </c>
      <c r="E813" s="34"/>
      <c r="F813" s="34"/>
    </row>
    <row r="814" ht="32.35" customHeight="1">
      <c r="B814" s="32"/>
      <c r="C814" t="s" s="36">
        <v>4271</v>
      </c>
      <c r="D814" t="s" s="36">
        <v>3001</v>
      </c>
      <c r="E814" s="35"/>
      <c r="F814" s="35"/>
    </row>
    <row r="815" ht="32.35" customHeight="1">
      <c r="B815" s="32"/>
      <c r="C815" t="s" s="33">
        <v>4273</v>
      </c>
      <c r="D815" t="s" s="33">
        <v>3579</v>
      </c>
      <c r="E815" s="34"/>
      <c r="F815" s="34"/>
    </row>
    <row r="816" ht="32.35" customHeight="1">
      <c r="B816" s="32"/>
      <c r="C816" t="s" s="36">
        <v>4275</v>
      </c>
      <c r="D816" t="s" s="36">
        <v>3580</v>
      </c>
      <c r="E816" s="35"/>
      <c r="F816" s="35"/>
    </row>
    <row r="817" ht="32.35" customHeight="1">
      <c r="B817" s="32"/>
      <c r="C817" t="s" s="33">
        <v>4277</v>
      </c>
      <c r="D817" t="s" s="33">
        <v>2809</v>
      </c>
      <c r="E817" s="34"/>
      <c r="F817" s="34"/>
    </row>
    <row r="818" ht="32.35" customHeight="1">
      <c r="B818" s="32"/>
      <c r="C818" t="s" s="36">
        <v>4279</v>
      </c>
      <c r="D818" t="s" s="36">
        <v>2810</v>
      </c>
      <c r="E818" s="35"/>
      <c r="F818" s="35"/>
    </row>
    <row r="819" ht="32.35" customHeight="1">
      <c r="B819" s="32"/>
      <c r="C819" t="s" s="33">
        <v>4281</v>
      </c>
      <c r="D819" t="s" s="33">
        <v>2659</v>
      </c>
      <c r="E819" s="34"/>
      <c r="F819" s="34"/>
    </row>
    <row r="820" ht="32.35" customHeight="1">
      <c r="B820" s="32"/>
      <c r="C820" t="s" s="36">
        <v>4283</v>
      </c>
      <c r="D820" t="s" s="36">
        <v>2660</v>
      </c>
      <c r="E820" s="35"/>
      <c r="F820" s="35"/>
    </row>
    <row r="821" ht="32.35" customHeight="1">
      <c r="B821" s="32"/>
      <c r="C821" t="s" s="33">
        <v>4285</v>
      </c>
      <c r="D821" t="s" s="33">
        <v>2816</v>
      </c>
      <c r="E821" s="34"/>
      <c r="F821" s="34"/>
    </row>
    <row r="822" ht="32.35" customHeight="1">
      <c r="B822" s="32"/>
      <c r="C822" t="s" s="36">
        <v>4287</v>
      </c>
      <c r="D822" t="s" s="36">
        <v>2817</v>
      </c>
      <c r="E822" s="35"/>
      <c r="F822" s="35"/>
    </row>
    <row r="823" ht="32.35" customHeight="1">
      <c r="B823" s="32"/>
      <c r="C823" t="s" s="33">
        <v>4289</v>
      </c>
      <c r="D823" t="s" s="33">
        <v>3650</v>
      </c>
      <c r="E823" s="34"/>
      <c r="F823" s="34"/>
    </row>
    <row r="824" ht="32.35" customHeight="1">
      <c r="B824" s="32"/>
      <c r="C824" t="s" s="36">
        <v>4291</v>
      </c>
      <c r="D824" t="s" s="36">
        <v>3651</v>
      </c>
      <c r="E824" s="35"/>
      <c r="F824" s="35"/>
    </row>
    <row r="825" ht="32.35" customHeight="1">
      <c r="B825" s="32"/>
      <c r="C825" t="s" s="33">
        <v>4293</v>
      </c>
      <c r="D825" t="s" s="33">
        <v>3487</v>
      </c>
      <c r="E825" s="34"/>
      <c r="F825" s="34"/>
    </row>
    <row r="826" ht="32.35" customHeight="1">
      <c r="B826" s="32"/>
      <c r="C826" t="s" s="36">
        <v>4295</v>
      </c>
      <c r="D826" t="s" s="36">
        <v>3488</v>
      </c>
      <c r="E826" s="35"/>
      <c r="F826" s="35"/>
    </row>
    <row r="827" ht="32.35" customHeight="1">
      <c r="B827" s="32"/>
      <c r="C827" t="s" s="33">
        <v>4297</v>
      </c>
      <c r="D827" t="s" s="33">
        <v>3168</v>
      </c>
      <c r="E827" s="34"/>
      <c r="F827" s="34"/>
    </row>
    <row r="828" ht="32.35" customHeight="1">
      <c r="B828" s="32"/>
      <c r="C828" t="s" s="36">
        <v>4299</v>
      </c>
      <c r="D828" t="s" s="36">
        <v>3169</v>
      </c>
      <c r="E828" s="35"/>
      <c r="F828" s="35"/>
    </row>
    <row r="829" ht="32.35" customHeight="1">
      <c r="B829" s="32"/>
      <c r="C829" t="s" s="33">
        <v>4301</v>
      </c>
      <c r="D829" t="s" s="33">
        <v>3317</v>
      </c>
      <c r="E829" s="34"/>
      <c r="F829" s="34"/>
    </row>
    <row r="830" ht="32.35" customHeight="1">
      <c r="B830" s="32"/>
      <c r="C830" t="s" s="36">
        <v>4303</v>
      </c>
      <c r="D830" t="s" s="36">
        <v>3318</v>
      </c>
      <c r="E830" s="35"/>
      <c r="F830" s="35"/>
    </row>
    <row r="831" ht="32.35" customHeight="1">
      <c r="B831" s="32"/>
      <c r="C831" t="s" s="33">
        <v>4305</v>
      </c>
      <c r="D831" t="s" s="33">
        <v>3494</v>
      </c>
      <c r="E831" s="34"/>
      <c r="F831" s="34"/>
    </row>
    <row r="832" ht="32.35" customHeight="1">
      <c r="B832" s="32"/>
      <c r="C832" t="s" s="36">
        <v>4307</v>
      </c>
      <c r="D832" t="s" s="36">
        <v>3495</v>
      </c>
      <c r="E832" s="35"/>
      <c r="F832" s="35"/>
    </row>
    <row r="833" ht="32.35" customHeight="1">
      <c r="B833" s="32"/>
      <c r="C833" t="s" s="33">
        <v>4309</v>
      </c>
      <c r="D833" t="s" s="33">
        <v>3007</v>
      </c>
      <c r="E833" s="34"/>
      <c r="F833" s="34"/>
    </row>
    <row r="834" ht="32.35" customHeight="1">
      <c r="B834" s="32"/>
      <c r="C834" t="s" s="36">
        <v>4311</v>
      </c>
      <c r="D834" t="s" s="36">
        <v>3008</v>
      </c>
      <c r="E834" s="35"/>
      <c r="F834" s="35"/>
    </row>
    <row r="835" ht="32.35" customHeight="1">
      <c r="B835" s="32"/>
      <c r="C835" t="s" s="33">
        <v>4313</v>
      </c>
      <c r="D835" t="s" s="33">
        <v>3657</v>
      </c>
      <c r="E835" s="34"/>
      <c r="F835" s="34"/>
    </row>
    <row r="836" ht="32.35" customHeight="1">
      <c r="B836" s="32"/>
      <c r="C836" t="s" s="36">
        <v>4315</v>
      </c>
      <c r="D836" t="s" s="36">
        <v>3658</v>
      </c>
      <c r="E836" s="35"/>
      <c r="F836" s="35"/>
    </row>
    <row r="837" ht="32.35" customHeight="1">
      <c r="B837" s="32"/>
      <c r="C837" t="s" s="33">
        <v>4317</v>
      </c>
      <c r="D837" t="s" s="33">
        <v>3175</v>
      </c>
      <c r="E837" s="34"/>
      <c r="F837" s="34"/>
    </row>
    <row r="838" ht="32.35" customHeight="1">
      <c r="B838" s="32"/>
      <c r="C838" t="s" s="36">
        <v>4319</v>
      </c>
      <c r="D838" t="s" s="36">
        <v>3176</v>
      </c>
      <c r="E838" s="35"/>
      <c r="F838" s="35"/>
    </row>
    <row r="839" ht="32.35" customHeight="1">
      <c r="B839" s="32"/>
      <c r="C839" t="s" s="33">
        <v>4321</v>
      </c>
      <c r="D839" t="s" s="33">
        <v>3253</v>
      </c>
      <c r="E839" s="34"/>
      <c r="F839" s="34"/>
    </row>
    <row r="840" ht="32.35" customHeight="1">
      <c r="B840" s="32"/>
      <c r="C840" t="s" s="36">
        <v>4323</v>
      </c>
      <c r="D840" t="s" s="36">
        <v>3254</v>
      </c>
      <c r="E840" s="35"/>
      <c r="F840" s="35"/>
    </row>
    <row r="841" ht="32.35" customHeight="1">
      <c r="B841" s="32"/>
      <c r="C841" t="s" s="33">
        <v>4325</v>
      </c>
      <c r="D841" t="s" s="33">
        <v>3586</v>
      </c>
      <c r="E841" s="34"/>
      <c r="F841" s="34"/>
    </row>
    <row r="842" ht="32.35" customHeight="1">
      <c r="B842" s="32"/>
      <c r="C842" t="s" s="36">
        <v>4327</v>
      </c>
      <c r="D842" t="s" s="36">
        <v>3587</v>
      </c>
      <c r="E842" s="35"/>
      <c r="F842" s="35"/>
    </row>
    <row r="843" ht="32.35" customHeight="1">
      <c r="B843" s="32"/>
      <c r="C843" t="s" s="33">
        <v>4329</v>
      </c>
      <c r="D843" t="s" s="33">
        <v>2738</v>
      </c>
      <c r="E843" s="34"/>
      <c r="F843" s="34"/>
    </row>
    <row r="844" ht="32.35" customHeight="1">
      <c r="B844" s="32"/>
      <c r="C844" t="s" s="36">
        <v>4331</v>
      </c>
      <c r="D844" t="s" s="36">
        <v>2739</v>
      </c>
      <c r="E844" s="35"/>
      <c r="F844" s="35"/>
    </row>
    <row r="845" ht="32.35" customHeight="1">
      <c r="B845" s="32"/>
      <c r="C845" t="s" s="33">
        <v>4333</v>
      </c>
      <c r="D845" t="s" s="33">
        <v>2666</v>
      </c>
      <c r="E845" s="34"/>
      <c r="F845" s="34"/>
    </row>
    <row r="846" ht="32.35" customHeight="1">
      <c r="B846" s="32"/>
      <c r="C846" t="s" s="36">
        <v>4335</v>
      </c>
      <c r="D846" t="s" s="36">
        <v>2667</v>
      </c>
      <c r="E846" s="35"/>
      <c r="F846" s="35"/>
    </row>
    <row r="847" ht="32.35" customHeight="1">
      <c r="B847" s="32"/>
      <c r="C847" t="s" s="33">
        <v>4337</v>
      </c>
      <c r="D847" t="s" s="33">
        <v>2745</v>
      </c>
      <c r="E847" s="34"/>
      <c r="F847" s="34"/>
    </row>
    <row r="848" ht="32.35" customHeight="1">
      <c r="B848" s="32"/>
      <c r="C848" t="s" s="36">
        <v>4339</v>
      </c>
      <c r="D848" t="s" s="36">
        <v>2746</v>
      </c>
      <c r="E848" s="35"/>
      <c r="F848" s="35"/>
    </row>
    <row r="849" ht="32.35" customHeight="1">
      <c r="B849" s="32"/>
      <c r="C849" t="s" s="33">
        <v>4341</v>
      </c>
      <c r="D849" t="s" s="33">
        <v>3423</v>
      </c>
      <c r="E849" s="34"/>
      <c r="F849" s="34"/>
    </row>
    <row r="850" ht="32.35" customHeight="1">
      <c r="B850" s="32"/>
      <c r="C850" t="s" s="36">
        <v>4343</v>
      </c>
      <c r="D850" t="s" s="36">
        <v>3424</v>
      </c>
      <c r="E850" s="35"/>
      <c r="F850" s="35"/>
    </row>
    <row r="851" ht="32.35" customHeight="1">
      <c r="B851" s="32"/>
      <c r="C851" t="s" s="33">
        <v>4345</v>
      </c>
      <c r="D851" t="s" s="33">
        <v>2901</v>
      </c>
      <c r="E851" s="34"/>
      <c r="F851" s="34"/>
    </row>
    <row r="852" ht="32.35" customHeight="1">
      <c r="B852" s="32"/>
      <c r="C852" t="s" s="36">
        <v>4347</v>
      </c>
      <c r="D852" t="s" s="36">
        <v>2902</v>
      </c>
      <c r="E852" s="35"/>
      <c r="F852" s="35"/>
    </row>
    <row r="853" ht="32.35" customHeight="1">
      <c r="B853" s="32"/>
      <c r="C853" t="s" s="33">
        <v>4349</v>
      </c>
      <c r="D853" t="s" s="33">
        <v>3593</v>
      </c>
      <c r="E853" s="34"/>
      <c r="F853" s="34"/>
    </row>
    <row r="854" ht="32.35" customHeight="1">
      <c r="B854" s="32"/>
      <c r="C854" t="s" s="36">
        <v>4351</v>
      </c>
      <c r="D854" t="s" s="36">
        <v>3594</v>
      </c>
      <c r="E854" s="35"/>
      <c r="F854" s="35"/>
    </row>
    <row r="855" ht="32.35" customHeight="1">
      <c r="B855" s="32"/>
      <c r="C855" t="s" s="33">
        <v>4353</v>
      </c>
      <c r="D855" t="s" s="33">
        <v>3324</v>
      </c>
      <c r="E855" s="34"/>
      <c r="F855" s="34"/>
    </row>
    <row r="856" ht="32.35" customHeight="1">
      <c r="B856" s="32"/>
      <c r="C856" t="s" s="36">
        <v>4355</v>
      </c>
      <c r="D856" t="s" s="36">
        <v>3325</v>
      </c>
      <c r="E856" s="35"/>
      <c r="F856" s="35"/>
    </row>
    <row r="857" ht="32.35" customHeight="1">
      <c r="B857" s="32"/>
      <c r="C857" t="s" s="33">
        <v>4357</v>
      </c>
      <c r="D857" t="s" s="33">
        <v>2908</v>
      </c>
      <c r="E857" s="34"/>
      <c r="F857" s="34"/>
    </row>
    <row r="858" ht="32.35" customHeight="1">
      <c r="B858" s="32"/>
      <c r="C858" t="s" s="36">
        <v>4359</v>
      </c>
      <c r="D858" t="s" s="36">
        <v>2909</v>
      </c>
      <c r="E858" s="35"/>
      <c r="F858" s="35"/>
    </row>
    <row r="859" ht="32.35" customHeight="1">
      <c r="B859" s="32"/>
      <c r="C859" t="s" s="33">
        <v>4361</v>
      </c>
      <c r="D859" t="s" s="33">
        <v>3077</v>
      </c>
      <c r="E859" s="34"/>
      <c r="F859" s="34"/>
    </row>
    <row r="860" ht="32.35" customHeight="1">
      <c r="B860" s="32"/>
      <c r="C860" t="s" s="36">
        <v>4363</v>
      </c>
      <c r="D860" t="s" s="36">
        <v>3078</v>
      </c>
      <c r="E860" s="35"/>
      <c r="F860" s="35"/>
    </row>
    <row r="861" ht="32.35" customHeight="1">
      <c r="B861" s="32"/>
      <c r="C861" t="s" s="33">
        <v>4365</v>
      </c>
      <c r="D861" t="s" s="33">
        <v>3014</v>
      </c>
      <c r="E861" s="34"/>
      <c r="F861" s="34"/>
    </row>
    <row r="862" ht="32.35" customHeight="1">
      <c r="B862" s="32"/>
      <c r="C862" t="s" s="36">
        <v>4367</v>
      </c>
      <c r="D862" t="s" s="36">
        <v>3015</v>
      </c>
      <c r="E862" s="35"/>
      <c r="F862" s="35"/>
    </row>
    <row r="863" ht="32.35" customHeight="1">
      <c r="B863" s="32"/>
      <c r="C863" t="s" s="33">
        <v>4369</v>
      </c>
      <c r="D863" t="s" s="33">
        <v>2823</v>
      </c>
      <c r="E863" s="34"/>
      <c r="F863" s="34"/>
    </row>
    <row r="864" ht="32.35" customHeight="1">
      <c r="B864" s="32"/>
      <c r="C864" t="s" s="36">
        <v>4371</v>
      </c>
      <c r="D864" t="s" s="36">
        <v>2824</v>
      </c>
      <c r="E864" s="35"/>
      <c r="F864" s="35"/>
    </row>
    <row r="865" ht="32.35" customHeight="1">
      <c r="B865" s="32"/>
      <c r="C865" t="s" s="33">
        <v>4373</v>
      </c>
      <c r="D865" t="s" s="33">
        <v>2752</v>
      </c>
      <c r="E865" s="34"/>
      <c r="F865" s="34"/>
    </row>
    <row r="866" ht="32.35" customHeight="1">
      <c r="B866" s="32"/>
      <c r="C866" t="s" s="36">
        <v>4375</v>
      </c>
      <c r="D866" t="s" s="36">
        <v>2753</v>
      </c>
      <c r="E866" s="35"/>
      <c r="F866" s="35"/>
    </row>
    <row r="867" ht="32.35" customHeight="1">
      <c r="B867" s="32"/>
      <c r="C867" t="s" s="33">
        <v>4377</v>
      </c>
      <c r="D867" t="s" s="33">
        <v>3600</v>
      </c>
      <c r="E867" s="34"/>
      <c r="F867" s="34"/>
    </row>
    <row r="868" ht="32.35" customHeight="1">
      <c r="B868" s="32"/>
      <c r="C868" t="s" s="36">
        <v>4379</v>
      </c>
      <c r="D868" t="s" s="36">
        <v>3601</v>
      </c>
      <c r="E868" s="35"/>
      <c r="F868" s="35"/>
    </row>
    <row r="869" ht="32.35" customHeight="1">
      <c r="B869" s="32"/>
      <c r="C869" t="s" s="33">
        <v>4381</v>
      </c>
      <c r="D869" t="s" s="33">
        <v>3501</v>
      </c>
      <c r="E869" s="34"/>
      <c r="F869" s="34"/>
    </row>
    <row r="870" ht="32.35" customHeight="1">
      <c r="B870" s="32"/>
      <c r="C870" t="s" s="36">
        <v>4383</v>
      </c>
      <c r="D870" t="s" s="36">
        <v>3502</v>
      </c>
      <c r="E870" s="35"/>
      <c r="F870" s="35"/>
    </row>
    <row r="871" ht="32.35" customHeight="1">
      <c r="B871" s="32"/>
      <c r="C871" t="s" s="33">
        <v>4385</v>
      </c>
      <c r="D871" t="s" s="33">
        <v>2915</v>
      </c>
      <c r="E871" s="34"/>
      <c r="F871" s="34"/>
    </row>
    <row r="872" ht="32.35" customHeight="1">
      <c r="B872" s="32"/>
      <c r="C872" t="s" s="36">
        <v>4387</v>
      </c>
      <c r="D872" t="s" s="36">
        <v>2916</v>
      </c>
      <c r="E872" s="35"/>
      <c r="F872" s="35"/>
    </row>
    <row r="873" ht="32.35" customHeight="1">
      <c r="B873" s="32"/>
      <c r="C873" t="s" s="33">
        <v>4389</v>
      </c>
      <c r="D873" t="s" s="33">
        <v>3260</v>
      </c>
      <c r="E873" s="34"/>
      <c r="F873" s="34"/>
    </row>
    <row r="874" ht="32.35" customHeight="1">
      <c r="B874" s="32"/>
      <c r="C874" t="s" s="36">
        <v>4391</v>
      </c>
      <c r="D874" t="s" s="36">
        <v>3261</v>
      </c>
      <c r="E874" s="35"/>
      <c r="F874" s="35"/>
    </row>
    <row r="875" ht="32.35" customHeight="1">
      <c r="B875" s="32"/>
      <c r="C875" t="s" s="33">
        <v>4393</v>
      </c>
      <c r="D875" t="s" s="33">
        <v>3267</v>
      </c>
      <c r="E875" s="34"/>
      <c r="F875" s="34"/>
    </row>
    <row r="876" ht="32.35" customHeight="1">
      <c r="B876" s="32"/>
      <c r="C876" t="s" s="36">
        <v>4395</v>
      </c>
      <c r="D876" t="s" s="36">
        <v>3268</v>
      </c>
      <c r="E876" s="35"/>
      <c r="F876" s="35"/>
    </row>
    <row r="877" ht="32.35" customHeight="1">
      <c r="B877" s="32"/>
      <c r="C877" t="s" s="33">
        <v>4397</v>
      </c>
      <c r="D877" t="s" s="33">
        <v>2830</v>
      </c>
      <c r="E877" s="34"/>
      <c r="F877" s="34"/>
    </row>
    <row r="878" ht="32.35" customHeight="1">
      <c r="B878" s="32"/>
      <c r="C878" t="s" s="36">
        <v>4399</v>
      </c>
      <c r="D878" t="s" s="36">
        <v>2831</v>
      </c>
      <c r="E878" s="35"/>
      <c r="F878" s="35"/>
    </row>
    <row r="879" ht="32.35" customHeight="1">
      <c r="B879" s="32"/>
      <c r="C879" t="s" s="33">
        <v>4401</v>
      </c>
      <c r="D879" t="s" s="33">
        <v>2922</v>
      </c>
      <c r="E879" s="34"/>
      <c r="F879" s="34"/>
    </row>
    <row r="880" ht="32.35" customHeight="1">
      <c r="B880" s="32"/>
      <c r="C880" t="s" s="36">
        <v>4403</v>
      </c>
      <c r="D880" t="s" s="36">
        <v>2923</v>
      </c>
      <c r="E880" s="35"/>
      <c r="F880" s="35"/>
    </row>
    <row r="881" ht="32.35" customHeight="1">
      <c r="B881" s="32"/>
      <c r="C881" t="s" s="33">
        <v>4405</v>
      </c>
      <c r="D881" t="s" s="33">
        <v>3084</v>
      </c>
      <c r="E881" s="34"/>
      <c r="F881" s="34"/>
    </row>
    <row r="882" ht="32.35" customHeight="1">
      <c r="B882" s="32"/>
      <c r="C882" t="s" s="36">
        <v>4407</v>
      </c>
      <c r="D882" t="s" s="36">
        <v>3085</v>
      </c>
      <c r="E882" s="35"/>
      <c r="F882" s="35"/>
    </row>
    <row r="883" ht="32.35" customHeight="1">
      <c r="B883" s="32"/>
      <c r="C883" t="s" s="33">
        <v>4409</v>
      </c>
      <c r="D883" t="s" s="33">
        <v>3430</v>
      </c>
      <c r="E883" s="34"/>
      <c r="F883" s="34"/>
    </row>
    <row r="884" ht="32.35" customHeight="1">
      <c r="B884" s="32"/>
      <c r="C884" t="s" s="36">
        <v>4411</v>
      </c>
      <c r="D884" t="s" s="36">
        <v>3431</v>
      </c>
      <c r="E884" s="35"/>
      <c r="F884" s="35"/>
    </row>
    <row r="885" ht="32.35" customHeight="1">
      <c r="B885" s="32"/>
      <c r="C885" t="s" s="33">
        <v>4413</v>
      </c>
      <c r="D885" t="s" s="33">
        <v>3607</v>
      </c>
      <c r="E885" s="34"/>
      <c r="F885" s="34"/>
    </row>
    <row r="886" ht="32.35" customHeight="1">
      <c r="B886" s="32"/>
      <c r="C886" t="s" s="36">
        <v>4415</v>
      </c>
      <c r="D886" t="s" s="36">
        <v>3608</v>
      </c>
      <c r="E886" s="35"/>
      <c r="F886" s="35"/>
    </row>
    <row r="887" ht="32.35" customHeight="1">
      <c r="B887" s="32"/>
      <c r="C887" t="s" s="33">
        <v>4417</v>
      </c>
      <c r="D887" t="s" s="33">
        <v>2929</v>
      </c>
      <c r="E887" s="34"/>
      <c r="F887" s="34"/>
    </row>
    <row r="888" ht="32.35" customHeight="1">
      <c r="B888" s="32"/>
      <c r="C888" t="s" s="36">
        <v>4419</v>
      </c>
      <c r="D888" t="s" s="36">
        <v>2930</v>
      </c>
      <c r="E888" s="35"/>
      <c r="F888" s="35"/>
    </row>
    <row r="889" ht="32.35" customHeight="1">
      <c r="B889" s="32"/>
      <c r="C889" t="s" s="33">
        <v>4421</v>
      </c>
      <c r="D889" t="s" s="33">
        <v>2759</v>
      </c>
      <c r="E889" s="34"/>
      <c r="F889" s="34"/>
    </row>
    <row r="890" ht="32.35" customHeight="1">
      <c r="B890" s="32"/>
      <c r="C890" t="s" s="36">
        <v>4423</v>
      </c>
      <c r="D890" t="s" s="36">
        <v>2760</v>
      </c>
      <c r="E890" s="35"/>
      <c r="F890" s="35"/>
    </row>
    <row r="891" ht="32.35" customHeight="1">
      <c r="B891" s="32"/>
      <c r="C891" t="s" s="33">
        <v>4425</v>
      </c>
      <c r="D891" t="s" s="33">
        <v>3091</v>
      </c>
      <c r="E891" s="34"/>
      <c r="F891" s="34"/>
    </row>
    <row r="892" ht="32.35" customHeight="1">
      <c r="B892" s="32"/>
      <c r="C892" t="s" s="36">
        <v>4427</v>
      </c>
      <c r="D892" t="s" s="36">
        <v>3092</v>
      </c>
      <c r="E892" s="35"/>
      <c r="F892" s="35"/>
    </row>
    <row r="893" ht="32.35" customHeight="1">
      <c r="B893" s="32"/>
      <c r="C893" t="s" s="33">
        <v>4429</v>
      </c>
      <c r="D893" t="s" s="33">
        <v>2673</v>
      </c>
      <c r="E893" s="34"/>
      <c r="F893" s="34"/>
    </row>
    <row r="894" ht="32.35" customHeight="1">
      <c r="B894" s="32"/>
      <c r="C894" t="s" s="36">
        <v>4431</v>
      </c>
      <c r="D894" t="s" s="36">
        <v>2674</v>
      </c>
      <c r="E894" s="35"/>
      <c r="F894" s="35"/>
    </row>
    <row r="895" ht="32.35" customHeight="1">
      <c r="B895" s="32"/>
      <c r="C895" t="s" s="33">
        <v>4433</v>
      </c>
      <c r="D895" t="s" s="33">
        <v>3437</v>
      </c>
      <c r="E895" s="34"/>
      <c r="F895" s="34"/>
    </row>
    <row r="896" ht="32.35" customHeight="1">
      <c r="B896" s="32"/>
      <c r="C896" t="s" s="36">
        <v>4435</v>
      </c>
      <c r="D896" t="s" s="36">
        <v>3438</v>
      </c>
      <c r="E896" s="35"/>
      <c r="F896" s="35"/>
    </row>
    <row r="897" ht="32.35" customHeight="1">
      <c r="B897" s="32"/>
      <c r="C897" t="s" s="33">
        <v>4437</v>
      </c>
      <c r="D897" t="s" s="33">
        <v>3274</v>
      </c>
      <c r="E897" s="34"/>
      <c r="F897" s="34"/>
    </row>
    <row r="898" ht="32.35" customHeight="1">
      <c r="B898" s="32"/>
      <c r="C898" t="s" s="36">
        <v>4439</v>
      </c>
      <c r="D898" t="s" s="36">
        <v>3275</v>
      </c>
      <c r="E898" s="35"/>
      <c r="F898" s="35"/>
    </row>
    <row r="899" ht="32.35" customHeight="1">
      <c r="B899" s="32"/>
      <c r="C899" t="s" s="33">
        <v>4441</v>
      </c>
      <c r="D899" t="s" s="33">
        <v>2936</v>
      </c>
      <c r="E899" s="34"/>
      <c r="F899" s="34"/>
    </row>
    <row r="900" ht="32.35" customHeight="1">
      <c r="B900" s="32"/>
      <c r="C900" t="s" s="36">
        <v>4443</v>
      </c>
      <c r="D900" t="s" s="36">
        <v>2937</v>
      </c>
      <c r="E900" s="35"/>
      <c r="F900" s="35"/>
    </row>
    <row r="901" ht="32.35" customHeight="1">
      <c r="B901" s="32"/>
      <c r="C901" t="s" s="33">
        <v>4445</v>
      </c>
      <c r="D901" t="s" s="33">
        <v>3508</v>
      </c>
      <c r="E901" s="34"/>
      <c r="F901" s="34"/>
    </row>
    <row r="902" ht="32.35" customHeight="1">
      <c r="B902" s="32"/>
      <c r="C902" t="s" s="36">
        <v>4447</v>
      </c>
      <c r="D902" t="s" s="36">
        <v>3509</v>
      </c>
      <c r="E902" s="35"/>
      <c r="F902" s="35"/>
    </row>
    <row r="903" ht="32.35" customHeight="1">
      <c r="B903" s="32"/>
      <c r="C903" t="s" s="33">
        <v>4449</v>
      </c>
      <c r="D903" t="s" s="33">
        <v>2766</v>
      </c>
      <c r="E903" s="34"/>
      <c r="F903" s="34"/>
    </row>
    <row r="904" ht="32.35" customHeight="1">
      <c r="B904" s="32"/>
      <c r="C904" t="s" s="36">
        <v>4451</v>
      </c>
      <c r="D904" t="s" s="36">
        <v>2767</v>
      </c>
      <c r="E904" s="35"/>
      <c r="F904" s="35"/>
    </row>
    <row r="905" ht="32.35" customHeight="1">
      <c r="B905" s="32"/>
      <c r="C905" t="s" s="33">
        <v>4453</v>
      </c>
      <c r="D905" t="s" s="33">
        <v>3614</v>
      </c>
      <c r="E905" s="34"/>
      <c r="F905" s="34"/>
    </row>
    <row r="906" ht="32.35" customHeight="1">
      <c r="B906" s="32"/>
      <c r="C906" t="s" s="36">
        <v>4455</v>
      </c>
      <c r="D906" t="s" s="36">
        <v>3615</v>
      </c>
      <c r="E906" s="35"/>
      <c r="F906" s="35"/>
    </row>
    <row r="907" ht="32.35" customHeight="1">
      <c r="B907" s="32"/>
      <c r="C907" t="s" s="33">
        <v>4457</v>
      </c>
      <c r="D907" t="s" s="33">
        <v>3444</v>
      </c>
      <c r="E907" s="34"/>
      <c r="F907" s="34"/>
    </row>
    <row r="908" ht="32.35" customHeight="1">
      <c r="B908" s="32"/>
      <c r="C908" t="s" s="36">
        <v>4459</v>
      </c>
      <c r="D908" t="s" s="36">
        <v>3445</v>
      </c>
      <c r="E908" s="35"/>
      <c r="F908" s="35"/>
    </row>
    <row r="909" ht="32.35" customHeight="1">
      <c r="B909" s="32"/>
      <c r="C909" t="s" s="33">
        <v>4461</v>
      </c>
      <c r="D909" t="s" s="33">
        <v>3331</v>
      </c>
      <c r="E909" s="34"/>
      <c r="F909" s="34"/>
    </row>
    <row r="910" ht="32.35" customHeight="1">
      <c r="B910" s="32"/>
      <c r="C910" t="s" s="36">
        <v>4463</v>
      </c>
      <c r="D910" t="s" s="36">
        <v>3332</v>
      </c>
      <c r="E910" s="35"/>
      <c r="F910" s="35"/>
    </row>
    <row r="911" ht="32.35" customHeight="1">
      <c r="B911" s="32"/>
      <c r="C911" t="s" s="33">
        <v>4465</v>
      </c>
      <c r="D911" t="s" s="33">
        <v>3664</v>
      </c>
      <c r="E911" s="34"/>
      <c r="F911" s="34"/>
    </row>
    <row r="912" ht="32.35" customHeight="1">
      <c r="B912" s="32"/>
      <c r="C912" t="s" s="36">
        <v>4467</v>
      </c>
      <c r="D912" t="s" s="36">
        <v>3665</v>
      </c>
      <c r="E912" s="35"/>
      <c r="F912" s="35"/>
    </row>
    <row r="913" ht="32.35" customHeight="1">
      <c r="B913" s="32"/>
      <c r="C913" t="s" s="33">
        <v>4469</v>
      </c>
      <c r="D913" t="s" s="33">
        <v>3515</v>
      </c>
      <c r="E913" s="34"/>
      <c r="F913" s="34"/>
    </row>
    <row r="914" ht="32.35" customHeight="1">
      <c r="B914" s="32"/>
      <c r="C914" t="s" s="36">
        <v>4471</v>
      </c>
      <c r="D914" t="s" s="36">
        <v>3516</v>
      </c>
      <c r="E914" s="35"/>
      <c r="F914" s="35"/>
    </row>
    <row r="915" ht="32.35" customHeight="1">
      <c r="B915" s="32"/>
      <c r="C915" t="s" s="33">
        <v>4473</v>
      </c>
      <c r="D915" t="s" s="33">
        <v>2773</v>
      </c>
      <c r="E915" s="34"/>
      <c r="F915" s="34"/>
    </row>
    <row r="916" ht="32.35" customHeight="1">
      <c r="B916" s="32"/>
      <c r="C916" t="s" s="36">
        <v>4475</v>
      </c>
      <c r="D916" t="s" s="36">
        <v>2774</v>
      </c>
      <c r="E916" s="35"/>
      <c r="F916" s="35"/>
    </row>
    <row r="917" ht="32.35" customHeight="1">
      <c r="B917" s="32"/>
      <c r="C917" t="s" s="33">
        <v>4477</v>
      </c>
      <c r="D917" t="s" s="33">
        <v>3621</v>
      </c>
      <c r="E917" s="34"/>
      <c r="F917" s="34"/>
    </row>
    <row r="918" ht="32.35" customHeight="1">
      <c r="B918" s="32"/>
      <c r="C918" t="s" s="36">
        <v>4479</v>
      </c>
      <c r="D918" t="s" s="36">
        <v>3622</v>
      </c>
      <c r="E918" s="35"/>
      <c r="F918" s="35"/>
    </row>
    <row r="919" ht="32.35" customHeight="1">
      <c r="B919" s="32"/>
      <c r="C919" t="s" s="33">
        <v>4481</v>
      </c>
      <c r="D919" t="s" s="33">
        <v>2943</v>
      </c>
      <c r="E919" s="34"/>
      <c r="F919" s="34"/>
    </row>
    <row r="920" ht="32.35" customHeight="1">
      <c r="B920" s="32"/>
      <c r="C920" t="s" s="36">
        <v>4483</v>
      </c>
      <c r="D920" t="s" s="36">
        <v>2944</v>
      </c>
      <c r="E920" s="35"/>
      <c r="F920" s="35"/>
    </row>
    <row r="921" ht="32.35" customHeight="1">
      <c r="B921" s="32"/>
      <c r="C921" t="s" s="33">
        <v>4485</v>
      </c>
      <c r="D921" t="s" s="33">
        <v>3111</v>
      </c>
      <c r="E921" s="34"/>
      <c r="F921" s="34"/>
    </row>
    <row r="922" ht="32.35" customHeight="1">
      <c r="B922" s="32"/>
      <c r="C922" t="s" s="36">
        <v>4487</v>
      </c>
      <c r="D922" t="s" s="36">
        <v>3112</v>
      </c>
      <c r="E922" s="35"/>
      <c r="F922" s="35"/>
    </row>
    <row r="923" ht="32.35" customHeight="1">
      <c r="B923" s="32"/>
      <c r="C923" t="s" s="33">
        <v>4489</v>
      </c>
      <c r="D923" t="s" s="33">
        <v>3338</v>
      </c>
      <c r="E923" s="34"/>
      <c r="F923" s="34"/>
    </row>
    <row r="924" ht="32.35" customHeight="1">
      <c r="B924" s="32"/>
      <c r="C924" t="s" s="36">
        <v>4491</v>
      </c>
      <c r="D924" t="s" s="36">
        <v>3339</v>
      </c>
      <c r="E924" s="35"/>
      <c r="F924" s="35"/>
    </row>
    <row r="925" ht="32.35" customHeight="1">
      <c r="B925" s="32"/>
      <c r="C925" t="s" s="33">
        <v>4493</v>
      </c>
      <c r="D925" t="s" s="33">
        <v>3451</v>
      </c>
      <c r="E925" s="34"/>
      <c r="F925" s="34"/>
    </row>
    <row r="926" ht="32.35" customHeight="1">
      <c r="B926" s="32"/>
      <c r="C926" t="s" s="36">
        <v>4495</v>
      </c>
      <c r="D926" t="s" s="36">
        <v>3452</v>
      </c>
      <c r="E926" s="35"/>
      <c r="F926" s="35"/>
    </row>
    <row r="927" ht="32.35" customHeight="1">
      <c r="B927" s="32"/>
      <c r="C927" t="s" s="33">
        <v>4497</v>
      </c>
      <c r="D927" t="s" s="33">
        <v>3021</v>
      </c>
      <c r="E927" s="34"/>
      <c r="F927" s="34"/>
    </row>
    <row r="928" ht="32.35" customHeight="1">
      <c r="B928" s="32"/>
      <c r="C928" t="s" s="36">
        <v>4499</v>
      </c>
      <c r="D928" t="s" s="36">
        <v>3022</v>
      </c>
      <c r="E928" s="35"/>
      <c r="F928" s="35"/>
    </row>
    <row r="929" ht="32.35" customHeight="1">
      <c r="B929" s="32"/>
      <c r="C929" t="s" s="33">
        <v>4501</v>
      </c>
      <c r="D929" t="s" s="33">
        <v>3671</v>
      </c>
      <c r="E929" s="34"/>
      <c r="F929" s="34"/>
    </row>
    <row r="930" ht="32.35" customHeight="1">
      <c r="B930" s="32"/>
      <c r="C930" t="s" s="36">
        <v>4503</v>
      </c>
      <c r="D930" t="s" s="36">
        <v>3672</v>
      </c>
      <c r="E930" s="35"/>
      <c r="F930" s="35"/>
    </row>
    <row r="931" ht="32.35" customHeight="1">
      <c r="B931" s="32"/>
      <c r="C931" t="s" s="33">
        <v>4505</v>
      </c>
      <c r="D931" t="s" s="33">
        <v>3182</v>
      </c>
      <c r="E931" s="34"/>
      <c r="F931" s="34"/>
    </row>
    <row r="932" ht="32.35" customHeight="1">
      <c r="B932" s="32"/>
      <c r="C932" t="s" s="36">
        <v>4507</v>
      </c>
      <c r="D932" t="s" s="36">
        <v>3183</v>
      </c>
      <c r="E932" s="35"/>
      <c r="F932" s="35"/>
    </row>
    <row r="933" ht="32.35" customHeight="1">
      <c r="B933" s="32"/>
      <c r="C933" t="s" s="33">
        <v>4509</v>
      </c>
      <c r="D933" t="s" s="33">
        <v>2837</v>
      </c>
      <c r="E933" s="34"/>
      <c r="F933" s="34"/>
    </row>
    <row r="934" ht="32.35" customHeight="1">
      <c r="B934" s="32"/>
      <c r="C934" t="s" s="36">
        <v>4511</v>
      </c>
      <c r="D934" t="s" s="36">
        <v>2838</v>
      </c>
      <c r="E934" s="35"/>
      <c r="F934" s="35"/>
    </row>
    <row r="935" ht="32.35" customHeight="1">
      <c r="B935" s="32"/>
      <c r="C935" t="s" s="33">
        <v>4513</v>
      </c>
      <c r="D935" t="s" s="33">
        <v>2844</v>
      </c>
      <c r="E935" s="34"/>
      <c r="F935" s="34"/>
    </row>
    <row r="936" ht="32.35" customHeight="1">
      <c r="B936" s="32"/>
      <c r="C936" t="s" s="36">
        <v>4515</v>
      </c>
      <c r="D936" t="s" s="36">
        <v>2845</v>
      </c>
      <c r="E936" s="35"/>
      <c r="F936" s="35"/>
    </row>
    <row r="937" ht="32.35" customHeight="1">
      <c r="B937" s="32"/>
      <c r="C937" t="s" s="33">
        <v>4517</v>
      </c>
      <c r="D937" t="s" s="33">
        <v>2851</v>
      </c>
      <c r="E937" s="34"/>
      <c r="F937" s="34"/>
    </row>
    <row r="938" ht="32.35" customHeight="1">
      <c r="B938" s="32"/>
      <c r="C938" t="s" s="36">
        <v>4519</v>
      </c>
      <c r="D938" t="s" s="36">
        <v>2852</v>
      </c>
      <c r="E938" s="35"/>
      <c r="F938" s="35"/>
    </row>
    <row r="939" ht="32.35" customHeight="1">
      <c r="B939" s="32"/>
      <c r="C939" t="s" s="33">
        <v>4521</v>
      </c>
      <c r="D939" t="s" s="33">
        <v>2858</v>
      </c>
      <c r="E939" s="34"/>
      <c r="F939" s="34"/>
    </row>
    <row r="940" ht="32.35" customHeight="1">
      <c r="B940" s="32"/>
      <c r="C940" t="s" s="36">
        <v>4523</v>
      </c>
      <c r="D940" t="s" s="36">
        <v>2859</v>
      </c>
      <c r="E940" s="35"/>
      <c r="F940" s="35"/>
    </row>
    <row r="941" ht="32.35" customHeight="1">
      <c r="B941" s="32"/>
      <c r="C941" t="s" s="33">
        <v>4525</v>
      </c>
      <c r="D941" t="s" s="33">
        <v>3345</v>
      </c>
      <c r="E941" s="34"/>
      <c r="F941" s="34"/>
    </row>
    <row r="942" ht="32.35" customHeight="1">
      <c r="B942" s="32"/>
      <c r="C942" t="s" s="36">
        <v>4527</v>
      </c>
      <c r="D942" t="s" s="36">
        <v>3346</v>
      </c>
      <c r="E942" s="35"/>
      <c r="F942" s="35"/>
    </row>
    <row r="943" ht="32.35" customHeight="1">
      <c r="B943" s="32"/>
      <c r="C943" t="s" s="33">
        <v>4529</v>
      </c>
      <c r="D943" t="s" s="33">
        <v>3522</v>
      </c>
      <c r="E943" s="34"/>
      <c r="F943" s="34"/>
    </row>
    <row r="944" ht="32.35" customHeight="1">
      <c r="B944" s="32"/>
      <c r="C944" t="s" s="36">
        <v>4531</v>
      </c>
      <c r="D944" t="s" s="36">
        <v>3523</v>
      </c>
      <c r="E944" s="35"/>
      <c r="F944" s="35"/>
    </row>
    <row r="945" ht="32.35" customHeight="1">
      <c r="B945" s="32"/>
      <c r="C945" t="s" s="33">
        <v>4533</v>
      </c>
      <c r="D945" t="s" s="33">
        <v>3189</v>
      </c>
      <c r="E945" s="34"/>
      <c r="F945" s="34"/>
    </row>
    <row r="946" ht="32.35" customHeight="1">
      <c r="B946" s="32"/>
      <c r="C946" t="s" s="36">
        <v>4535</v>
      </c>
      <c r="D946" t="s" s="36">
        <v>3190</v>
      </c>
      <c r="E946" s="35"/>
      <c r="F946" s="35"/>
    </row>
    <row r="947" ht="32.35" customHeight="1">
      <c r="B947" s="32"/>
      <c r="C947" t="s" s="33">
        <v>4537</v>
      </c>
      <c r="D947" t="s" s="33">
        <v>3028</v>
      </c>
      <c r="E947" s="34"/>
      <c r="F947" s="34"/>
    </row>
    <row r="948" ht="32.35" customHeight="1">
      <c r="B948" s="32"/>
      <c r="C948" t="s" s="36">
        <v>4539</v>
      </c>
      <c r="D948" t="s" s="36">
        <v>3029</v>
      </c>
      <c r="E948" s="35"/>
      <c r="F948" s="35"/>
    </row>
    <row r="949" ht="32.35" customHeight="1">
      <c r="B949" s="32"/>
      <c r="C949" t="s" s="33">
        <v>4541</v>
      </c>
      <c r="D949" t="s" s="33">
        <v>3281</v>
      </c>
      <c r="E949" s="34"/>
      <c r="F949" s="34"/>
    </row>
    <row r="950" ht="32.35" customHeight="1">
      <c r="B950" s="32"/>
      <c r="C950" t="s" s="36">
        <v>4543</v>
      </c>
      <c r="D950" t="s" s="36">
        <v>3282</v>
      </c>
      <c r="E950" s="35"/>
      <c r="F950" s="35"/>
    </row>
    <row r="951" ht="32.35" customHeight="1">
      <c r="B951" s="32"/>
      <c r="C951" t="s" s="33">
        <v>4545</v>
      </c>
      <c r="D951" t="s" s="33">
        <v>3529</v>
      </c>
      <c r="E951" s="34"/>
      <c r="F951" s="34"/>
    </row>
    <row r="952" ht="32.35" customHeight="1">
      <c r="B952" s="32"/>
      <c r="C952" t="s" s="36">
        <v>4547</v>
      </c>
      <c r="D952" t="s" s="36">
        <v>3530</v>
      </c>
      <c r="E952" s="35"/>
      <c r="F952" s="35"/>
    </row>
    <row r="953" ht="32.35" customHeight="1">
      <c r="B953" s="32"/>
      <c r="C953" t="s" s="33">
        <v>4549</v>
      </c>
      <c r="D953" t="s" s="33">
        <v>3352</v>
      </c>
      <c r="E953" s="34"/>
      <c r="F953" s="34"/>
    </row>
    <row r="954" ht="32.35" customHeight="1">
      <c r="B954" s="32"/>
      <c r="C954" t="s" s="36">
        <v>4551</v>
      </c>
      <c r="D954" t="s" s="36">
        <v>3353</v>
      </c>
      <c r="E954" s="35"/>
      <c r="F954" s="35"/>
    </row>
    <row r="955" ht="32.35" customHeight="1">
      <c r="B955" s="32"/>
      <c r="C955" t="s" s="33">
        <v>4553</v>
      </c>
      <c r="D955" t="s" s="33">
        <v>3678</v>
      </c>
      <c r="E955" s="34"/>
      <c r="F955" s="34"/>
    </row>
    <row r="956" ht="32.35" customHeight="1">
      <c r="B956" s="32"/>
      <c r="C956" t="s" s="36">
        <v>4555</v>
      </c>
      <c r="D956" t="s" s="36">
        <v>3679</v>
      </c>
      <c r="E956" s="35"/>
      <c r="F956" s="35"/>
    </row>
    <row r="957" ht="32.35" customHeight="1">
      <c r="B957" s="32"/>
      <c r="C957" t="s" s="33">
        <v>4557</v>
      </c>
      <c r="D957" t="s" s="33">
        <v>3359</v>
      </c>
      <c r="E957" s="34"/>
      <c r="F957" s="34"/>
    </row>
    <row r="958" ht="32.35" customHeight="1">
      <c r="B958" s="32"/>
      <c r="C958" t="s" s="36">
        <v>4559</v>
      </c>
      <c r="D958" t="s" s="36">
        <v>3360</v>
      </c>
      <c r="E958" s="35"/>
      <c r="F958" s="35"/>
    </row>
    <row r="959" ht="32.35" customHeight="1">
      <c r="B959" s="32"/>
      <c r="C959" t="s" s="33">
        <v>4561</v>
      </c>
      <c r="D959" t="s" s="33">
        <v>3685</v>
      </c>
      <c r="E959" s="34"/>
      <c r="F959" s="34"/>
    </row>
    <row r="960" ht="32.35" customHeight="1">
      <c r="B960" s="32"/>
      <c r="C960" t="s" s="36">
        <v>4563</v>
      </c>
      <c r="D960" t="s" s="36">
        <v>3686</v>
      </c>
      <c r="E960" s="35"/>
      <c r="F960" s="35"/>
    </row>
    <row r="961" ht="32.35" customHeight="1">
      <c r="B961" s="32"/>
      <c r="C961" t="s" s="33">
        <v>4565</v>
      </c>
      <c r="D961" t="s" s="33">
        <v>3196</v>
      </c>
      <c r="E961" s="34"/>
      <c r="F961" s="34"/>
    </row>
    <row r="962" ht="32.35" customHeight="1">
      <c r="B962" s="32"/>
      <c r="C962" t="s" s="36">
        <v>4567</v>
      </c>
      <c r="D962" t="s" s="36">
        <v>3197</v>
      </c>
      <c r="E962" s="35"/>
      <c r="F962" s="35"/>
    </row>
    <row r="963" ht="32.35" customHeight="1">
      <c r="B963" s="32"/>
      <c r="C963" t="s" s="33">
        <v>4569</v>
      </c>
      <c r="D963" t="s" s="33">
        <v>3692</v>
      </c>
      <c r="E963" s="34"/>
      <c r="F963" s="34"/>
    </row>
    <row r="964" ht="32.35" customHeight="1">
      <c r="B964" s="32"/>
      <c r="C964" t="s" s="36">
        <v>4571</v>
      </c>
      <c r="D964" t="s" s="36">
        <v>3693</v>
      </c>
      <c r="E964" s="35"/>
      <c r="F964" s="35"/>
    </row>
    <row r="965" ht="32.35" customHeight="1">
      <c r="B965" s="32"/>
      <c r="C965" t="s" s="33">
        <v>4573</v>
      </c>
      <c r="D965" t="s" s="33">
        <v>3536</v>
      </c>
      <c r="E965" s="34"/>
      <c r="F965" s="34"/>
    </row>
    <row r="966" ht="32.35" customHeight="1">
      <c r="B966" s="32"/>
      <c r="C966" t="s" s="36">
        <v>4575</v>
      </c>
      <c r="D966" t="s" s="36">
        <v>3537</v>
      </c>
      <c r="E966" s="35"/>
      <c r="F966" s="35"/>
    </row>
    <row r="967" ht="32.35" customHeight="1">
      <c r="B967" s="32"/>
      <c r="C967" t="s" s="33">
        <v>4577</v>
      </c>
      <c r="D967" t="s" s="33">
        <v>3366</v>
      </c>
      <c r="E967" s="34"/>
      <c r="F967" s="34"/>
    </row>
    <row r="968" ht="32.35" customHeight="1">
      <c r="B968" s="32"/>
      <c r="C968" t="s" s="36">
        <v>4579</v>
      </c>
      <c r="D968" t="s" s="36">
        <v>3367</v>
      </c>
      <c r="E968" s="35"/>
      <c r="F968" s="35"/>
    </row>
    <row r="969" ht="32.35" customHeight="1">
      <c r="B969" s="32"/>
      <c r="C969" t="s" s="33">
        <v>4581</v>
      </c>
      <c r="D969" t="s" s="33">
        <v>3699</v>
      </c>
      <c r="E969" s="34"/>
      <c r="F969" s="34"/>
    </row>
    <row r="970" ht="32.35" customHeight="1">
      <c r="B970" s="32"/>
      <c r="C970" t="s" s="36">
        <v>4583</v>
      </c>
      <c r="D970" t="s" s="36">
        <v>3700</v>
      </c>
      <c r="E970" s="35"/>
      <c r="F970" s="35"/>
    </row>
    <row r="971" ht="32.35" customHeight="1">
      <c r="B971" s="32"/>
      <c r="C971" t="s" s="33">
        <v>4585</v>
      </c>
      <c r="D971" t="s" s="33">
        <v>3706</v>
      </c>
      <c r="E971" s="34"/>
      <c r="F971" s="34"/>
    </row>
    <row r="972" ht="32.35" customHeight="1">
      <c r="B972" s="32"/>
      <c r="C972" t="s" s="36">
        <v>4587</v>
      </c>
      <c r="D972" t="s" s="36">
        <v>3707</v>
      </c>
      <c r="E972" s="35"/>
      <c r="F972" s="35"/>
    </row>
    <row r="973" ht="32.35" customHeight="1">
      <c r="B973" s="32"/>
      <c r="C973" t="s" s="33">
        <v>4589</v>
      </c>
      <c r="D973" t="s" s="33">
        <v>2687</v>
      </c>
      <c r="E973" s="34"/>
      <c r="F973" s="34"/>
    </row>
    <row r="974" ht="32.35" customHeight="1">
      <c r="B974" s="32"/>
      <c r="C974" t="s" s="36">
        <v>4591</v>
      </c>
      <c r="D974" t="s" s="36">
        <v>2688</v>
      </c>
      <c r="E974" s="35"/>
      <c r="F974" s="35"/>
    </row>
  </sheetData>
  <pageMargins left="0.75" right="0.75" top="1" bottom="1" header="0.5" footer="0.5"/>
  <pageSetup firstPageNumber="1" fitToHeight="1" fitToWidth="1" scale="100" useFirstPageNumber="0" orientation="portrait" pageOrder="downThenOver"/>
  <headerFooter>
    <oddFooter>&amp;L&amp;"Helvetica,Regular"&amp;11&amp;K000000	&amp;P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G165"/>
  <sheetViews>
    <sheetView workbookViewId="0" showGridLines="0" defaultGridColor="1">
      <pane topLeftCell="B3" xSplit="1" ySplit="2" activePane="bottomRight" state="frozenSplit"/>
    </sheetView>
  </sheetViews>
  <sheetFormatPr defaultColWidth="12.25" defaultRowHeight="18" customHeight="1" outlineLevelRow="0" outlineLevelCol="0"/>
  <cols>
    <col min="1" max="1" width="12.25" style="43" customWidth="1"/>
    <col min="2" max="2" width="12.25" style="43" customWidth="1"/>
    <col min="3" max="3" width="22.2969" style="43" customWidth="1"/>
    <col min="4" max="4" width="28.75" style="43" customWidth="1"/>
    <col min="5" max="5" width="28.75" style="43" customWidth="1"/>
    <col min="6" max="6" width="39.0078" style="43" customWidth="1"/>
    <col min="7" max="7" width="28.75" style="43" customWidth="1"/>
    <col min="8" max="256" width="12.25" style="43" customWidth="1"/>
  </cols>
  <sheetData>
    <row r="1">
      <c r="A1" t="s" s="39">
        <v>4917</v>
      </c>
      <c r="B1"/>
      <c r="C1"/>
      <c r="D1"/>
      <c r="E1"/>
      <c r="F1"/>
      <c r="G1"/>
    </row>
    <row r="2" ht="20.55" customHeight="1">
      <c r="A2" s="31"/>
      <c r="B2" s="31"/>
      <c r="C2" s="31"/>
      <c r="D2" s="31"/>
      <c r="E2" s="31"/>
      <c r="F2" s="31"/>
      <c r="G2" s="31"/>
    </row>
    <row r="3" ht="20.55" customHeight="1">
      <c r="A3" s="32"/>
      <c r="B3" t="s" s="33">
        <v>4919</v>
      </c>
      <c r="C3" s="34"/>
      <c r="D3" t="s" s="33">
        <v>4920</v>
      </c>
      <c r="E3" s="34"/>
      <c r="F3" s="34"/>
      <c r="G3" t="s" s="33">
        <v>4921</v>
      </c>
    </row>
    <row r="4" ht="32.35" customHeight="1">
      <c r="A4" s="44">
        <f>COUNTIF(B3:B165,B4)</f>
        <v>2</v>
      </c>
      <c r="B4" t="s" s="36">
        <v>931</v>
      </c>
      <c r="C4" t="s" s="36">
        <v>4596</v>
      </c>
      <c r="D4" t="s" s="36">
        <v>4599</v>
      </c>
      <c r="E4" t="s" s="36">
        <f>VLOOKUP("BGI/BGI2/"&amp;C4,'Main'!L1:L497,1,0)</f>
        <v>1674</v>
      </c>
      <c r="F4" t="s" s="45">
        <v>1457</v>
      </c>
      <c r="G4" t="s" s="36">
        <f>"BGI/BGI2/"&amp;C4</f>
        <v>1674</v>
      </c>
    </row>
    <row r="5" ht="32.35" customHeight="1">
      <c r="A5" s="44">
        <f>COUNTIF(B3:B165,B5)</f>
        <v>2</v>
      </c>
      <c r="B5" t="s" s="33">
        <v>1000</v>
      </c>
      <c r="C5" t="s" s="33">
        <v>4612</v>
      </c>
      <c r="D5" t="s" s="33">
        <v>4613</v>
      </c>
      <c r="E5" t="s" s="33">
        <f>VLOOKUP("BGI/BGI2/"&amp;C5,'Main'!L1:L497,1,0)</f>
        <v>1730</v>
      </c>
      <c r="F5" s="33"/>
      <c r="G5" s="33"/>
    </row>
    <row r="6" ht="32.35" customHeight="1">
      <c r="A6" s="44">
        <f>COUNTIF(B3:B165,B6)</f>
        <v>2</v>
      </c>
      <c r="B6" t="s" s="36">
        <v>878</v>
      </c>
      <c r="C6" t="s" s="36">
        <v>4614</v>
      </c>
      <c r="D6" t="s" s="36">
        <v>4615</v>
      </c>
      <c r="E6" t="s" s="36">
        <f>VLOOKUP("BGI/BGI2/"&amp;C6,'Main'!L1:L497,1,0)</f>
        <v>1632</v>
      </c>
      <c r="F6" s="36"/>
      <c r="G6" s="36"/>
    </row>
    <row r="7" ht="32.35" customHeight="1">
      <c r="A7" s="44">
        <f>COUNTIF(B3:B165,B7)</f>
        <v>2</v>
      </c>
      <c r="B7" t="s" s="33">
        <v>1034</v>
      </c>
      <c r="C7" t="s" s="33">
        <v>4616</v>
      </c>
      <c r="D7" t="s" s="33">
        <v>4617</v>
      </c>
      <c r="E7" t="s" s="33">
        <f>VLOOKUP("BGI/BGI2/"&amp;C7,'Main'!L1:L497,1,0)</f>
        <v>1758</v>
      </c>
      <c r="F7" s="33"/>
      <c r="G7" s="33"/>
    </row>
    <row r="8" ht="32.35" customHeight="1">
      <c r="A8" s="44">
        <f>COUNTIF(B3:B165,B8)</f>
        <v>2</v>
      </c>
      <c r="B8" t="s" s="36">
        <v>948</v>
      </c>
      <c r="C8" t="s" s="36">
        <v>4618</v>
      </c>
      <c r="D8" t="s" s="36">
        <v>4619</v>
      </c>
      <c r="E8" t="s" s="36">
        <f>VLOOKUP("BGI/BGI2/"&amp;C8,'Main'!L1:L497,1,0)</f>
        <v>1688</v>
      </c>
      <c r="F8" s="36"/>
      <c r="G8" s="36"/>
    </row>
    <row r="9" ht="32.35" customHeight="1">
      <c r="A9" s="44">
        <f>COUNTIF(B3:B165,B9)</f>
        <v>2</v>
      </c>
      <c r="B9" t="s" s="33">
        <v>1026</v>
      </c>
      <c r="C9" t="s" s="33">
        <v>4620</v>
      </c>
      <c r="D9" t="s" s="33">
        <v>4621</v>
      </c>
      <c r="E9" t="s" s="33">
        <f>VLOOKUP("BGI/BGI2/"&amp;C9,'Main'!L1:L497,1,0)</f>
        <v>1751</v>
      </c>
      <c r="F9" s="33"/>
      <c r="G9" s="33"/>
    </row>
    <row r="10" ht="32.35" customHeight="1">
      <c r="A10" s="44">
        <f>COUNTIF(B3:B165,B10)</f>
        <v>2</v>
      </c>
      <c r="B10" t="s" s="36">
        <v>983</v>
      </c>
      <c r="C10" t="s" s="36">
        <v>4622</v>
      </c>
      <c r="D10" t="s" s="36">
        <v>4623</v>
      </c>
      <c r="E10" t="s" s="36">
        <f>VLOOKUP("BGI/BGI2/"&amp;C10,'Main'!L1:L497,1,0)</f>
        <v>1716</v>
      </c>
      <c r="F10" s="36"/>
      <c r="G10" s="36"/>
    </row>
    <row r="11" ht="32.35" customHeight="1">
      <c r="A11" s="44">
        <f>COUNTIF(B3:B165,B11)</f>
        <v>2</v>
      </c>
      <c r="B11" t="s" s="33">
        <v>843</v>
      </c>
      <c r="C11" t="s" s="33">
        <v>4624</v>
      </c>
      <c r="D11" t="s" s="33">
        <v>4625</v>
      </c>
      <c r="E11" t="s" s="33">
        <f>VLOOKUP("BGI/BGI2/"&amp;C11,'Main'!L1:L497,1,0)</f>
        <v>1604</v>
      </c>
      <c r="F11" s="33"/>
      <c r="G11" s="33"/>
    </row>
    <row r="12" ht="32.35" customHeight="1">
      <c r="A12" s="44">
        <f>COUNTIF(B3:B165,B12)</f>
        <v>2</v>
      </c>
      <c r="B12" t="s" s="36">
        <v>781</v>
      </c>
      <c r="C12" t="s" s="36">
        <v>4626</v>
      </c>
      <c r="D12" t="s" s="36">
        <v>4627</v>
      </c>
      <c r="E12" t="s" s="36">
        <f>VLOOKUP("BGI/BGI2/"&amp;C12,'Main'!L1:L497,1,0)</f>
        <v>1555</v>
      </c>
      <c r="F12" s="36"/>
      <c r="G12" s="36"/>
    </row>
    <row r="13" ht="32.35" customHeight="1">
      <c r="A13" s="44">
        <f>COUNTIF(B3:B165,B13)</f>
        <v>2</v>
      </c>
      <c r="B13" t="s" s="33">
        <v>765</v>
      </c>
      <c r="C13" t="s" s="33">
        <v>4592</v>
      </c>
      <c r="D13" t="s" s="33">
        <v>4593</v>
      </c>
      <c r="E13" t="s" s="33">
        <f>VLOOKUP("BGI/BGI2/"&amp;C13,'Main'!L1:L497,1,0)</f>
        <v>1541</v>
      </c>
      <c r="F13" s="33"/>
      <c r="G13" s="33"/>
    </row>
    <row r="14" ht="32.35" customHeight="1">
      <c r="A14" s="44">
        <f>COUNTIF(B3:B165,B14)</f>
        <v>2</v>
      </c>
      <c r="B14" t="s" s="36">
        <v>773</v>
      </c>
      <c r="C14" t="s" s="36">
        <v>4594</v>
      </c>
      <c r="D14" t="s" s="36">
        <v>4595</v>
      </c>
      <c r="E14" t="s" s="36">
        <f>VLOOKUP("BGI/BGI2/"&amp;C14,'Main'!L1:L497,1,0)</f>
        <v>1548</v>
      </c>
      <c r="F14" s="36"/>
      <c r="G14" s="36"/>
    </row>
    <row r="15" ht="32.35" customHeight="1">
      <c r="A15" s="44">
        <f>COUNTIF(B3:B165,B15)</f>
        <v>2</v>
      </c>
      <c r="B15" t="s" s="33">
        <v>164</v>
      </c>
      <c r="C15" t="s" s="33">
        <v>4597</v>
      </c>
      <c r="D15" t="s" s="33">
        <v>4598</v>
      </c>
      <c r="E15" t="s" s="33">
        <f>VLOOKUP("BGI/BGI2/"&amp;C15,'Main'!L1:L497,1,0)</f>
        <v>1562</v>
      </c>
      <c r="F15" s="33"/>
      <c r="G15" s="33"/>
    </row>
    <row r="16" ht="32.35" customHeight="1">
      <c r="A16" s="44">
        <f>COUNTIF(B3:B165,B16)</f>
        <v>2</v>
      </c>
      <c r="B16" t="s" s="36">
        <v>663</v>
      </c>
      <c r="C16" t="s" s="36">
        <v>4600</v>
      </c>
      <c r="D16" t="s" s="36">
        <v>4601</v>
      </c>
      <c r="E16" t="s" s="36">
        <f>VLOOKUP("BGI/BGI2/"&amp;C16,'Main'!L1:L497,1,0)</f>
        <v>1457</v>
      </c>
      <c r="F16" s="36"/>
      <c r="G16" s="36"/>
    </row>
    <row r="17" ht="32.35" customHeight="1">
      <c r="A17" s="44">
        <f>COUNTIF(B3:B165,B17)</f>
        <v>2</v>
      </c>
      <c r="B17" t="s" s="33">
        <v>722</v>
      </c>
      <c r="C17" t="s" s="33">
        <v>4602</v>
      </c>
      <c r="D17" t="s" s="33">
        <v>4603</v>
      </c>
      <c r="E17" t="s" s="33">
        <f>VLOOKUP("BGI/BGI2/"&amp;C17,'Main'!L1:L497,1,0)</f>
        <v>1506</v>
      </c>
      <c r="F17" s="33"/>
      <c r="G17" s="33"/>
    </row>
    <row r="18" ht="32.35" customHeight="1">
      <c r="A18" s="44">
        <f>COUNTIF(B3:B165,B18)</f>
        <v>2</v>
      </c>
      <c r="B18" t="s" s="36">
        <v>757</v>
      </c>
      <c r="C18" t="s" s="36">
        <v>4604</v>
      </c>
      <c r="D18" t="s" s="36">
        <v>4605</v>
      </c>
      <c r="E18" t="s" s="36">
        <f>VLOOKUP("BGI/BGI2/"&amp;C18,'Main'!L1:L497,1,0)</f>
        <v>1534</v>
      </c>
      <c r="F18" s="36"/>
      <c r="G18" s="36"/>
    </row>
    <row r="19" ht="32.35" customHeight="1">
      <c r="A19" s="44">
        <f>COUNTIF(B3:B165,B19)</f>
        <v>2</v>
      </c>
      <c r="B19" t="s" s="33">
        <v>679</v>
      </c>
      <c r="C19" t="s" s="33">
        <v>4606</v>
      </c>
      <c r="D19" t="s" s="33">
        <v>4607</v>
      </c>
      <c r="E19" t="s" s="33">
        <f>VLOOKUP("BGI/BGI2/"&amp;C19,'Main'!L1:L497,1,0)</f>
        <v>1471</v>
      </c>
      <c r="F19" s="33"/>
      <c r="G19" s="33"/>
    </row>
    <row r="20" ht="32.35" customHeight="1">
      <c r="A20" s="44">
        <f>COUNTIF(B3:B165,B20)</f>
        <v>2</v>
      </c>
      <c r="B20" t="s" s="36">
        <v>705</v>
      </c>
      <c r="C20" t="s" s="36">
        <v>4608</v>
      </c>
      <c r="D20" t="s" s="36">
        <v>4609</v>
      </c>
      <c r="E20" t="s" s="36">
        <f>VLOOKUP("BGI/BGI2/"&amp;C20,'Main'!L1:L497,1,0)</f>
        <v>1492</v>
      </c>
      <c r="F20" s="36"/>
      <c r="G20" s="36"/>
    </row>
    <row r="21" ht="32.35" customHeight="1">
      <c r="A21" s="44">
        <f>COUNTIF(B3:B165,B21)</f>
        <v>2</v>
      </c>
      <c r="B21" t="s" s="33">
        <v>797</v>
      </c>
      <c r="C21" t="s" s="33">
        <v>4610</v>
      </c>
      <c r="D21" t="s" s="33">
        <v>4611</v>
      </c>
      <c r="E21" t="s" s="33">
        <f>VLOOKUP("BGI/BGI2/"&amp;C21,'Main'!L1:L497,1,0)</f>
        <v>1569</v>
      </c>
      <c r="F21" s="33"/>
      <c r="G21" s="33"/>
    </row>
    <row r="22" ht="32.35" customHeight="1">
      <c r="A22" s="44">
        <f>COUNTIF(B3:B165,B22)</f>
        <v>2</v>
      </c>
      <c r="B22" t="s" s="36">
        <v>781</v>
      </c>
      <c r="C22" t="s" s="36">
        <v>4728</v>
      </c>
      <c r="D22" t="s" s="36">
        <v>4731</v>
      </c>
      <c r="E22" t="s" s="36">
        <f>VLOOKUP("BGI/BGI2/"&amp;C22,'Main'!L1:L497,1,0)</f>
        <v>2101</v>
      </c>
      <c r="F22" s="36"/>
      <c r="G22" s="36"/>
    </row>
    <row r="23" ht="32.35" customHeight="1">
      <c r="A23" s="44">
        <f>COUNTIF(B3:B165,B23)</f>
        <v>2</v>
      </c>
      <c r="B23" t="s" s="33">
        <v>765</v>
      </c>
      <c r="C23" t="s" s="33">
        <v>4750</v>
      </c>
      <c r="D23" t="s" s="33">
        <v>4753</v>
      </c>
      <c r="E23" t="s" s="33">
        <f>VLOOKUP("BGI/BGI2/"&amp;C23,'Main'!L1:L497,1,0)</f>
        <v>2108</v>
      </c>
      <c r="F23" s="33"/>
      <c r="G23" s="33"/>
    </row>
    <row r="24" ht="32.35" customHeight="1">
      <c r="A24" s="44">
        <f>COUNTIF(B3:B165,B24)</f>
        <v>2</v>
      </c>
      <c r="B24" t="s" s="36">
        <v>773</v>
      </c>
      <c r="C24" t="s" s="36">
        <v>4758</v>
      </c>
      <c r="D24" t="s" s="36">
        <v>4759</v>
      </c>
      <c r="E24" t="s" s="36">
        <f>VLOOKUP("BGI/BGI2/"&amp;C24,'Main'!L1:L497,1,0)</f>
        <v>2115</v>
      </c>
      <c r="F24" s="36"/>
      <c r="G24" s="36"/>
    </row>
    <row r="25" ht="32.35" customHeight="1">
      <c r="A25" s="44">
        <f>COUNTIF(B3:B165,B25)</f>
        <v>2</v>
      </c>
      <c r="B25" t="s" s="33">
        <v>164</v>
      </c>
      <c r="C25" t="s" s="33">
        <v>4760</v>
      </c>
      <c r="D25" t="s" s="33">
        <v>4761</v>
      </c>
      <c r="E25" t="s" s="33">
        <f>VLOOKUP("BGI/BGI2/"&amp;C25,'Main'!L1:L497,1,0)</f>
        <v>2122</v>
      </c>
      <c r="F25" s="33"/>
      <c r="G25" s="33"/>
    </row>
    <row r="26" ht="32.35" customHeight="1">
      <c r="A26" s="44">
        <f>COUNTIF(B3:B165,B26)</f>
        <v>2</v>
      </c>
      <c r="B26" t="s" s="36">
        <v>663</v>
      </c>
      <c r="C26" t="s" s="36">
        <v>4762</v>
      </c>
      <c r="D26" t="s" s="36">
        <v>4763</v>
      </c>
      <c r="E26" t="s" s="36">
        <f>VLOOKUP("BGI/BGI2/"&amp;C26,'Main'!L1:L497,1,0)</f>
        <v>2129</v>
      </c>
      <c r="F26" s="36"/>
      <c r="G26" s="36"/>
    </row>
    <row r="27" ht="32.35" customHeight="1">
      <c r="A27" s="44">
        <f>COUNTIF(B3:B165,B27)</f>
        <v>2</v>
      </c>
      <c r="B27" t="s" s="33">
        <v>722</v>
      </c>
      <c r="C27" t="s" s="33">
        <v>4764</v>
      </c>
      <c r="D27" t="s" s="33">
        <v>4765</v>
      </c>
      <c r="E27" t="s" s="33">
        <f>VLOOKUP("BGI/BGI2/"&amp;C27,'Main'!L1:L497,1,0)</f>
        <v>2136</v>
      </c>
      <c r="F27" s="33"/>
      <c r="G27" s="33"/>
    </row>
    <row r="28" ht="32.35" customHeight="1">
      <c r="A28" s="44">
        <f>COUNTIF(B3:B165,B28)</f>
        <v>2</v>
      </c>
      <c r="B28" t="s" s="36">
        <v>757</v>
      </c>
      <c r="C28" t="s" s="36">
        <v>4766</v>
      </c>
      <c r="D28" t="s" s="36">
        <v>4767</v>
      </c>
      <c r="E28" t="s" s="36">
        <f>VLOOKUP("BGI/BGI2/"&amp;C28,'Main'!L1:L497,1,0)</f>
        <v>2143</v>
      </c>
      <c r="F28" s="36"/>
      <c r="G28" s="36"/>
    </row>
    <row r="29" ht="32.35" customHeight="1">
      <c r="A29" s="44">
        <f>COUNTIF(B3:B165,B29)</f>
        <v>2</v>
      </c>
      <c r="B29" t="s" s="33">
        <v>679</v>
      </c>
      <c r="C29" t="s" s="33">
        <v>4768</v>
      </c>
      <c r="D29" t="s" s="33">
        <v>4769</v>
      </c>
      <c r="E29" t="s" s="33">
        <f>VLOOKUP("BGI/BGI2/"&amp;C29,'Main'!L1:L497,1,0)</f>
        <v>2150</v>
      </c>
      <c r="F29" s="33"/>
      <c r="G29" s="33"/>
    </row>
    <row r="30" ht="32.35" customHeight="1">
      <c r="A30" s="44">
        <f>COUNTIF(B3:B165,B30)</f>
        <v>2</v>
      </c>
      <c r="B30" t="s" s="36">
        <v>705</v>
      </c>
      <c r="C30" t="s" s="36">
        <v>4770</v>
      </c>
      <c r="D30" t="s" s="36">
        <v>4771</v>
      </c>
      <c r="E30" t="s" s="36">
        <f>VLOOKUP("BGI/BGI2/"&amp;C30,'Main'!L1:L497,1,0)</f>
        <v>2157</v>
      </c>
      <c r="F30" s="36"/>
      <c r="G30" s="36"/>
    </row>
    <row r="31" ht="32.35" customHeight="1">
      <c r="A31" s="44">
        <f>COUNTIF(B3:B165,B31)</f>
        <v>1</v>
      </c>
      <c r="B31" t="s" s="33">
        <v>671</v>
      </c>
      <c r="C31" t="s" s="33">
        <v>4724</v>
      </c>
      <c r="D31" t="s" s="33">
        <v>4725</v>
      </c>
      <c r="E31" t="s" s="33">
        <f>VLOOKUP("BGI/BGI2/"&amp;C31,'Main'!L1:L497,1,0)</f>
        <v>1464</v>
      </c>
      <c r="F31" s="33"/>
      <c r="G31" s="33"/>
    </row>
    <row r="32" ht="32.35" customHeight="1">
      <c r="A32" s="44">
        <f>COUNTIF(B3:B165,B32)</f>
        <v>2</v>
      </c>
      <c r="B32" t="s" s="36">
        <v>797</v>
      </c>
      <c r="C32" t="s" s="36">
        <v>4726</v>
      </c>
      <c r="D32" t="s" s="36">
        <v>4727</v>
      </c>
      <c r="E32" t="s" s="36">
        <f>VLOOKUP("BGI/BGI2/"&amp;C32,'Main'!L1:L497,1,0)</f>
        <v>2164</v>
      </c>
      <c r="F32" s="36"/>
      <c r="G32" s="36"/>
    </row>
    <row r="33" ht="32.35" customHeight="1">
      <c r="A33" s="44">
        <f>COUNTIF(B3:B165,B33)</f>
        <v>1</v>
      </c>
      <c r="B33" t="s" s="33">
        <v>37</v>
      </c>
      <c r="C33" t="s" s="33">
        <v>4729</v>
      </c>
      <c r="D33" t="s" s="33">
        <v>4730</v>
      </c>
      <c r="E33" t="s" s="33">
        <f>VLOOKUP("BGI/BGI2/"&amp;C33,'Main'!L1:L497,1,0)</f>
        <v>1429</v>
      </c>
      <c r="F33" s="33"/>
      <c r="G33" s="33"/>
    </row>
    <row r="34" ht="32.35" customHeight="1">
      <c r="A34" s="44">
        <f>COUNTIF(B3:B165,B34)</f>
        <v>1</v>
      </c>
      <c r="B34" t="s" s="36">
        <v>730</v>
      </c>
      <c r="C34" t="s" s="36">
        <v>4732</v>
      </c>
      <c r="D34" t="s" s="36">
        <v>4733</v>
      </c>
      <c r="E34" t="s" s="36">
        <f>VLOOKUP("BGI/BGI2/"&amp;C34,'Main'!L1:L497,1,0)</f>
        <v>1513</v>
      </c>
      <c r="F34" s="36"/>
      <c r="G34" s="36"/>
    </row>
    <row r="35" ht="32.35" customHeight="1">
      <c r="A35" s="44">
        <f>COUNTIF(B3:B165,B35)</f>
        <v>1</v>
      </c>
      <c r="B35" t="s" s="33">
        <v>748</v>
      </c>
      <c r="C35" t="s" s="33">
        <v>4734</v>
      </c>
      <c r="D35" t="s" s="33">
        <v>4735</v>
      </c>
      <c r="E35" t="s" s="33">
        <f>VLOOKUP("BGI/BGI2/"&amp;C35,'Main'!L1:L497,1,0)</f>
        <v>1527</v>
      </c>
      <c r="F35" s="33"/>
      <c r="G35" s="33"/>
    </row>
    <row r="36" ht="32.35" customHeight="1">
      <c r="A36" s="44">
        <f>COUNTIF(B3:B165,B36)</f>
        <v>1</v>
      </c>
      <c r="B36" t="s" s="36">
        <v>687</v>
      </c>
      <c r="C36" t="s" s="36">
        <v>4736</v>
      </c>
      <c r="D36" t="s" s="36">
        <v>4737</v>
      </c>
      <c r="E36" t="s" s="36">
        <f>VLOOKUP("BGI/BGI2/"&amp;C36,'Main'!L1:L497,1,0)</f>
        <v>1478</v>
      </c>
      <c r="F36" s="36"/>
      <c r="G36" s="36"/>
    </row>
    <row r="37" ht="32.35" customHeight="1">
      <c r="A37" s="44">
        <f>COUNTIF(B3:B165,B37)</f>
        <v>1</v>
      </c>
      <c r="B37" t="s" s="33">
        <v>815</v>
      </c>
      <c r="C37" t="s" s="33">
        <v>4738</v>
      </c>
      <c r="D37" t="s" s="33">
        <v>4739</v>
      </c>
      <c r="E37" t="s" s="33">
        <f>VLOOKUP("BGI/BGI2/"&amp;C37,'Main'!L1:L497,1,0)</f>
        <v>1583</v>
      </c>
      <c r="F37" s="33"/>
      <c r="G37" s="33"/>
    </row>
    <row r="38" ht="32.35" customHeight="1">
      <c r="A38" s="44">
        <f>COUNTIF(B3:B165,B38)</f>
        <v>1</v>
      </c>
      <c r="B38" t="s" s="36">
        <v>636</v>
      </c>
      <c r="C38" t="s" s="36">
        <v>4740</v>
      </c>
      <c r="D38" t="s" s="36">
        <v>4741</v>
      </c>
      <c r="E38" t="s" s="36">
        <f>VLOOKUP("BGI/BGI2/"&amp;C38,'Main'!L1:L497,1,0)</f>
        <v>1436</v>
      </c>
      <c r="F38" s="36"/>
      <c r="G38" s="36"/>
    </row>
    <row r="39" ht="32.35" customHeight="1">
      <c r="A39" s="44">
        <f>COUNTIF(B3:B165,B39)</f>
        <v>1</v>
      </c>
      <c r="B39" t="s" s="33">
        <v>645</v>
      </c>
      <c r="C39" t="s" s="33">
        <v>4742</v>
      </c>
      <c r="D39" t="s" s="33">
        <v>4743</v>
      </c>
      <c r="E39" t="s" s="33">
        <f>VLOOKUP("BGI/BGI2/"&amp;C39,'Main'!L1:L497,1,0)</f>
        <v>1443</v>
      </c>
      <c r="F39" s="33"/>
      <c r="G39" s="33"/>
    </row>
    <row r="40" ht="32.35" customHeight="1">
      <c r="A40" s="44">
        <f>COUNTIF(B3:B165,B40)</f>
        <v>1</v>
      </c>
      <c r="B40" t="s" s="36">
        <v>806</v>
      </c>
      <c r="C40" t="s" s="36">
        <v>4744</v>
      </c>
      <c r="D40" t="s" s="36">
        <v>4745</v>
      </c>
      <c r="E40" t="s" s="36">
        <f>VLOOKUP("BGI/BGI2/"&amp;C40,'Main'!L1:L497,1,0)</f>
        <v>1576</v>
      </c>
      <c r="F40" s="36"/>
      <c r="G40" s="36"/>
    </row>
    <row r="41" ht="32.35" customHeight="1">
      <c r="A41" s="44">
        <f>COUNTIF(B3:B165,B41)</f>
        <v>1</v>
      </c>
      <c r="B41" t="s" s="33">
        <v>696</v>
      </c>
      <c r="C41" t="s" s="33">
        <v>4746</v>
      </c>
      <c r="D41" t="s" s="33">
        <v>4747</v>
      </c>
      <c r="E41" t="s" s="33">
        <f>VLOOKUP("BGI/BGI2/"&amp;C41,'Main'!L1:L497,1,0)</f>
        <v>1485</v>
      </c>
      <c r="F41" s="33"/>
      <c r="G41" s="33"/>
    </row>
    <row r="42" ht="32.35" customHeight="1">
      <c r="A42" s="44">
        <f>COUNTIF(B3:B165,B42)</f>
        <v>1</v>
      </c>
      <c r="B42" t="s" s="36">
        <v>739</v>
      </c>
      <c r="C42" t="s" s="36">
        <v>4748</v>
      </c>
      <c r="D42" t="s" s="36">
        <v>4749</v>
      </c>
      <c r="E42" t="s" s="36">
        <f>VLOOKUP("BGI/BGI2/"&amp;C42,'Main'!L1:L497,1,0)</f>
        <v>1520</v>
      </c>
      <c r="F42" s="36"/>
      <c r="G42" s="36"/>
    </row>
    <row r="43" ht="32.35" customHeight="1">
      <c r="A43" s="44">
        <f>COUNTIF(B3:B165,B43)</f>
        <v>1</v>
      </c>
      <c r="B43" t="s" s="33">
        <v>654</v>
      </c>
      <c r="C43" t="s" s="33">
        <v>4751</v>
      </c>
      <c r="D43" t="s" s="33">
        <v>4752</v>
      </c>
      <c r="E43" t="s" s="33">
        <f>VLOOKUP("BGI/BGI2/"&amp;C43,'Main'!L1:L497,1,0)</f>
        <v>1450</v>
      </c>
      <c r="F43" s="33"/>
      <c r="G43" s="33"/>
    </row>
    <row r="44" ht="32.35" customHeight="1">
      <c r="A44" s="44">
        <f>COUNTIF(B3:B165,B44)</f>
        <v>1</v>
      </c>
      <c r="B44" t="s" s="36">
        <v>713</v>
      </c>
      <c r="C44" t="s" s="36">
        <v>4754</v>
      </c>
      <c r="D44" t="s" s="36">
        <v>4755</v>
      </c>
      <c r="E44" t="s" s="36">
        <f>VLOOKUP("BGI/BGI2/"&amp;C44,'Main'!L1:L497,1,0)</f>
        <v>1499</v>
      </c>
      <c r="F44" s="36"/>
      <c r="G44" s="36"/>
    </row>
    <row r="45" ht="32.35" customHeight="1">
      <c r="A45" s="44">
        <f>COUNTIF(B3:B165,B45)</f>
        <v>1</v>
      </c>
      <c r="B45" t="s" s="33">
        <v>824</v>
      </c>
      <c r="C45" t="s" s="33">
        <v>4756</v>
      </c>
      <c r="D45" t="s" s="33">
        <v>4757</v>
      </c>
      <c r="E45" t="s" s="33">
        <f>VLOOKUP("BGI/BGI2/"&amp;C45,'Main'!L1:L497,1,0)</f>
        <v>1590</v>
      </c>
      <c r="F45" s="33"/>
      <c r="G45" s="33"/>
    </row>
    <row r="46" ht="32.35" customHeight="1">
      <c r="A46" s="44">
        <f>COUNTIF(B3:B165,B46)</f>
        <v>2</v>
      </c>
      <c r="B46" t="s" s="36">
        <v>1075</v>
      </c>
      <c r="C46" t="s" s="36">
        <v>4632</v>
      </c>
      <c r="D46" t="s" s="36">
        <v>4635</v>
      </c>
      <c r="E46" t="s" s="36">
        <f>VLOOKUP("BGI/BGI2/"&amp;C46,'Main'!L1:L497,1,0)</f>
        <v>1793</v>
      </c>
      <c r="F46" s="36"/>
      <c r="G46" s="36"/>
    </row>
    <row r="47" ht="32.35" customHeight="1">
      <c r="A47" s="44">
        <f>COUNTIF(B3:B165,B47)</f>
        <v>2</v>
      </c>
      <c r="B47" t="s" s="33">
        <v>1219</v>
      </c>
      <c r="C47" t="s" s="33">
        <v>4654</v>
      </c>
      <c r="D47" t="s" s="33">
        <v>4657</v>
      </c>
      <c r="E47" t="s" s="33">
        <f>VLOOKUP("BGI/BGI2/"&amp;C47,'Main'!L1:L497,1,0)</f>
        <v>1919</v>
      </c>
      <c r="F47" s="33"/>
      <c r="G47" s="33"/>
    </row>
    <row r="48" ht="32.35" customHeight="1">
      <c r="A48" s="44">
        <f>COUNTIF(B3:B165,B48)</f>
        <v>2</v>
      </c>
      <c r="B48" t="s" s="36">
        <v>1203</v>
      </c>
      <c r="C48" t="s" s="36">
        <v>4662</v>
      </c>
      <c r="D48" t="s" s="36">
        <v>4663</v>
      </c>
      <c r="E48" t="s" s="36">
        <f>VLOOKUP("BGI/BGI2/"&amp;C48,'Main'!L1:L497,1,0)</f>
        <v>1905</v>
      </c>
      <c r="F48" s="36"/>
      <c r="G48" s="36"/>
    </row>
    <row r="49" ht="32.35" customHeight="1">
      <c r="A49" s="44">
        <f>COUNTIF(B3:B165,B49)</f>
        <v>2</v>
      </c>
      <c r="B49" t="s" s="33">
        <v>1067</v>
      </c>
      <c r="C49" t="s" s="33">
        <v>4664</v>
      </c>
      <c r="D49" t="s" s="33">
        <v>4665</v>
      </c>
      <c r="E49" t="s" s="33">
        <f>VLOOKUP("BGI/BGI2/"&amp;C49,'Main'!L1:L497,1,0)</f>
        <v>1786</v>
      </c>
      <c r="F49" s="33"/>
      <c r="G49" s="33"/>
    </row>
    <row r="50" ht="32.35" customHeight="1">
      <c r="A50" s="44">
        <f>COUNTIF(B3:B165,B50)</f>
        <v>2</v>
      </c>
      <c r="B50" t="s" s="36">
        <v>1147</v>
      </c>
      <c r="C50" t="s" s="36">
        <v>4666</v>
      </c>
      <c r="D50" t="s" s="36">
        <v>4667</v>
      </c>
      <c r="E50" t="s" s="36">
        <f>VLOOKUP("BGI/BGI2/"&amp;C50,'Main'!L1:L497,1,0)</f>
        <v>1856</v>
      </c>
      <c r="F50" s="36"/>
      <c r="G50" s="36"/>
    </row>
    <row r="51" ht="32.35" customHeight="1">
      <c r="A51" s="44">
        <f>COUNTIF(B3:B165,B51)</f>
        <v>2</v>
      </c>
      <c r="B51" t="s" s="33">
        <v>1187</v>
      </c>
      <c r="C51" t="s" s="33">
        <v>4668</v>
      </c>
      <c r="D51" t="s" s="33">
        <v>4669</v>
      </c>
      <c r="E51" t="s" s="33">
        <f>VLOOKUP("BGI/BGI2/"&amp;C51,'Main'!L1:L497,1,0)</f>
        <v>1891</v>
      </c>
      <c r="F51" s="33"/>
      <c r="G51" s="33"/>
    </row>
    <row r="52" ht="32.35" customHeight="1">
      <c r="A52" s="44">
        <f>COUNTIF(B3:B165,B52)</f>
        <v>2</v>
      </c>
      <c r="B52" t="s" s="36">
        <v>1042</v>
      </c>
      <c r="C52" t="s" s="36">
        <v>4670</v>
      </c>
      <c r="D52" t="s" s="36">
        <v>4671</v>
      </c>
      <c r="E52" t="s" s="36">
        <f>VLOOKUP("BGI/BGI2/"&amp;C52,'Main'!L1:L497,1,0)</f>
        <v>1765</v>
      </c>
      <c r="F52" s="36"/>
      <c r="G52" s="36"/>
    </row>
    <row r="53" ht="32.35" customHeight="1">
      <c r="A53" s="44">
        <f>COUNTIF(B3:B165,B53)</f>
        <v>2</v>
      </c>
      <c r="B53" t="s" s="33">
        <v>1123</v>
      </c>
      <c r="C53" t="s" s="33">
        <v>4672</v>
      </c>
      <c r="D53" t="s" s="33">
        <v>4673</v>
      </c>
      <c r="E53" t="s" s="33">
        <f>VLOOKUP("BGI/BGI2/"&amp;C53,'Main'!L1:L497,1,0)</f>
        <v>1835</v>
      </c>
      <c r="F53" s="33"/>
      <c r="G53" s="33"/>
    </row>
    <row r="54" ht="32.35" customHeight="1">
      <c r="A54" s="44">
        <f>COUNTIF(B3:B165,B54)</f>
        <v>2</v>
      </c>
      <c r="B54" t="s" s="36">
        <v>1083</v>
      </c>
      <c r="C54" t="s" s="36">
        <v>4674</v>
      </c>
      <c r="D54" t="s" s="36">
        <v>4675</v>
      </c>
      <c r="E54" t="s" s="36">
        <f>VLOOKUP("BGI/BGI2/"&amp;C54,'Main'!L1:L497,1,0)</f>
        <v>1800</v>
      </c>
      <c r="F54" s="36"/>
      <c r="G54" s="36"/>
    </row>
    <row r="55" ht="32.35" customHeight="1">
      <c r="A55" s="44">
        <f>COUNTIF(B3:B165,B55)</f>
        <v>2</v>
      </c>
      <c r="B55" t="s" s="33">
        <v>1051</v>
      </c>
      <c r="C55" t="s" s="33">
        <v>4628</v>
      </c>
      <c r="D55" t="s" s="33">
        <v>4629</v>
      </c>
      <c r="E55" t="s" s="33">
        <f>VLOOKUP("BGI/BGI2/"&amp;C55,'Main'!L1:L497,1,0)</f>
        <v>1772</v>
      </c>
      <c r="F55" s="33"/>
      <c r="G55" s="33"/>
    </row>
    <row r="56" ht="32.35" customHeight="1">
      <c r="A56" s="44">
        <f>COUNTIF(B3:B165,B56)</f>
        <v>2</v>
      </c>
      <c r="B56" t="s" s="36">
        <v>1227</v>
      </c>
      <c r="C56" t="s" s="36">
        <v>4630</v>
      </c>
      <c r="D56" t="s" s="36">
        <v>4631</v>
      </c>
      <c r="E56" t="s" s="36">
        <f>VLOOKUP("BGI/BGI2/"&amp;C56,'Main'!L1:L497,1,0)</f>
        <v>1926</v>
      </c>
      <c r="F56" s="36"/>
      <c r="G56" s="36"/>
    </row>
    <row r="57" ht="32.35" customHeight="1">
      <c r="A57" s="44">
        <f>COUNTIF(B3:B165,B57)</f>
        <v>2</v>
      </c>
      <c r="B57" t="s" s="33">
        <v>1195</v>
      </c>
      <c r="C57" t="s" s="33">
        <v>4633</v>
      </c>
      <c r="D57" t="s" s="33">
        <v>4634</v>
      </c>
      <c r="E57" t="s" s="33">
        <f>VLOOKUP("BGI/BGI2/"&amp;C57,'Main'!L1:L497,1,0)</f>
        <v>1898</v>
      </c>
      <c r="F57" s="33"/>
      <c r="G57" s="33"/>
    </row>
    <row r="58" ht="32.35" customHeight="1">
      <c r="A58" s="44">
        <f>COUNTIF(B3:B165,B58)</f>
        <v>2</v>
      </c>
      <c r="B58" t="s" s="36">
        <v>1139</v>
      </c>
      <c r="C58" t="s" s="36">
        <v>4636</v>
      </c>
      <c r="D58" t="s" s="36">
        <v>4637</v>
      </c>
      <c r="E58" t="s" s="36">
        <f>VLOOKUP("BGI/BGI2/"&amp;C58,'Main'!L1:L497,1,0)</f>
        <v>1849</v>
      </c>
      <c r="F58" s="36"/>
      <c r="G58" s="36"/>
    </row>
    <row r="59" ht="32.35" customHeight="1">
      <c r="A59" s="44">
        <f>COUNTIF(B3:B165,B59)</f>
        <v>2</v>
      </c>
      <c r="B59" t="s" s="33">
        <v>1211</v>
      </c>
      <c r="C59" t="s" s="33">
        <v>4638</v>
      </c>
      <c r="D59" t="s" s="33">
        <v>4639</v>
      </c>
      <c r="E59" t="s" s="33">
        <f>VLOOKUP("BGI/BGI2/"&amp;C59,'Main'!L1:L497,1,0)</f>
        <v>1912</v>
      </c>
      <c r="F59" s="33"/>
      <c r="G59" s="33"/>
    </row>
    <row r="60" ht="32.35" customHeight="1">
      <c r="A60" s="44">
        <f>COUNTIF(B3:B165,B60)</f>
        <v>2</v>
      </c>
      <c r="B60" t="s" s="36">
        <v>1059</v>
      </c>
      <c r="C60" t="s" s="36">
        <v>4640</v>
      </c>
      <c r="D60" t="s" s="36">
        <v>4641</v>
      </c>
      <c r="E60" t="s" s="36">
        <f>VLOOKUP("BGI/BGI2/"&amp;C60,'Main'!L1:L497,1,0)</f>
        <v>1779</v>
      </c>
      <c r="F60" s="36"/>
      <c r="G60" s="36"/>
    </row>
    <row r="61" ht="32.35" customHeight="1">
      <c r="A61" s="44">
        <f>COUNTIF(B3:B165,B61)</f>
        <v>2</v>
      </c>
      <c r="B61" t="s" s="33">
        <v>1131</v>
      </c>
      <c r="C61" t="s" s="33">
        <v>4642</v>
      </c>
      <c r="D61" t="s" s="33">
        <v>4643</v>
      </c>
      <c r="E61" t="s" s="33">
        <f>VLOOKUP("BGI/BGI2/"&amp;C61,'Main'!L1:L497,1,0)</f>
        <v>1842</v>
      </c>
      <c r="F61" s="33"/>
      <c r="G61" s="33"/>
    </row>
    <row r="62" ht="32.35" customHeight="1">
      <c r="A62" s="44">
        <f>COUNTIF(B3:B165,B62)</f>
        <v>2</v>
      </c>
      <c r="B62" t="s" s="36">
        <v>1179</v>
      </c>
      <c r="C62" t="s" s="36">
        <v>4644</v>
      </c>
      <c r="D62" t="s" s="36">
        <v>4645</v>
      </c>
      <c r="E62" t="s" s="36">
        <f>VLOOKUP("BGI/BGI2/"&amp;C62,'Main'!L1:L497,1,0)</f>
        <v>1884</v>
      </c>
      <c r="F62" s="36"/>
      <c r="G62" s="36"/>
    </row>
    <row r="63" ht="32.35" customHeight="1">
      <c r="A63" s="44">
        <f>COUNTIF(B3:B165,B63)</f>
        <v>2</v>
      </c>
      <c r="B63" t="s" s="33">
        <v>1091</v>
      </c>
      <c r="C63" t="s" s="33">
        <v>4646</v>
      </c>
      <c r="D63" t="s" s="33">
        <v>4647</v>
      </c>
      <c r="E63" t="s" s="33">
        <f>VLOOKUP("BGI/BGI2/"&amp;C63,'Main'!L1:L497,1,0)</f>
        <v>1807</v>
      </c>
      <c r="F63" s="33"/>
      <c r="G63" s="33"/>
    </row>
    <row r="64" ht="32.35" customHeight="1">
      <c r="A64" s="44">
        <f>COUNTIF(B3:B165,B64)</f>
        <v>2</v>
      </c>
      <c r="B64" t="s" s="36">
        <v>1115</v>
      </c>
      <c r="C64" t="s" s="36">
        <v>4648</v>
      </c>
      <c r="D64" t="s" s="36">
        <v>4649</v>
      </c>
      <c r="E64" t="s" s="36">
        <f>VLOOKUP("BGI/BGI2/"&amp;C64,'Main'!L1:L497,1,0)</f>
        <v>1828</v>
      </c>
      <c r="F64" s="36"/>
      <c r="G64" s="36"/>
    </row>
    <row r="65" ht="32.35" customHeight="1">
      <c r="A65" s="44">
        <f>COUNTIF(B3:B165,B65)</f>
        <v>2</v>
      </c>
      <c r="B65" t="s" s="33">
        <v>1099</v>
      </c>
      <c r="C65" t="s" s="33">
        <v>4650</v>
      </c>
      <c r="D65" t="s" s="33">
        <v>4651</v>
      </c>
      <c r="E65" t="s" s="33">
        <f>VLOOKUP("BGI/BGI2/"&amp;C65,'Main'!L1:L497,1,0)</f>
        <v>1814</v>
      </c>
      <c r="F65" s="33"/>
      <c r="G65" s="33"/>
    </row>
    <row r="66" ht="32.35" customHeight="1">
      <c r="A66" s="44">
        <f>COUNTIF(B3:B165,B66)</f>
        <v>2</v>
      </c>
      <c r="B66" t="s" s="36">
        <v>1107</v>
      </c>
      <c r="C66" t="s" s="36">
        <v>4652</v>
      </c>
      <c r="D66" t="s" s="36">
        <v>4653</v>
      </c>
      <c r="E66" t="s" s="36">
        <f>VLOOKUP("BGI/BGI2/"&amp;C66,'Main'!L1:L497,1,0)</f>
        <v>1821</v>
      </c>
      <c r="F66" s="36"/>
      <c r="G66" s="36"/>
    </row>
    <row r="67" ht="32.35" customHeight="1">
      <c r="A67" s="44">
        <f>COUNTIF(B3:B165,B67)</f>
        <v>2</v>
      </c>
      <c r="B67" t="s" s="33">
        <v>1155</v>
      </c>
      <c r="C67" t="s" s="33">
        <v>4655</v>
      </c>
      <c r="D67" t="s" s="33">
        <v>4656</v>
      </c>
      <c r="E67" t="s" s="33">
        <f>VLOOKUP("BGI/BGI2/"&amp;C67,'Main'!L1:L497,1,0)</f>
        <v>1863</v>
      </c>
      <c r="F67" s="33"/>
      <c r="G67" s="33"/>
    </row>
    <row r="68" ht="32.35" customHeight="1">
      <c r="A68" s="44">
        <f>COUNTIF(B3:B165,B68)</f>
        <v>2</v>
      </c>
      <c r="B68" t="s" s="36">
        <v>1163</v>
      </c>
      <c r="C68" t="s" s="36">
        <v>4658</v>
      </c>
      <c r="D68" t="s" s="36">
        <v>4659</v>
      </c>
      <c r="E68" t="s" s="36">
        <f>VLOOKUP("BGI/BGI2/"&amp;C68,'Main'!L1:L497,1,0)</f>
        <v>1870</v>
      </c>
      <c r="F68" s="36"/>
      <c r="G68" s="36"/>
    </row>
    <row r="69" ht="32.35" customHeight="1">
      <c r="A69" s="44">
        <f>COUNTIF(B3:B165,B69)</f>
        <v>2</v>
      </c>
      <c r="B69" t="s" s="33">
        <v>1171</v>
      </c>
      <c r="C69" t="s" s="33">
        <v>4660</v>
      </c>
      <c r="D69" t="s" s="33">
        <v>4661</v>
      </c>
      <c r="E69" t="s" s="33">
        <f>VLOOKUP("BGI/BGI2/"&amp;C69,'Main'!L1:L497,1,0)</f>
        <v>1877</v>
      </c>
      <c r="F69" s="33"/>
      <c r="G69" s="33"/>
    </row>
    <row r="70" ht="32.35" customHeight="1">
      <c r="A70" s="44">
        <f>COUNTIF(B3:B165,B70)</f>
        <v>2</v>
      </c>
      <c r="B70" t="s" s="36">
        <v>1348</v>
      </c>
      <c r="C70" t="s" s="36">
        <v>4680</v>
      </c>
      <c r="D70" t="s" s="36">
        <v>4683</v>
      </c>
      <c r="E70" t="s" s="36">
        <f>VLOOKUP("BGI/BGI2/"&amp;C70,'Main'!L1:L497,1,0)</f>
        <v>2031</v>
      </c>
      <c r="F70" s="36"/>
      <c r="G70" s="36"/>
    </row>
    <row r="71" ht="32.35" customHeight="1">
      <c r="A71" s="44">
        <f>COUNTIF(B3:B165,B71)</f>
        <v>2</v>
      </c>
      <c r="B71" t="s" s="33">
        <v>1372</v>
      </c>
      <c r="C71" t="s" s="33">
        <v>4702</v>
      </c>
      <c r="D71" t="s" s="33">
        <v>4705</v>
      </c>
      <c r="E71" t="s" s="33">
        <f>VLOOKUP("BGI/BGI2/"&amp;C71,'Main'!L1:L497,1,0)</f>
        <v>2052</v>
      </c>
      <c r="F71" s="33"/>
      <c r="G71" s="33"/>
    </row>
    <row r="72" ht="32.35" customHeight="1">
      <c r="A72" s="44">
        <f>COUNTIF(B3:B165,B72)</f>
        <v>2</v>
      </c>
      <c r="B72" t="s" s="36">
        <v>1252</v>
      </c>
      <c r="C72" t="s" s="36">
        <v>4710</v>
      </c>
      <c r="D72" t="s" s="36">
        <v>4711</v>
      </c>
      <c r="E72" t="s" s="36">
        <f>VLOOKUP("BGI/BGI2/"&amp;C72,'Main'!L1:L497,1,0)</f>
        <v>1947</v>
      </c>
      <c r="F72" s="36"/>
      <c r="G72" s="36"/>
    </row>
    <row r="73" ht="32.35" customHeight="1">
      <c r="A73" s="44">
        <f>COUNTIF(B3:B165,B73)</f>
        <v>2</v>
      </c>
      <c r="B73" t="s" s="33">
        <v>1276</v>
      </c>
      <c r="C73" t="s" s="33">
        <v>4712</v>
      </c>
      <c r="D73" t="s" s="33">
        <v>4713</v>
      </c>
      <c r="E73" t="s" s="33">
        <f>VLOOKUP("BGI/BGI2/"&amp;C73,'Main'!L1:L497,1,0)</f>
        <v>1968</v>
      </c>
      <c r="F73" s="33"/>
      <c r="G73" s="33"/>
    </row>
    <row r="74" ht="32.35" customHeight="1">
      <c r="A74" s="44">
        <f>COUNTIF(B3:B165,B74)</f>
        <v>2</v>
      </c>
      <c r="B74" t="s" s="36">
        <v>1332</v>
      </c>
      <c r="C74" t="s" s="36">
        <v>4714</v>
      </c>
      <c r="D74" t="s" s="36">
        <v>4715</v>
      </c>
      <c r="E74" t="s" s="36">
        <f>VLOOKUP("BGI/BGI2/"&amp;C74,'Main'!L1:L497,1,0)</f>
        <v>2017</v>
      </c>
      <c r="F74" s="36"/>
      <c r="G74" s="36"/>
    </row>
    <row r="75" ht="32.35" customHeight="1">
      <c r="A75" s="44">
        <f>COUNTIF(B3:B165,B75)</f>
        <v>2</v>
      </c>
      <c r="B75" t="s" s="33">
        <v>1235</v>
      </c>
      <c r="C75" t="s" s="33">
        <v>4716</v>
      </c>
      <c r="D75" t="s" s="33">
        <v>4717</v>
      </c>
      <c r="E75" t="s" s="33">
        <f>VLOOKUP("BGI/BGI2/"&amp;C75,'Main'!L1:L497,1,0)</f>
        <v>1933</v>
      </c>
      <c r="F75" s="33"/>
      <c r="G75" s="33"/>
    </row>
    <row r="76" ht="32.35" customHeight="1">
      <c r="A76" s="44">
        <f>COUNTIF(B3:B165,B76)</f>
        <v>2</v>
      </c>
      <c r="B76" t="s" s="36">
        <v>1260</v>
      </c>
      <c r="C76" t="s" s="36">
        <v>4718</v>
      </c>
      <c r="D76" t="s" s="36">
        <v>4719</v>
      </c>
      <c r="E76" t="s" s="36">
        <f>VLOOKUP("BGI/BGI2/"&amp;C76,'Main'!L1:L497,1,0)</f>
        <v>1954</v>
      </c>
      <c r="F76" s="36"/>
      <c r="G76" s="36"/>
    </row>
    <row r="77" ht="32.35" customHeight="1">
      <c r="A77" s="44">
        <f>COUNTIF(B3:B165,B77)</f>
        <v>2</v>
      </c>
      <c r="B77" t="s" s="33">
        <v>1324</v>
      </c>
      <c r="C77" t="s" s="33">
        <v>4720</v>
      </c>
      <c r="D77" t="s" s="33">
        <v>4721</v>
      </c>
      <c r="E77" t="s" s="33">
        <f>VLOOKUP("BGI/BGI2/"&amp;C77,'Main'!L1:L497,1,0)</f>
        <v>2010</v>
      </c>
      <c r="F77" s="33"/>
      <c r="G77" s="33"/>
    </row>
    <row r="78" ht="32.35" customHeight="1">
      <c r="A78" s="44">
        <f>COUNTIF(B3:B165,B78)</f>
        <v>2</v>
      </c>
      <c r="B78" t="s" s="36">
        <v>1300</v>
      </c>
      <c r="C78" t="s" s="36">
        <v>4722</v>
      </c>
      <c r="D78" t="s" s="36">
        <v>4723</v>
      </c>
      <c r="E78" t="s" s="36">
        <f>VLOOKUP("BGI/BGI2/"&amp;C78,'Main'!L1:L497,1,0)</f>
        <v>1989</v>
      </c>
      <c r="F78" s="36"/>
      <c r="G78" s="36"/>
    </row>
    <row r="79" ht="32.35" customHeight="1">
      <c r="A79" s="44">
        <f>COUNTIF(B3:B165,B79)</f>
        <v>2</v>
      </c>
      <c r="B79" t="s" s="33">
        <v>1268</v>
      </c>
      <c r="C79" t="s" s="33">
        <v>4676</v>
      </c>
      <c r="D79" t="s" s="33">
        <v>4677</v>
      </c>
      <c r="E79" t="s" s="33">
        <f>VLOOKUP("BGI/BGI2/"&amp;C79,'Main'!L1:L497,1,0)</f>
        <v>1961</v>
      </c>
      <c r="F79" s="33"/>
      <c r="G79" s="33"/>
    </row>
    <row r="80" ht="32.35" customHeight="1">
      <c r="A80" s="44">
        <f>COUNTIF(B3:B165,B80)</f>
        <v>2</v>
      </c>
      <c r="B80" t="s" s="36">
        <v>1356</v>
      </c>
      <c r="C80" t="s" s="36">
        <v>4678</v>
      </c>
      <c r="D80" t="s" s="36">
        <v>4679</v>
      </c>
      <c r="E80" t="s" s="36">
        <f>VLOOKUP("BGI/BGI2/"&amp;C80,'Main'!L1:L497,1,0)</f>
        <v>2038</v>
      </c>
      <c r="F80" s="36"/>
      <c r="G80" s="36"/>
    </row>
    <row r="81" ht="32.35" customHeight="1">
      <c r="A81" s="44">
        <f>COUNTIF(B3:B165,B81)</f>
        <v>2</v>
      </c>
      <c r="B81" t="s" s="33">
        <v>1340</v>
      </c>
      <c r="C81" t="s" s="33">
        <v>4681</v>
      </c>
      <c r="D81" t="s" s="33">
        <v>4682</v>
      </c>
      <c r="E81" t="s" s="33">
        <f>VLOOKUP("BGI/BGI2/"&amp;C81,'Main'!L1:L497,1,0)</f>
        <v>2024</v>
      </c>
      <c r="F81" s="33"/>
      <c r="G81" s="33"/>
    </row>
    <row r="82" ht="32.35" customHeight="1">
      <c r="A82" s="44">
        <f>COUNTIF(B3:B165,B82)</f>
        <v>2</v>
      </c>
      <c r="B82" t="s" s="36">
        <v>1308</v>
      </c>
      <c r="C82" t="s" s="36">
        <v>4684</v>
      </c>
      <c r="D82" t="s" s="36">
        <v>4685</v>
      </c>
      <c r="E82" t="s" s="36">
        <f>VLOOKUP("BGI/BGI2/"&amp;C82,'Main'!L1:L497,1,0)</f>
        <v>1996</v>
      </c>
      <c r="F82" s="36"/>
      <c r="G82" s="36"/>
    </row>
    <row r="83" ht="32.35" customHeight="1">
      <c r="A83" s="44">
        <f>COUNTIF(B3:B165,B83)</f>
        <v>2</v>
      </c>
      <c r="B83" t="s" s="33">
        <v>1244</v>
      </c>
      <c r="C83" t="s" s="33">
        <v>4686</v>
      </c>
      <c r="D83" t="s" s="33">
        <v>4687</v>
      </c>
      <c r="E83" t="s" s="33">
        <f>VLOOKUP("BGI/BGI2/"&amp;C83,'Main'!L1:L497,1,0)</f>
        <v>1940</v>
      </c>
      <c r="F83" s="33"/>
      <c r="G83" s="33"/>
    </row>
    <row r="84" ht="32.35" customHeight="1">
      <c r="A84" s="44">
        <f>COUNTIF(B3:B165,B84)</f>
        <v>2</v>
      </c>
      <c r="B84" t="s" s="36">
        <v>1284</v>
      </c>
      <c r="C84" t="s" s="36">
        <v>4688</v>
      </c>
      <c r="D84" t="s" s="36">
        <v>4689</v>
      </c>
      <c r="E84" t="s" s="36">
        <f>VLOOKUP("BGI/BGI2/"&amp;C84,'Main'!L1:L497,1,0)</f>
        <v>1975</v>
      </c>
      <c r="F84" s="36"/>
      <c r="G84" s="36"/>
    </row>
    <row r="85" ht="32.35" customHeight="1">
      <c r="A85" s="44">
        <f>COUNTIF(B3:B165,B85)</f>
        <v>2</v>
      </c>
      <c r="B85" t="s" s="33">
        <v>1380</v>
      </c>
      <c r="C85" t="s" s="33">
        <v>4690</v>
      </c>
      <c r="D85" t="s" s="33">
        <v>4691</v>
      </c>
      <c r="E85" t="s" s="33">
        <f>VLOOKUP("BGI/BGI2/"&amp;C85,'Main'!L1:L497,1,0)</f>
        <v>2059</v>
      </c>
      <c r="F85" s="33"/>
      <c r="G85" s="33"/>
    </row>
    <row r="86" ht="32.35" customHeight="1">
      <c r="A86" s="44">
        <f>COUNTIF(B3:B165,B86)</f>
        <v>2</v>
      </c>
      <c r="B86" t="s" s="36">
        <v>1316</v>
      </c>
      <c r="C86" t="s" s="36">
        <v>4692</v>
      </c>
      <c r="D86" t="s" s="36">
        <v>4693</v>
      </c>
      <c r="E86" t="s" s="36">
        <f>VLOOKUP("BGI/BGI2/"&amp;C86,'Main'!L1:L497,1,0)</f>
        <v>2003</v>
      </c>
      <c r="F86" s="36"/>
      <c r="G86" s="36"/>
    </row>
    <row r="87" ht="32.35" customHeight="1">
      <c r="A87" s="44">
        <f>COUNTIF(B3:B165,B87)</f>
        <v>2</v>
      </c>
      <c r="B87" t="s" s="33">
        <v>1364</v>
      </c>
      <c r="C87" t="s" s="33">
        <v>4694</v>
      </c>
      <c r="D87" t="s" s="33">
        <v>4695</v>
      </c>
      <c r="E87" t="s" s="33">
        <f>VLOOKUP("BGI/BGI2/"&amp;C87,'Main'!L1:L497,1,0)</f>
        <v>2045</v>
      </c>
      <c r="F87" s="33"/>
      <c r="G87" s="33"/>
    </row>
    <row r="88" ht="32.35" customHeight="1">
      <c r="A88" s="44">
        <f>COUNTIF(B3:B165,B88)</f>
        <v>2</v>
      </c>
      <c r="B88" t="s" s="36">
        <v>1292</v>
      </c>
      <c r="C88" t="s" s="36">
        <v>4696</v>
      </c>
      <c r="D88" t="s" s="36">
        <v>4697</v>
      </c>
      <c r="E88" t="s" s="36">
        <f>VLOOKUP("BGI/BGI2/"&amp;C88,'Main'!L1:L497,1,0)</f>
        <v>1982</v>
      </c>
      <c r="F88" s="36"/>
      <c r="G88" s="36"/>
    </row>
    <row r="89" ht="32.35" customHeight="1">
      <c r="A89" s="44">
        <f>COUNTIF(B3:B165,B89)</f>
        <v>2</v>
      </c>
      <c r="B89" t="s" s="33">
        <v>1420</v>
      </c>
      <c r="C89" t="s" s="33">
        <v>4698</v>
      </c>
      <c r="D89" t="s" s="33">
        <v>4699</v>
      </c>
      <c r="E89" t="s" s="33">
        <f>VLOOKUP("BGI/BGI2/"&amp;C89,'Main'!L1:L497,1,0)</f>
        <v>2094</v>
      </c>
      <c r="F89" s="33"/>
      <c r="G89" s="33"/>
    </row>
    <row r="90" ht="32.35" customHeight="1">
      <c r="A90" s="44">
        <f>COUNTIF(B3:B165,B90)</f>
        <v>2</v>
      </c>
      <c r="B90" t="s" s="36">
        <v>1388</v>
      </c>
      <c r="C90" t="s" s="36">
        <v>4700</v>
      </c>
      <c r="D90" t="s" s="36">
        <v>4701</v>
      </c>
      <c r="E90" t="s" s="36">
        <f>VLOOKUP("BGI/BGI2/"&amp;C90,'Main'!L1:L497,1,0)</f>
        <v>2066</v>
      </c>
      <c r="F90" s="36"/>
      <c r="G90" s="36"/>
    </row>
    <row r="91" ht="32.35" customHeight="1">
      <c r="A91" s="44">
        <f>COUNTIF(B3:B165,B91)</f>
        <v>2</v>
      </c>
      <c r="B91" t="s" s="33">
        <v>1396</v>
      </c>
      <c r="C91" t="s" s="33">
        <v>4703</v>
      </c>
      <c r="D91" t="s" s="33">
        <v>4704</v>
      </c>
      <c r="E91" t="s" s="33">
        <f>VLOOKUP("BGI/BGI2/"&amp;C91,'Main'!L1:L497,1,0)</f>
        <v>2073</v>
      </c>
      <c r="F91" s="33"/>
      <c r="G91" s="33"/>
    </row>
    <row r="92" ht="32.35" customHeight="1">
      <c r="A92" s="44">
        <f>COUNTIF(B3:B165,B92)</f>
        <v>2</v>
      </c>
      <c r="B92" t="s" s="36">
        <v>1412</v>
      </c>
      <c r="C92" t="s" s="36">
        <v>4706</v>
      </c>
      <c r="D92" t="s" s="36">
        <v>4707</v>
      </c>
      <c r="E92" t="s" s="36">
        <f>VLOOKUP("BGI/BGI2/"&amp;C92,'Main'!L1:L497,1,0)</f>
        <v>2087</v>
      </c>
      <c r="F92" s="36"/>
      <c r="G92" s="36"/>
    </row>
    <row r="93" ht="32.35" customHeight="1">
      <c r="A93" s="44">
        <f>COUNTIF(B3:B165,B93)</f>
        <v>2</v>
      </c>
      <c r="B93" t="s" s="33">
        <v>1404</v>
      </c>
      <c r="C93" t="s" s="33">
        <v>4708</v>
      </c>
      <c r="D93" t="s" s="33">
        <v>4709</v>
      </c>
      <c r="E93" t="s" s="33">
        <f>VLOOKUP("BGI/BGI2/"&amp;C93,'Main'!L1:L497,1,0)</f>
        <v>2080</v>
      </c>
      <c r="F93" s="33"/>
      <c r="G93" s="33"/>
    </row>
    <row r="94" ht="32.35" customHeight="1">
      <c r="A94" s="44">
        <f>COUNTIF(B3:B165,B94)</f>
        <v>1</v>
      </c>
      <c r="B94" t="s" s="36">
        <v>956</v>
      </c>
      <c r="C94" t="s" s="36">
        <v>4776</v>
      </c>
      <c r="D94" t="s" s="36">
        <v>4779</v>
      </c>
      <c r="E94" t="s" s="36">
        <f>VLOOKUP("BGI/BGI2/"&amp;C94,'Main'!L1:L497,1,0)</f>
        <v>1695</v>
      </c>
      <c r="F94" s="36"/>
      <c r="G94" s="36"/>
    </row>
    <row r="95" ht="32.35" customHeight="1">
      <c r="A95" s="44">
        <f>COUNTIF(B3:B165,B95)</f>
        <v>1</v>
      </c>
      <c r="B95" t="s" s="33">
        <v>965</v>
      </c>
      <c r="C95" t="s" s="33">
        <v>4798</v>
      </c>
      <c r="D95" t="s" s="33">
        <v>4801</v>
      </c>
      <c r="E95" t="s" s="33">
        <f>VLOOKUP("BGI/BGI2/"&amp;C95,'Main'!L1:L497,1,0)</f>
        <v>1702</v>
      </c>
      <c r="F95" s="33"/>
      <c r="G95" s="33"/>
    </row>
    <row r="96" ht="32.35" customHeight="1">
      <c r="A96" s="44">
        <f>COUNTIF(B3:B165,B96)</f>
        <v>1</v>
      </c>
      <c r="B96" t="s" s="36">
        <v>974</v>
      </c>
      <c r="C96" t="s" s="36">
        <v>4806</v>
      </c>
      <c r="D96" t="s" s="36">
        <v>4807</v>
      </c>
      <c r="E96" t="s" s="36">
        <f>VLOOKUP("BGI/BGI2/"&amp;C96,'Main'!L1:L497,1,0)</f>
        <v>1709</v>
      </c>
      <c r="F96" s="36"/>
      <c r="G96" s="36"/>
    </row>
    <row r="97" ht="32.35" customHeight="1">
      <c r="A97" s="44">
        <f>COUNTIF(B3:B165,B97)</f>
        <v>1</v>
      </c>
      <c r="B97" t="s" s="33">
        <v>860</v>
      </c>
      <c r="C97" t="s" s="33">
        <v>4808</v>
      </c>
      <c r="D97" t="s" s="33">
        <v>4809</v>
      </c>
      <c r="E97" t="s" s="33">
        <f>VLOOKUP("BGI/BGI2/"&amp;C97,'Main'!L1:L497,1,0)</f>
        <v>1618</v>
      </c>
      <c r="F97" s="33"/>
      <c r="G97" s="33"/>
    </row>
    <row r="98" ht="32.35" customHeight="1">
      <c r="A98" s="44">
        <f>COUNTIF(B3:B165,B98)</f>
        <v>1</v>
      </c>
      <c r="B98" t="s" s="36">
        <v>904</v>
      </c>
      <c r="C98" t="s" s="36">
        <v>4810</v>
      </c>
      <c r="D98" t="s" s="36">
        <v>4811</v>
      </c>
      <c r="E98" t="s" s="36">
        <f>VLOOKUP("BGI/BGI2/"&amp;C98,'Main'!L1:L497,1,0)</f>
        <v>1653</v>
      </c>
      <c r="F98" s="36"/>
      <c r="G98" s="36"/>
    </row>
    <row r="99" ht="32.35" customHeight="1">
      <c r="A99" s="44">
        <f>COUNTIF(B3:B165,B99)</f>
        <v>1</v>
      </c>
      <c r="B99" t="s" s="33">
        <v>913</v>
      </c>
      <c r="C99" t="s" s="33">
        <v>4812</v>
      </c>
      <c r="D99" t="s" s="33">
        <v>4813</v>
      </c>
      <c r="E99" t="s" s="33">
        <f>VLOOKUP("BGI/BGI2/"&amp;C99,'Main'!L1:L497,1,0)</f>
        <v>1660</v>
      </c>
      <c r="F99" s="33"/>
      <c r="G99" s="33"/>
    </row>
    <row r="100" ht="32.35" customHeight="1">
      <c r="A100" s="44">
        <f>COUNTIF(B3:B165,B100)</f>
        <v>1</v>
      </c>
      <c r="B100" t="s" s="36">
        <v>895</v>
      </c>
      <c r="C100" t="s" s="36">
        <v>4814</v>
      </c>
      <c r="D100" t="s" s="36">
        <v>4815</v>
      </c>
      <c r="E100" t="s" s="36">
        <f>VLOOKUP("BGI/BGI2/"&amp;C100,'Main'!L1:L497,1,0)</f>
        <v>1646</v>
      </c>
      <c r="F100" s="36"/>
      <c r="G100" s="36"/>
    </row>
    <row r="101" ht="32.35" customHeight="1">
      <c r="A101" s="44">
        <f>COUNTIF(B3:B165,B101)</f>
        <v>1</v>
      </c>
      <c r="B101" t="s" s="33">
        <v>886</v>
      </c>
      <c r="C101" t="s" s="33">
        <v>4816</v>
      </c>
      <c r="D101" t="s" s="33">
        <v>4817</v>
      </c>
      <c r="E101" t="s" s="33">
        <f>VLOOKUP("BGI/BGI2/"&amp;C101,'Main'!L1:L497,1,0)</f>
        <v>1639</v>
      </c>
      <c r="F101" s="33"/>
      <c r="G101" s="33"/>
    </row>
    <row r="102" ht="32.35" customHeight="1">
      <c r="A102" s="44">
        <f>COUNTIF(B3:B165,B102)</f>
        <v>1</v>
      </c>
      <c r="B102" t="s" s="36">
        <v>869</v>
      </c>
      <c r="C102" t="s" s="36">
        <v>4818</v>
      </c>
      <c r="D102" t="s" s="36">
        <v>4819</v>
      </c>
      <c r="E102" t="s" s="36">
        <f>VLOOKUP("BGI/BGI2/"&amp;C102,'Main'!L1:L497,1,0)</f>
        <v>1625</v>
      </c>
      <c r="F102" s="36"/>
      <c r="G102" s="36"/>
    </row>
    <row r="103" ht="32.35" customHeight="1">
      <c r="A103" s="44">
        <f>COUNTIF(B3:B165,B103)</f>
        <v>1</v>
      </c>
      <c r="B103" t="s" s="33">
        <v>939</v>
      </c>
      <c r="C103" t="s" s="33">
        <v>4772</v>
      </c>
      <c r="D103" t="s" s="33">
        <v>4773</v>
      </c>
      <c r="E103" t="s" s="33">
        <f>VLOOKUP("BGI/BGI2/"&amp;C103,'Main'!L1:L497,1,0)</f>
        <v>1681</v>
      </c>
      <c r="F103" s="33"/>
      <c r="G103" s="33"/>
    </row>
    <row r="104" ht="32.35" customHeight="1">
      <c r="A104" s="44">
        <f>COUNTIF(B3:B165,B104)</f>
        <v>1</v>
      </c>
      <c r="B104" t="s" s="36">
        <v>1008</v>
      </c>
      <c r="C104" t="s" s="36">
        <v>4774</v>
      </c>
      <c r="D104" t="s" s="36">
        <v>4775</v>
      </c>
      <c r="E104" t="s" s="36">
        <f>VLOOKUP("BGI/BGI2/"&amp;C104,'Main'!L1:L497,1,0)</f>
        <v>1737</v>
      </c>
      <c r="F104" s="36"/>
      <c r="G104" s="36"/>
    </row>
    <row r="105" ht="32.35" customHeight="1">
      <c r="A105" s="44">
        <f>COUNTIF(B3:B165,B105)</f>
        <v>1</v>
      </c>
      <c r="B105" t="s" s="33">
        <v>851</v>
      </c>
      <c r="C105" t="s" s="33">
        <v>4777</v>
      </c>
      <c r="D105" t="s" s="33">
        <v>4778</v>
      </c>
      <c r="E105" t="s" s="33">
        <f>VLOOKUP("BGI/BGI2/"&amp;C105,'Main'!L1:L497,1,0)</f>
        <v>1611</v>
      </c>
      <c r="F105" s="33"/>
      <c r="G105" s="33"/>
    </row>
    <row r="106" ht="32.35" customHeight="1">
      <c r="A106" s="44">
        <f>COUNTIF(B3:B165,B106)</f>
        <v>1</v>
      </c>
      <c r="B106" t="s" s="36">
        <v>833</v>
      </c>
      <c r="C106" t="s" s="36">
        <v>4780</v>
      </c>
      <c r="D106" t="s" s="36">
        <v>4781</v>
      </c>
      <c r="E106" t="s" s="36">
        <f>VLOOKUP("BGI/BGI2/"&amp;C106,'Main'!L1:L497,1,0)</f>
        <v>1597</v>
      </c>
      <c r="F106" s="36"/>
      <c r="G106" s="36"/>
    </row>
    <row r="107" ht="32.35" customHeight="1">
      <c r="A107" s="44">
        <f>COUNTIF(B3:B165,B107)</f>
        <v>1</v>
      </c>
      <c r="B107" t="s" s="33">
        <v>1017</v>
      </c>
      <c r="C107" t="s" s="33">
        <v>4782</v>
      </c>
      <c r="D107" t="s" s="33">
        <v>4783</v>
      </c>
      <c r="E107" t="s" s="33">
        <f>VLOOKUP("BGI/BGI2/"&amp;C107,'Main'!L1:L497,1,0)</f>
        <v>1744</v>
      </c>
      <c r="F107" s="33"/>
      <c r="G107" s="33"/>
    </row>
    <row r="108" ht="32.35" customHeight="1">
      <c r="A108" s="44">
        <f>COUNTIF(B3:B165,B108)</f>
        <v>1</v>
      </c>
      <c r="B108" t="s" s="36">
        <v>991</v>
      </c>
      <c r="C108" t="s" s="36">
        <v>4784</v>
      </c>
      <c r="D108" t="s" s="36">
        <v>4785</v>
      </c>
      <c r="E108" t="s" s="36">
        <f>VLOOKUP("BGI/BGI2/"&amp;C108,'Main'!L1:L497,1,0)</f>
        <v>1723</v>
      </c>
      <c r="F108" s="36"/>
      <c r="G108" s="36"/>
    </row>
    <row r="109" ht="32.35" customHeight="1">
      <c r="A109" s="44">
        <f>COUNTIF(B3:B165,B109)</f>
        <v>1</v>
      </c>
      <c r="B109" t="s" s="33">
        <v>922</v>
      </c>
      <c r="C109" t="s" s="33">
        <v>4786</v>
      </c>
      <c r="D109" t="s" s="33">
        <v>4787</v>
      </c>
      <c r="E109" t="s" s="33">
        <f>VLOOKUP("BGI/BGI2/"&amp;C109,'Main'!L1:L497,1,0)</f>
        <v>1667</v>
      </c>
      <c r="F109" s="33"/>
      <c r="G109" s="33"/>
    </row>
    <row r="110" ht="32.35" customHeight="1">
      <c r="A110" s="44">
        <f>COUNTIF(B3:B165,B110)</f>
        <v>2</v>
      </c>
      <c r="B110" t="s" s="36">
        <v>931</v>
      </c>
      <c r="C110" t="s" s="36">
        <v>4788</v>
      </c>
      <c r="D110" t="s" s="36">
        <v>4789</v>
      </c>
      <c r="E110" t="s" s="36">
        <f>VLOOKUP("BGI/BGI2/"&amp;C110,'Main'!L1:L497,1,0)</f>
        <v>2171</v>
      </c>
      <c r="F110" s="36"/>
      <c r="G110" s="36"/>
    </row>
    <row r="111" ht="32.35" customHeight="1">
      <c r="A111" s="44">
        <f>COUNTIF(B3:B165,B111)</f>
        <v>2</v>
      </c>
      <c r="B111" t="s" s="33">
        <v>1000</v>
      </c>
      <c r="C111" t="s" s="33">
        <v>4790</v>
      </c>
      <c r="D111" t="s" s="33">
        <v>4791</v>
      </c>
      <c r="E111" t="s" s="33">
        <f>VLOOKUP("BGI/BGI2/"&amp;C111,'Main'!L1:L497,1,0)</f>
        <v>2178</v>
      </c>
      <c r="F111" s="33"/>
      <c r="G111" s="33"/>
    </row>
    <row r="112" ht="32.35" customHeight="1">
      <c r="A112" s="44">
        <f>COUNTIF(B3:B165,B112)</f>
        <v>2</v>
      </c>
      <c r="B112" t="s" s="36">
        <v>878</v>
      </c>
      <c r="C112" t="s" s="36">
        <v>4792</v>
      </c>
      <c r="D112" t="s" s="36">
        <v>4793</v>
      </c>
      <c r="E112" t="s" s="36">
        <f>VLOOKUP("BGI/BGI2/"&amp;C112,'Main'!L1:L497,1,0)</f>
        <v>2185</v>
      </c>
      <c r="F112" s="36"/>
      <c r="G112" s="36"/>
    </row>
    <row r="113" ht="32.35" customHeight="1">
      <c r="A113" s="44">
        <f>COUNTIF(B3:B165,B113)</f>
        <v>2</v>
      </c>
      <c r="B113" t="s" s="33">
        <v>1034</v>
      </c>
      <c r="C113" t="s" s="33">
        <v>4794</v>
      </c>
      <c r="D113" t="s" s="33">
        <v>4795</v>
      </c>
      <c r="E113" t="s" s="33">
        <f>VLOOKUP("BGI/BGI2/"&amp;C113,'Main'!L1:L497,1,0)</f>
        <v>2192</v>
      </c>
      <c r="F113" s="33"/>
      <c r="G113" s="33"/>
    </row>
    <row r="114" ht="32.35" customHeight="1">
      <c r="A114" s="44">
        <f>COUNTIF(B3:B165,B114)</f>
        <v>2</v>
      </c>
      <c r="B114" t="s" s="36">
        <v>948</v>
      </c>
      <c r="C114" t="s" s="36">
        <v>4796</v>
      </c>
      <c r="D114" t="s" s="36">
        <v>4797</v>
      </c>
      <c r="E114" t="s" s="36">
        <f>VLOOKUP("BGI/BGI2/"&amp;C114,'Main'!L1:L497,1,0)</f>
        <v>2199</v>
      </c>
      <c r="F114" s="36"/>
      <c r="G114" s="36"/>
    </row>
    <row r="115" ht="32.35" customHeight="1">
      <c r="A115" s="44">
        <f>COUNTIF(B3:B165,B115)</f>
        <v>2</v>
      </c>
      <c r="B115" t="s" s="33">
        <v>1026</v>
      </c>
      <c r="C115" t="s" s="33">
        <v>4799</v>
      </c>
      <c r="D115" t="s" s="33">
        <v>4800</v>
      </c>
      <c r="E115" t="s" s="33">
        <f>VLOOKUP("BGI/BGI2/"&amp;C115,'Main'!L1:L497,1,0)</f>
        <v>2206</v>
      </c>
      <c r="F115" s="33"/>
      <c r="G115" s="33"/>
    </row>
    <row r="116" ht="32.35" customHeight="1">
      <c r="A116" s="44">
        <f>COUNTIF(B3:B165,B116)</f>
        <v>2</v>
      </c>
      <c r="B116" t="s" s="36">
        <v>983</v>
      </c>
      <c r="C116" t="s" s="36">
        <v>4802</v>
      </c>
      <c r="D116" t="s" s="36">
        <v>4803</v>
      </c>
      <c r="E116" t="s" s="36">
        <f>VLOOKUP("BGI/BGI2/"&amp;C116,'Main'!L1:L497,1,0)</f>
        <v>2213</v>
      </c>
      <c r="F116" s="36"/>
      <c r="G116" s="36"/>
    </row>
    <row r="117" ht="32.35" customHeight="1">
      <c r="A117" s="44">
        <f>COUNTIF(B3:B165,B117)</f>
        <v>2</v>
      </c>
      <c r="B117" t="s" s="33">
        <v>843</v>
      </c>
      <c r="C117" t="s" s="33">
        <v>4804</v>
      </c>
      <c r="D117" t="s" s="33">
        <v>4805</v>
      </c>
      <c r="E117" t="s" s="33">
        <f>VLOOKUP("BGI/BGI2/"&amp;C117,'Main'!L1:L497,1,0)</f>
        <v>2220</v>
      </c>
      <c r="F117" s="33"/>
      <c r="G117" s="33"/>
    </row>
    <row r="118" ht="32.35" customHeight="1">
      <c r="A118" s="44">
        <f>COUNTIF(B3:B165,B118)</f>
        <v>2</v>
      </c>
      <c r="B118" t="s" s="36">
        <v>1163</v>
      </c>
      <c r="C118" t="s" s="36">
        <v>4824</v>
      </c>
      <c r="D118" t="s" s="36">
        <v>4827</v>
      </c>
      <c r="E118" t="s" s="36">
        <f>VLOOKUP("BGI/BGI2/"&amp;C118,'Main'!L1:L497,1,0)</f>
        <v>2227</v>
      </c>
      <c r="F118" s="36"/>
      <c r="G118" s="36"/>
    </row>
    <row r="119" ht="32.35" customHeight="1">
      <c r="A119" s="44">
        <f>COUNTIF(B3:B165,B119)</f>
        <v>2</v>
      </c>
      <c r="B119" t="s" s="33">
        <v>1171</v>
      </c>
      <c r="C119" t="s" s="33">
        <v>4846</v>
      </c>
      <c r="D119" t="s" s="33">
        <v>4849</v>
      </c>
      <c r="E119" t="s" s="33">
        <f>VLOOKUP("BGI/BGI2/"&amp;C119,'Main'!L1:L497,1,0)</f>
        <v>2234</v>
      </c>
      <c r="F119" s="33"/>
      <c r="G119" s="33"/>
    </row>
    <row r="120" ht="32.35" customHeight="1">
      <c r="A120" s="44">
        <f>COUNTIF(B3:B165,B120)</f>
        <v>2</v>
      </c>
      <c r="B120" t="s" s="36">
        <v>1091</v>
      </c>
      <c r="C120" t="s" s="36">
        <v>4854</v>
      </c>
      <c r="D120" t="s" s="36">
        <v>4855</v>
      </c>
      <c r="E120" t="s" s="36">
        <f>VLOOKUP("BGI/BGI2/"&amp;C120,'Main'!L1:L497,1,0)</f>
        <v>2241</v>
      </c>
      <c r="F120" s="36"/>
      <c r="G120" s="36"/>
    </row>
    <row r="121" ht="32.35" customHeight="1">
      <c r="A121" s="44">
        <f>COUNTIF(B3:B165,B121)</f>
        <v>2</v>
      </c>
      <c r="B121" t="s" s="33">
        <v>1099</v>
      </c>
      <c r="C121" t="s" s="33">
        <v>4856</v>
      </c>
      <c r="D121" t="s" s="33">
        <v>4857</v>
      </c>
      <c r="E121" t="s" s="33">
        <f>VLOOKUP("BGI/BGI2/"&amp;C121,'Main'!L1:L497,1,0)</f>
        <v>2248</v>
      </c>
      <c r="F121" s="33"/>
      <c r="G121" s="33"/>
    </row>
    <row r="122" ht="32.35" customHeight="1">
      <c r="A122" s="44">
        <f>COUNTIF(B3:B165,B122)</f>
        <v>2</v>
      </c>
      <c r="B122" t="s" s="36">
        <v>1107</v>
      </c>
      <c r="C122" t="s" s="36">
        <v>4858</v>
      </c>
      <c r="D122" t="s" s="36">
        <v>4859</v>
      </c>
      <c r="E122" t="s" s="36">
        <f>VLOOKUP("BGI/BGI2/"&amp;C122,'Main'!L1:L497,1,0)</f>
        <v>2255</v>
      </c>
      <c r="F122" s="36"/>
      <c r="G122" s="36"/>
    </row>
    <row r="123" ht="32.35" customHeight="1">
      <c r="A123" s="44">
        <f>COUNTIF(B3:B165,B123)</f>
        <v>2</v>
      </c>
      <c r="B123" t="s" s="33">
        <v>1147</v>
      </c>
      <c r="C123" t="s" s="33">
        <v>4860</v>
      </c>
      <c r="D123" t="s" s="33">
        <v>4861</v>
      </c>
      <c r="E123" t="s" s="33">
        <f>VLOOKUP("BGI/BGI2/"&amp;C123,'Main'!L1:L497,1,0)</f>
        <v>2262</v>
      </c>
      <c r="F123" s="33"/>
      <c r="G123" s="33"/>
    </row>
    <row r="124" ht="32.35" customHeight="1">
      <c r="A124" s="44">
        <f>COUNTIF(B3:B165,B124)</f>
        <v>2</v>
      </c>
      <c r="B124" t="s" s="36">
        <v>1067</v>
      </c>
      <c r="C124" t="s" s="36">
        <v>4862</v>
      </c>
      <c r="D124" t="s" s="36">
        <v>4863</v>
      </c>
      <c r="E124" t="s" s="36">
        <f>VLOOKUP("BGI/BGI2/"&amp;C124,'Main'!L1:L497,1,0)</f>
        <v>2269</v>
      </c>
      <c r="F124" s="36"/>
      <c r="G124" s="36"/>
    </row>
    <row r="125" ht="32.35" customHeight="1">
      <c r="A125" s="44">
        <f>COUNTIF(B3:B165,B125)</f>
        <v>2</v>
      </c>
      <c r="B125" t="s" s="33">
        <v>1042</v>
      </c>
      <c r="C125" t="s" s="33">
        <v>4864</v>
      </c>
      <c r="D125" t="s" s="33">
        <v>4865</v>
      </c>
      <c r="E125" t="s" s="33">
        <f>VLOOKUP("BGI/BGI2/"&amp;C125,'Main'!L1:L497,1,0)</f>
        <v>2276</v>
      </c>
      <c r="F125" s="33"/>
      <c r="G125" s="33"/>
    </row>
    <row r="126" ht="32.35" customHeight="1">
      <c r="A126" s="44">
        <f>COUNTIF(B3:B165,B126)</f>
        <v>2</v>
      </c>
      <c r="B126" t="s" s="36">
        <v>1059</v>
      </c>
      <c r="C126" t="s" s="36">
        <v>4866</v>
      </c>
      <c r="D126" t="s" s="36">
        <v>4867</v>
      </c>
      <c r="E126" t="s" s="36">
        <f>VLOOKUP("BGI/BGI2/"&amp;C126,'Main'!L1:L497,1,0)</f>
        <v>2283</v>
      </c>
      <c r="F126" s="36"/>
      <c r="G126" s="36"/>
    </row>
    <row r="127" ht="32.35" customHeight="1">
      <c r="A127" s="44">
        <f>COUNTIF(B3:B165,B127)</f>
        <v>2</v>
      </c>
      <c r="B127" t="s" s="33">
        <v>1187</v>
      </c>
      <c r="C127" t="s" s="33">
        <v>4820</v>
      </c>
      <c r="D127" t="s" s="33">
        <v>4821</v>
      </c>
      <c r="E127" t="s" s="33">
        <f>VLOOKUP("BGI/BGI2/"&amp;C127,'Main'!L1:L497,1,0)</f>
        <v>2290</v>
      </c>
      <c r="F127" s="33"/>
      <c r="G127" s="33"/>
    </row>
    <row r="128" ht="32.35" customHeight="1">
      <c r="A128" s="44">
        <f>COUNTIF(B3:B165,B128)</f>
        <v>2</v>
      </c>
      <c r="B128" t="s" s="36">
        <v>1203</v>
      </c>
      <c r="C128" t="s" s="36">
        <v>4822</v>
      </c>
      <c r="D128" t="s" s="36">
        <v>4823</v>
      </c>
      <c r="E128" t="s" s="36">
        <f>VLOOKUP("BGI/BGI2/"&amp;C128,'Main'!L1:L497,1,0)</f>
        <v>2297</v>
      </c>
      <c r="F128" s="36"/>
      <c r="G128" s="36"/>
    </row>
    <row r="129" ht="32.35" customHeight="1">
      <c r="A129" s="44">
        <f>COUNTIF(B3:B165,B129)</f>
        <v>2</v>
      </c>
      <c r="B129" t="s" s="33">
        <v>1075</v>
      </c>
      <c r="C129" t="s" s="33">
        <v>4825</v>
      </c>
      <c r="D129" t="s" s="33">
        <v>4826</v>
      </c>
      <c r="E129" t="s" s="33">
        <f>VLOOKUP("BGI/BGI2/"&amp;C129,'Main'!L1:L497,1,0)</f>
        <v>2304</v>
      </c>
      <c r="F129" s="33"/>
      <c r="G129" s="33"/>
    </row>
    <row r="130" ht="32.35" customHeight="1">
      <c r="A130" s="44">
        <f>COUNTIF(B3:B165,B130)</f>
        <v>2</v>
      </c>
      <c r="B130" t="s" s="36">
        <v>1219</v>
      </c>
      <c r="C130" t="s" s="36">
        <v>4828</v>
      </c>
      <c r="D130" t="s" s="36">
        <v>4829</v>
      </c>
      <c r="E130" t="s" s="36">
        <f>VLOOKUP("BGI/BGI2/"&amp;C130,'Main'!L1:L497,1,0)</f>
        <v>2311</v>
      </c>
      <c r="F130" s="36"/>
      <c r="G130" s="36"/>
    </row>
    <row r="131" ht="32.35" customHeight="1">
      <c r="A131" s="44">
        <f>COUNTIF(B3:B165,B131)</f>
        <v>2</v>
      </c>
      <c r="B131" t="s" s="33">
        <v>1083</v>
      </c>
      <c r="C131" t="s" s="33">
        <v>4830</v>
      </c>
      <c r="D131" t="s" s="33">
        <v>4831</v>
      </c>
      <c r="E131" t="s" s="33">
        <f>VLOOKUP("BGI/BGI2/"&amp;C131,'Main'!L1:L497,1,0)</f>
        <v>2318</v>
      </c>
      <c r="F131" s="33"/>
      <c r="G131" s="33"/>
    </row>
    <row r="132" ht="32.35" customHeight="1">
      <c r="A132" s="44">
        <f>COUNTIF(B3:B165,B132)</f>
        <v>2</v>
      </c>
      <c r="B132" t="s" s="36">
        <v>1139</v>
      </c>
      <c r="C132" t="s" s="36">
        <v>4832</v>
      </c>
      <c r="D132" t="s" s="36">
        <v>4833</v>
      </c>
      <c r="E132" t="s" s="36">
        <f>VLOOKUP("BGI/BGI2/"&amp;C132,'Main'!L1:L497,1,0)</f>
        <v>2325</v>
      </c>
      <c r="F132" s="36"/>
      <c r="G132" s="36"/>
    </row>
    <row r="133" ht="32.35" customHeight="1">
      <c r="A133" s="44">
        <f>COUNTIF(B3:B165,B133)</f>
        <v>2</v>
      </c>
      <c r="B133" t="s" s="33">
        <v>1211</v>
      </c>
      <c r="C133" t="s" s="33">
        <v>4834</v>
      </c>
      <c r="D133" t="s" s="33">
        <v>4835</v>
      </c>
      <c r="E133" t="s" s="33">
        <f>VLOOKUP("BGI/BGI2/"&amp;C133,'Main'!L1:L497,1,0)</f>
        <v>2332</v>
      </c>
      <c r="F133" s="33"/>
      <c r="G133" s="33"/>
    </row>
    <row r="134" ht="32.35" customHeight="1">
      <c r="A134" s="44">
        <f>COUNTIF(B3:B165,B134)</f>
        <v>2</v>
      </c>
      <c r="B134" t="s" s="36">
        <v>1179</v>
      </c>
      <c r="C134" t="s" s="36">
        <v>4836</v>
      </c>
      <c r="D134" t="s" s="36">
        <v>4837</v>
      </c>
      <c r="E134" t="s" s="36">
        <f>VLOOKUP("BGI/BGI2/"&amp;C134,'Main'!L1:L497,1,0)</f>
        <v>2339</v>
      </c>
      <c r="F134" s="36"/>
      <c r="G134" s="36"/>
    </row>
    <row r="135" ht="32.35" customHeight="1">
      <c r="A135" s="44">
        <f>COUNTIF(B3:B165,B135)</f>
        <v>2</v>
      </c>
      <c r="B135" t="s" s="33">
        <v>1123</v>
      </c>
      <c r="C135" t="s" s="33">
        <v>4838</v>
      </c>
      <c r="D135" t="s" s="33">
        <v>4839</v>
      </c>
      <c r="E135" t="s" s="33">
        <f>VLOOKUP("BGI/BGI2/"&amp;C135,'Main'!L1:L497,1,0)</f>
        <v>2346</v>
      </c>
      <c r="F135" s="33"/>
      <c r="G135" s="33"/>
    </row>
    <row r="136" ht="32.35" customHeight="1">
      <c r="A136" s="44">
        <f>COUNTIF(B3:B165,B136)</f>
        <v>2</v>
      </c>
      <c r="B136" t="s" s="36">
        <v>1195</v>
      </c>
      <c r="C136" t="s" s="36">
        <v>4840</v>
      </c>
      <c r="D136" t="s" s="36">
        <v>4841</v>
      </c>
      <c r="E136" t="s" s="36">
        <f>VLOOKUP("BGI/BGI2/"&amp;C136,'Main'!L1:L497,1,0)</f>
        <v>2353</v>
      </c>
      <c r="F136" s="36"/>
      <c r="G136" s="36"/>
    </row>
    <row r="137" ht="32.35" customHeight="1">
      <c r="A137" s="44">
        <f>COUNTIF(B3:B165,B137)</f>
        <v>2</v>
      </c>
      <c r="B137" t="s" s="33">
        <v>1155</v>
      </c>
      <c r="C137" t="s" s="33">
        <v>4842</v>
      </c>
      <c r="D137" t="s" s="33">
        <v>4843</v>
      </c>
      <c r="E137" t="s" s="33">
        <f>VLOOKUP("BGI/BGI2/"&amp;C137,'Main'!L1:L497,1,0)</f>
        <v>2360</v>
      </c>
      <c r="F137" s="33"/>
      <c r="G137" s="33"/>
    </row>
    <row r="138" ht="32.35" customHeight="1">
      <c r="A138" s="44">
        <f>COUNTIF(B3:B165,B138)</f>
        <v>2</v>
      </c>
      <c r="B138" t="s" s="36">
        <v>1115</v>
      </c>
      <c r="C138" t="s" s="36">
        <v>4844</v>
      </c>
      <c r="D138" t="s" s="36">
        <v>4845</v>
      </c>
      <c r="E138" t="s" s="36">
        <f>VLOOKUP("BGI/BGI2/"&amp;C138,'Main'!L1:L497,1,0)</f>
        <v>2367</v>
      </c>
      <c r="F138" s="36"/>
      <c r="G138" s="36"/>
    </row>
    <row r="139" ht="32.35" customHeight="1">
      <c r="A139" s="44">
        <f>COUNTIF(B3:B165,B139)</f>
        <v>2</v>
      </c>
      <c r="B139" t="s" s="33">
        <v>1131</v>
      </c>
      <c r="C139" t="s" s="33">
        <v>4847</v>
      </c>
      <c r="D139" t="s" s="33">
        <v>4848</v>
      </c>
      <c r="E139" t="s" s="33">
        <f>VLOOKUP("BGI/BGI2/"&amp;C139,'Main'!L1:L497,1,0)</f>
        <v>2374</v>
      </c>
      <c r="F139" s="33"/>
      <c r="G139" s="33"/>
    </row>
    <row r="140" ht="32.35" customHeight="1">
      <c r="A140" s="44">
        <f>COUNTIF(B3:B165,B140)</f>
        <v>2</v>
      </c>
      <c r="B140" t="s" s="36">
        <v>1051</v>
      </c>
      <c r="C140" t="s" s="36">
        <v>4850</v>
      </c>
      <c r="D140" t="s" s="36">
        <v>4851</v>
      </c>
      <c r="E140" t="s" s="36">
        <f>VLOOKUP("BGI/BGI2/"&amp;C140,'Main'!L1:L497,1,0)</f>
        <v>2381</v>
      </c>
      <c r="F140" s="36"/>
      <c r="G140" s="36"/>
    </row>
    <row r="141" ht="32.35" customHeight="1">
      <c r="A141" s="44">
        <f>COUNTIF(B3:B165,B141)</f>
        <v>2</v>
      </c>
      <c r="B141" t="s" s="33">
        <v>1227</v>
      </c>
      <c r="C141" t="s" s="33">
        <v>4852</v>
      </c>
      <c r="D141" t="s" s="33">
        <v>4853</v>
      </c>
      <c r="E141" t="s" s="33">
        <f>VLOOKUP("BGI/BGI2/"&amp;C141,'Main'!L1:L497,1,0)</f>
        <v>2388</v>
      </c>
      <c r="F141" s="33"/>
      <c r="G141" s="33"/>
    </row>
    <row r="142" ht="32.35" customHeight="1">
      <c r="A142" s="44">
        <f>COUNTIF(B3:B165,B142)</f>
        <v>2</v>
      </c>
      <c r="B142" t="s" s="36">
        <v>1348</v>
      </c>
      <c r="C142" t="s" s="36">
        <v>4872</v>
      </c>
      <c r="D142" t="s" s="36">
        <v>4875</v>
      </c>
      <c r="E142" t="s" s="36">
        <f>VLOOKUP("BGI/BGI2/"&amp;C142,'Main'!L1:L497,1,0)</f>
        <v>2395</v>
      </c>
      <c r="F142" s="36"/>
      <c r="G142" s="36"/>
    </row>
    <row r="143" ht="32.35" customHeight="1">
      <c r="A143" s="44">
        <f>COUNTIF(B3:B165,B143)</f>
        <v>2</v>
      </c>
      <c r="B143" t="s" s="33">
        <v>1372</v>
      </c>
      <c r="C143" t="s" s="33">
        <v>4894</v>
      </c>
      <c r="D143" t="s" s="33">
        <v>4897</v>
      </c>
      <c r="E143" t="s" s="33">
        <f>VLOOKUP("BGI/BGI2/"&amp;C143,'Main'!L1:L497,1,0)</f>
        <v>2402</v>
      </c>
      <c r="F143" s="33"/>
      <c r="G143" s="33"/>
    </row>
    <row r="144" ht="32.35" customHeight="1">
      <c r="A144" s="44">
        <f>COUNTIF(B3:B165,B144)</f>
        <v>2</v>
      </c>
      <c r="B144" t="s" s="36">
        <v>1252</v>
      </c>
      <c r="C144" t="s" s="36">
        <v>4902</v>
      </c>
      <c r="D144" t="s" s="36">
        <v>4903</v>
      </c>
      <c r="E144" t="s" s="36">
        <f>VLOOKUP("BGI/BGI2/"&amp;C144,'Main'!L1:L497,1,0)</f>
        <v>2409</v>
      </c>
      <c r="F144" s="36"/>
      <c r="G144" s="36"/>
    </row>
    <row r="145" ht="32.35" customHeight="1">
      <c r="A145" s="44">
        <f>COUNTIF(B3:B165,B145)</f>
        <v>2</v>
      </c>
      <c r="B145" t="s" s="33">
        <v>1276</v>
      </c>
      <c r="C145" t="s" s="33">
        <v>4904</v>
      </c>
      <c r="D145" t="s" s="33">
        <v>4905</v>
      </c>
      <c r="E145" t="s" s="33">
        <f>VLOOKUP("BGI/BGI2/"&amp;C145,'Main'!L1:L497,1,0)</f>
        <v>2416</v>
      </c>
      <c r="F145" s="33"/>
      <c r="G145" s="33"/>
    </row>
    <row r="146" ht="32.35" customHeight="1">
      <c r="A146" s="44">
        <f>COUNTIF(B3:B165,B146)</f>
        <v>2</v>
      </c>
      <c r="B146" t="s" s="36">
        <v>1332</v>
      </c>
      <c r="C146" t="s" s="36">
        <v>4906</v>
      </c>
      <c r="D146" t="s" s="36">
        <v>4907</v>
      </c>
      <c r="E146" t="s" s="36">
        <f>VLOOKUP("BGI/BGI2/"&amp;C146,'Main'!L1:L497,1,0)</f>
        <v>2423</v>
      </c>
      <c r="F146" s="36"/>
      <c r="G146" s="36"/>
    </row>
    <row r="147" ht="32.35" customHeight="1">
      <c r="A147" s="44">
        <f>COUNTIF(B3:B165,B147)</f>
        <v>2</v>
      </c>
      <c r="B147" t="s" s="33">
        <v>1235</v>
      </c>
      <c r="C147" t="s" s="33">
        <v>4908</v>
      </c>
      <c r="D147" t="s" s="33">
        <v>4909</v>
      </c>
      <c r="E147" t="s" s="33">
        <f>VLOOKUP("BGI/BGI2/"&amp;C147,'Main'!L1:L497,1,0)</f>
        <v>2430</v>
      </c>
      <c r="F147" s="33"/>
      <c r="G147" s="33"/>
    </row>
    <row r="148" ht="32.35" customHeight="1">
      <c r="A148" s="44">
        <f>COUNTIF(B3:B165,B148)</f>
        <v>2</v>
      </c>
      <c r="B148" t="s" s="36">
        <v>1260</v>
      </c>
      <c r="C148" t="s" s="36">
        <v>4910</v>
      </c>
      <c r="D148" t="s" s="36">
        <v>4911</v>
      </c>
      <c r="E148" t="s" s="36">
        <f>VLOOKUP("BGI/BGI2/"&amp;C148,'Main'!L1:L497,1,0)</f>
        <v>2437</v>
      </c>
      <c r="F148" s="36"/>
      <c r="G148" s="36"/>
    </row>
    <row r="149" ht="32.35" customHeight="1">
      <c r="A149" s="44">
        <f>COUNTIF(B3:B165,B149)</f>
        <v>2</v>
      </c>
      <c r="B149" t="s" s="33">
        <v>1324</v>
      </c>
      <c r="C149" t="s" s="33">
        <v>4912</v>
      </c>
      <c r="D149" t="s" s="33">
        <v>4913</v>
      </c>
      <c r="E149" t="s" s="33">
        <f>VLOOKUP("BGI/BGI2/"&amp;C149,'Main'!L1:L497,1,0)</f>
        <v>2444</v>
      </c>
      <c r="F149" s="33"/>
      <c r="G149" s="33"/>
    </row>
    <row r="150" ht="32.35" customHeight="1">
      <c r="A150" s="44">
        <f>COUNTIF(B3:B165,B150)</f>
        <v>2</v>
      </c>
      <c r="B150" t="s" s="36">
        <v>1300</v>
      </c>
      <c r="C150" t="s" s="36">
        <v>4914</v>
      </c>
      <c r="D150" t="s" s="36">
        <v>4915</v>
      </c>
      <c r="E150" t="s" s="36">
        <f>VLOOKUP("BGI/BGI2/"&amp;C150,'Main'!L1:L497,1,0)</f>
        <v>2451</v>
      </c>
      <c r="F150" s="36"/>
      <c r="G150" s="36"/>
    </row>
    <row r="151" ht="32.35" customHeight="1">
      <c r="A151" s="44">
        <f>COUNTIF(B3:B165,B151)</f>
        <v>2</v>
      </c>
      <c r="B151" t="s" s="33">
        <v>1268</v>
      </c>
      <c r="C151" t="s" s="33">
        <v>4868</v>
      </c>
      <c r="D151" t="s" s="33">
        <v>4869</v>
      </c>
      <c r="E151" t="s" s="33">
        <f>VLOOKUP("BGI/BGI2/"&amp;C151,'Main'!L1:L497,1,0)</f>
        <v>2458</v>
      </c>
      <c r="F151" s="33"/>
      <c r="G151" s="33"/>
    </row>
    <row r="152" ht="32.35" customHeight="1">
      <c r="A152" s="44">
        <f>COUNTIF(B3:B165,B152)</f>
        <v>2</v>
      </c>
      <c r="B152" t="s" s="36">
        <v>1356</v>
      </c>
      <c r="C152" t="s" s="36">
        <v>4870</v>
      </c>
      <c r="D152" t="s" s="36">
        <v>4871</v>
      </c>
      <c r="E152" t="s" s="36">
        <f>VLOOKUP("BGI/BGI2/"&amp;C152,'Main'!L1:L497,1,0)</f>
        <v>2465</v>
      </c>
      <c r="F152" s="36"/>
      <c r="G152" s="36"/>
    </row>
    <row r="153" ht="32.35" customHeight="1">
      <c r="A153" s="44">
        <f>COUNTIF(B3:B165,B153)</f>
        <v>2</v>
      </c>
      <c r="B153" t="s" s="33">
        <v>1340</v>
      </c>
      <c r="C153" t="s" s="33">
        <v>4873</v>
      </c>
      <c r="D153" t="s" s="33">
        <v>4874</v>
      </c>
      <c r="E153" t="s" s="33">
        <f>VLOOKUP("BGI/BGI2/"&amp;C153,'Main'!L1:L497,1,0)</f>
        <v>2472</v>
      </c>
      <c r="F153" s="33"/>
      <c r="G153" s="33"/>
    </row>
    <row r="154" ht="32.35" customHeight="1">
      <c r="A154" s="44">
        <f>COUNTIF(B3:B165,B154)</f>
        <v>2</v>
      </c>
      <c r="B154" t="s" s="36">
        <v>1308</v>
      </c>
      <c r="C154" t="s" s="36">
        <v>4876</v>
      </c>
      <c r="D154" t="s" s="36">
        <v>4877</v>
      </c>
      <c r="E154" t="s" s="36">
        <f>VLOOKUP("BGI/BGI2/"&amp;C154,'Main'!L1:L497,1,0)</f>
        <v>2479</v>
      </c>
      <c r="F154" s="36"/>
      <c r="G154" s="36"/>
    </row>
    <row r="155" ht="32.35" customHeight="1">
      <c r="A155" s="44">
        <f>COUNTIF(B3:B165,B155)</f>
        <v>2</v>
      </c>
      <c r="B155" t="s" s="33">
        <v>1244</v>
      </c>
      <c r="C155" t="s" s="33">
        <v>4878</v>
      </c>
      <c r="D155" t="s" s="33">
        <v>4879</v>
      </c>
      <c r="E155" t="s" s="33">
        <f>VLOOKUP("BGI/BGI2/"&amp;C155,'Main'!L1:L497,1,0)</f>
        <v>2486</v>
      </c>
      <c r="F155" s="33"/>
      <c r="G155" s="33"/>
    </row>
    <row r="156" ht="32.35" customHeight="1">
      <c r="A156" s="44">
        <f>COUNTIF(B3:B165,B156)</f>
        <v>2</v>
      </c>
      <c r="B156" t="s" s="36">
        <v>1284</v>
      </c>
      <c r="C156" t="s" s="36">
        <v>4880</v>
      </c>
      <c r="D156" t="s" s="36">
        <v>4881</v>
      </c>
      <c r="E156" t="s" s="36">
        <f>VLOOKUP("BGI/BGI2/"&amp;C156,'Main'!L1:L497,1,0)</f>
        <v>2493</v>
      </c>
      <c r="F156" s="36"/>
      <c r="G156" s="36"/>
    </row>
    <row r="157" ht="32.35" customHeight="1">
      <c r="A157" s="44">
        <f>COUNTIF(B3:B165,B157)</f>
        <v>2</v>
      </c>
      <c r="B157" t="s" s="33">
        <v>1380</v>
      </c>
      <c r="C157" t="s" s="33">
        <v>4882</v>
      </c>
      <c r="D157" t="s" s="33">
        <v>4883</v>
      </c>
      <c r="E157" t="s" s="33">
        <f>VLOOKUP("BGI/BGI2/"&amp;C157,'Main'!L1:L497,1,0)</f>
        <v>2500</v>
      </c>
      <c r="F157" s="33"/>
      <c r="G157" s="33"/>
    </row>
    <row r="158" ht="32.35" customHeight="1">
      <c r="A158" s="44">
        <f>COUNTIF(B3:B165,B158)</f>
        <v>2</v>
      </c>
      <c r="B158" t="s" s="36">
        <v>1316</v>
      </c>
      <c r="C158" t="s" s="36">
        <v>4884</v>
      </c>
      <c r="D158" t="s" s="36">
        <v>4885</v>
      </c>
      <c r="E158" t="s" s="36">
        <f>VLOOKUP("BGI/BGI2/"&amp;C158,'Main'!L1:L497,1,0)</f>
        <v>2507</v>
      </c>
      <c r="F158" s="36"/>
      <c r="G158" s="36"/>
    </row>
    <row r="159" ht="32.35" customHeight="1">
      <c r="A159" s="44">
        <f>COUNTIF(B3:B165,B159)</f>
        <v>2</v>
      </c>
      <c r="B159" t="s" s="33">
        <v>1364</v>
      </c>
      <c r="C159" t="s" s="33">
        <v>4886</v>
      </c>
      <c r="D159" t="s" s="33">
        <v>4887</v>
      </c>
      <c r="E159" t="s" s="33">
        <f>VLOOKUP("BGI/BGI2/"&amp;C159,'Main'!L1:L497,1,0)</f>
        <v>2514</v>
      </c>
      <c r="F159" s="33"/>
      <c r="G159" s="33"/>
    </row>
    <row r="160" ht="32.35" customHeight="1">
      <c r="A160" s="44">
        <f>COUNTIF(B3:B165,B160)</f>
        <v>2</v>
      </c>
      <c r="B160" t="s" s="36">
        <v>1292</v>
      </c>
      <c r="C160" t="s" s="36">
        <v>4888</v>
      </c>
      <c r="D160" t="s" s="36">
        <v>4889</v>
      </c>
      <c r="E160" t="s" s="36">
        <f>VLOOKUP("BGI/BGI2/"&amp;C160,'Main'!L1:L497,1,0)</f>
        <v>2521</v>
      </c>
      <c r="F160" s="36"/>
      <c r="G160" s="36"/>
    </row>
    <row r="161" ht="32.35" customHeight="1">
      <c r="A161" s="44">
        <f>COUNTIF(B3:B165,B161)</f>
        <v>2</v>
      </c>
      <c r="B161" t="s" s="33">
        <v>1420</v>
      </c>
      <c r="C161" t="s" s="33">
        <v>4890</v>
      </c>
      <c r="D161" t="s" s="33">
        <v>4891</v>
      </c>
      <c r="E161" t="s" s="33">
        <f>VLOOKUP("BGI/BGI2/"&amp;C161,'Main'!L1:L497,1,0)</f>
        <v>2528</v>
      </c>
      <c r="F161" s="33"/>
      <c r="G161" s="33"/>
    </row>
    <row r="162" ht="32.35" customHeight="1">
      <c r="A162" s="44">
        <f>COUNTIF(B3:B165,B162)</f>
        <v>2</v>
      </c>
      <c r="B162" t="s" s="36">
        <v>1388</v>
      </c>
      <c r="C162" t="s" s="36">
        <v>4892</v>
      </c>
      <c r="D162" t="s" s="36">
        <v>4893</v>
      </c>
      <c r="E162" t="s" s="36">
        <f>VLOOKUP("BGI/BGI2/"&amp;C162,'Main'!L1:L497,1,0)</f>
        <v>2535</v>
      </c>
      <c r="F162" s="36"/>
      <c r="G162" s="36"/>
    </row>
    <row r="163" ht="32.35" customHeight="1">
      <c r="A163" s="44">
        <f>COUNTIF(B3:B165,B163)</f>
        <v>2</v>
      </c>
      <c r="B163" t="s" s="33">
        <v>1396</v>
      </c>
      <c r="C163" t="s" s="33">
        <v>4895</v>
      </c>
      <c r="D163" t="s" s="33">
        <v>4896</v>
      </c>
      <c r="E163" t="s" s="33">
        <f>VLOOKUP("BGI/BGI2/"&amp;C163,'Main'!L1:L497,1,0)</f>
        <v>2542</v>
      </c>
      <c r="F163" s="33"/>
      <c r="G163" s="33"/>
    </row>
    <row r="164" ht="32.35" customHeight="1">
      <c r="A164" s="44">
        <f>COUNTIF(B3:B165,B164)</f>
        <v>2</v>
      </c>
      <c r="B164" t="s" s="36">
        <v>1412</v>
      </c>
      <c r="C164" t="s" s="36">
        <v>4898</v>
      </c>
      <c r="D164" t="s" s="36">
        <v>4899</v>
      </c>
      <c r="E164" t="s" s="36">
        <f>VLOOKUP("BGI/BGI2/"&amp;C164,'Main'!L1:L497,1,0)</f>
        <v>2549</v>
      </c>
      <c r="F164" s="36"/>
      <c r="G164" s="36"/>
    </row>
    <row r="165" ht="32.35" customHeight="1">
      <c r="A165" s="44">
        <f>COUNTIF(B3:B165,B165)</f>
        <v>2</v>
      </c>
      <c r="B165" t="s" s="33">
        <v>1404</v>
      </c>
      <c r="C165" t="s" s="33">
        <v>4900</v>
      </c>
      <c r="D165" t="s" s="33">
        <v>4901</v>
      </c>
      <c r="E165" t="s" s="33">
        <f>VLOOKUP("BGI/BGI2/"&amp;C165,'Main'!L1:L497,1,0)</f>
        <v>2556</v>
      </c>
      <c r="F165" s="33"/>
      <c r="G165" s="33"/>
    </row>
  </sheetData>
  <mergeCells count="1">
    <mergeCell ref="A1:G1"/>
  </mergeCells>
  <pageMargins left="0.75" right="0.75" top="1" bottom="1" header="0.5" footer="0.5"/>
  <pageSetup firstPageNumber="1" fitToHeight="1" fitToWidth="1" scale="100" useFirstPageNumber="0" orientation="portrait" pageOrder="downThenOver"/>
  <headerFooter>
    <oddFooter>&amp;L&amp;"Helvetica,Regular"&amp;11&amp;K000000	&amp;P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F98"/>
  <sheetViews>
    <sheetView workbookViewId="0" showGridLines="0" defaultGridColor="1">
      <pane topLeftCell="A2" xSplit="0" ySplit="1" activePane="bottomLeft" state="frozenSplit"/>
    </sheetView>
  </sheetViews>
  <sheetFormatPr defaultColWidth="12.25" defaultRowHeight="18" customHeight="1" outlineLevelRow="0" outlineLevelCol="0"/>
  <cols>
    <col min="1" max="1" width="12.25" style="46" customWidth="1"/>
    <col min="2" max="2" width="12.25" style="46" customWidth="1"/>
    <col min="3" max="3" width="12.25" style="46" customWidth="1"/>
    <col min="4" max="4" width="12.25" style="46" customWidth="1"/>
    <col min="5" max="5" width="12.25" style="46" customWidth="1"/>
    <col min="6" max="6" width="12.25" style="46" customWidth="1"/>
    <col min="7" max="256" width="12.25" style="46" customWidth="1"/>
  </cols>
  <sheetData>
    <row r="1" ht="20.5" customHeight="1">
      <c r="A1" t="s" s="47">
        <v>4923</v>
      </c>
      <c r="B1" t="s" s="47">
        <v>4924</v>
      </c>
      <c r="C1" t="s" s="47">
        <v>4925</v>
      </c>
      <c r="D1" s="48"/>
      <c r="E1" t="s" s="47">
        <v>4926</v>
      </c>
      <c r="F1" s="48"/>
    </row>
    <row r="2" ht="20.5" customHeight="1">
      <c r="A2" t="s" s="49">
        <f>SUBSTITUTE(B2,".bam","")</f>
        <v>833</v>
      </c>
      <c r="B2" t="s" s="49">
        <v>4927</v>
      </c>
      <c r="C2" s="49">
        <f>COUNTIF(B2:B98,B2)</f>
        <v>1</v>
      </c>
      <c r="D2" s="50"/>
      <c r="E2" t="s" s="49">
        <v>192</v>
      </c>
      <c r="F2" s="50"/>
    </row>
    <row r="3" ht="20" customHeight="1">
      <c r="A3" t="s" s="51">
        <f>SUBSTITUTE(B3,".bam","")</f>
        <v>37</v>
      </c>
      <c r="B3" t="s" s="51">
        <v>4928</v>
      </c>
      <c r="C3" s="51">
        <f>COUNTIF(B2:B98,B3)</f>
        <v>1</v>
      </c>
      <c r="D3" s="52"/>
      <c r="E3" t="s" s="51">
        <v>204</v>
      </c>
      <c r="F3" s="52"/>
    </row>
    <row r="4" ht="20" customHeight="1">
      <c r="A4" t="s" s="53">
        <f>SUBSTITUTE(B4,".bam","")</f>
        <v>1042</v>
      </c>
      <c r="B4" t="s" s="53">
        <v>4929</v>
      </c>
      <c r="C4" s="53">
        <f>COUNTIF(B2:B98,B4)</f>
        <v>1</v>
      </c>
      <c r="D4" s="54"/>
      <c r="E4" t="s" s="53">
        <v>24</v>
      </c>
      <c r="F4" s="54"/>
    </row>
    <row r="5" ht="20" customHeight="1">
      <c r="A5" t="s" s="51">
        <f>SUBSTITUTE(B5,".bam","")</f>
        <v>1235</v>
      </c>
      <c r="B5" t="s" s="51">
        <v>4930</v>
      </c>
      <c r="C5" s="51">
        <f>COUNTIF(B2:B98,B5)</f>
        <v>1</v>
      </c>
      <c r="D5" s="52"/>
      <c r="E5" t="s" s="51">
        <v>411</v>
      </c>
      <c r="F5" s="52"/>
    </row>
    <row r="6" ht="20" customHeight="1">
      <c r="A6" t="s" s="53">
        <f>SUBSTITUTE(B6,".bam","")</f>
        <v>843</v>
      </c>
      <c r="B6" t="s" s="53">
        <v>4931</v>
      </c>
      <c r="C6" s="53">
        <f>COUNTIF(B2:B98,B6)</f>
        <v>1</v>
      </c>
      <c r="D6" s="54"/>
      <c r="E6" t="s" s="53">
        <v>421</v>
      </c>
      <c r="F6" s="54"/>
    </row>
    <row r="7" ht="20" customHeight="1">
      <c r="A7" t="s" s="51">
        <f>SUBSTITUTE(B7,".bam","")</f>
        <v>636</v>
      </c>
      <c r="B7" t="s" s="51">
        <v>4932</v>
      </c>
      <c r="C7" s="51">
        <f>COUNTIF(B2:B98,B7)</f>
        <v>1</v>
      </c>
      <c r="D7" s="52"/>
      <c r="E7" t="s" s="51">
        <v>46</v>
      </c>
      <c r="F7" s="52"/>
    </row>
    <row r="8" ht="20" customHeight="1">
      <c r="A8" t="s" s="53">
        <f>SUBSTITUTE(B8,".bam","")</f>
        <v>1051</v>
      </c>
      <c r="B8" t="s" s="53">
        <v>4933</v>
      </c>
      <c r="C8" s="53">
        <f>COUNTIF(B2:B98,B8)</f>
        <v>1</v>
      </c>
      <c r="D8" s="54"/>
      <c r="E8" t="s" s="53">
        <v>55</v>
      </c>
      <c r="F8" s="54"/>
    </row>
    <row r="9" ht="20" customHeight="1">
      <c r="A9" t="s" s="51">
        <f>SUBSTITUTE(B9,".bam","")</f>
        <v>645</v>
      </c>
      <c r="B9" t="s" s="51">
        <v>4934</v>
      </c>
      <c r="C9" s="51">
        <f>COUNTIF(B2:B98,B9)</f>
        <v>1</v>
      </c>
      <c r="D9" s="52"/>
      <c r="E9" t="s" s="51">
        <v>430</v>
      </c>
      <c r="F9" s="52"/>
    </row>
    <row r="10" ht="20" customHeight="1">
      <c r="A10" t="s" s="53">
        <f>SUBSTITUTE(B10,".bam","")</f>
        <v>1244</v>
      </c>
      <c r="B10" t="s" s="53">
        <v>4935</v>
      </c>
      <c r="C10" s="53">
        <f>COUNTIF(B2:B98,B10)</f>
        <v>1</v>
      </c>
      <c r="D10" s="54"/>
      <c r="E10" t="s" s="53">
        <v>439</v>
      </c>
      <c r="F10" s="54"/>
    </row>
    <row r="11" ht="20" customHeight="1">
      <c r="A11" t="s" s="51">
        <f>SUBSTITUTE(B11,".bam","")</f>
        <v>1059</v>
      </c>
      <c r="B11" t="s" s="51">
        <v>4936</v>
      </c>
      <c r="C11" s="51">
        <f>COUNTIF(B2:B98,B11)</f>
        <v>1</v>
      </c>
      <c r="D11" s="52"/>
      <c r="E11" t="s" s="51">
        <v>213</v>
      </c>
      <c r="F11" s="52"/>
    </row>
    <row r="12" ht="20" customHeight="1">
      <c r="A12" t="s" s="53">
        <f>SUBSTITUTE(B12,".bam","")</f>
        <v>851</v>
      </c>
      <c r="B12" t="s" s="53">
        <v>4937</v>
      </c>
      <c r="C12" s="53">
        <f>COUNTIF(B2:B98,B12)</f>
        <v>1</v>
      </c>
      <c r="D12" s="54"/>
      <c r="E12" t="s" s="53">
        <v>222</v>
      </c>
      <c r="F12" s="54"/>
    </row>
    <row r="13" ht="20" customHeight="1">
      <c r="A13" t="s" s="51">
        <f>SUBSTITUTE(B13,".bam","")</f>
        <v>1252</v>
      </c>
      <c r="B13" t="s" s="51">
        <v>4938</v>
      </c>
      <c r="C13" s="51">
        <f>COUNTIF(B2:B98,B13)</f>
        <v>1</v>
      </c>
      <c r="D13" s="52"/>
      <c r="E13" t="s" s="51">
        <v>448</v>
      </c>
      <c r="F13" s="52"/>
    </row>
    <row r="14" ht="20" customHeight="1">
      <c r="A14" t="s" s="53">
        <f>SUBSTITUTE(B14,".bam","")</f>
        <v>654</v>
      </c>
      <c r="B14" t="s" s="53">
        <v>4939</v>
      </c>
      <c r="C14" s="53">
        <f>COUNTIF(B2:B98,B14)</f>
        <v>1</v>
      </c>
      <c r="D14" s="54"/>
      <c r="E14" t="s" s="53">
        <v>65</v>
      </c>
      <c r="F14" s="54"/>
    </row>
    <row r="15" ht="20" customHeight="1">
      <c r="A15" t="s" s="51">
        <f>SUBSTITUTE(B15,".bam","")</f>
        <v>860</v>
      </c>
      <c r="B15" t="s" s="51">
        <v>4940</v>
      </c>
      <c r="C15" s="51">
        <f>COUNTIF(B2:B98,B15)</f>
        <v>1</v>
      </c>
      <c r="D15" s="52"/>
      <c r="E15" t="s" s="51">
        <v>231</v>
      </c>
      <c r="F15" s="52"/>
    </row>
    <row r="16" ht="20" customHeight="1">
      <c r="A16" t="s" s="53">
        <f>SUBSTITUTE(B16,".bam","")</f>
        <v>663</v>
      </c>
      <c r="B16" t="s" s="53">
        <v>4941</v>
      </c>
      <c r="C16" s="53">
        <f>COUNTIF(B2:B98,B16)</f>
        <v>1</v>
      </c>
      <c r="D16" s="54"/>
      <c r="E16" t="s" s="53">
        <v>74</v>
      </c>
      <c r="F16" s="54"/>
    </row>
    <row r="17" ht="20" customHeight="1">
      <c r="A17" t="s" s="51">
        <f>SUBSTITUTE(B17,".bam","")</f>
        <v>869</v>
      </c>
      <c r="B17" t="s" s="51">
        <v>4942</v>
      </c>
      <c r="C17" s="51">
        <f>COUNTIF(B2:B98,B17)</f>
        <v>1</v>
      </c>
      <c r="D17" s="52"/>
      <c r="E17" t="s" s="51">
        <v>457</v>
      </c>
      <c r="F17" s="52"/>
    </row>
    <row r="18" ht="20" customHeight="1">
      <c r="A18" t="s" s="53">
        <f>SUBSTITUTE(B18,".bam","")</f>
        <v>1067</v>
      </c>
      <c r="B18" t="s" s="53">
        <v>4943</v>
      </c>
      <c r="C18" s="53">
        <f>COUNTIF(B2:B98,B18)</f>
        <v>1</v>
      </c>
      <c r="D18" s="54"/>
      <c r="E18" t="s" s="53">
        <v>240</v>
      </c>
      <c r="F18" s="54"/>
    </row>
    <row r="19" ht="20" customHeight="1">
      <c r="A19" t="s" s="51">
        <f>SUBSTITUTE(B19,".bam","")</f>
        <v>1260</v>
      </c>
      <c r="B19" t="s" s="51">
        <v>4944</v>
      </c>
      <c r="C19" s="51">
        <f>COUNTIF(B2:B98,B19)</f>
        <v>1</v>
      </c>
      <c r="D19" s="52"/>
      <c r="E19" t="s" s="51">
        <v>249</v>
      </c>
      <c r="F19" s="52"/>
    </row>
    <row r="20" ht="20" customHeight="1">
      <c r="A20" t="s" s="53">
        <f>SUBSTITUTE(B20,".bam","")</f>
        <v>671</v>
      </c>
      <c r="B20" t="s" s="53">
        <v>4945</v>
      </c>
      <c r="C20" s="53">
        <f>COUNTIF(B2:B98,B20)</f>
        <v>1</v>
      </c>
      <c r="D20" s="54"/>
      <c r="E20" t="s" s="53">
        <v>83</v>
      </c>
      <c r="F20" s="54"/>
    </row>
    <row r="21" ht="20" customHeight="1">
      <c r="A21" t="s" s="51">
        <f>SUBSTITUTE(B21,".bam","")</f>
        <v>878</v>
      </c>
      <c r="B21" t="s" s="51">
        <v>4946</v>
      </c>
      <c r="C21" s="51">
        <f>COUNTIF(B2:B98,B21)</f>
        <v>1</v>
      </c>
      <c r="D21" s="52"/>
      <c r="E21" t="s" s="51">
        <v>466</v>
      </c>
      <c r="F21" s="52"/>
    </row>
    <row r="22" ht="20" customHeight="1">
      <c r="A22" t="s" s="53">
        <f>SUBSTITUTE(B22,".bam","")</f>
        <v>679</v>
      </c>
      <c r="B22" t="s" s="53">
        <v>4947</v>
      </c>
      <c r="C22" s="53">
        <f>COUNTIF(B2:B98,B22)</f>
        <v>1</v>
      </c>
      <c r="D22" s="54"/>
      <c r="E22" t="s" s="53">
        <v>258</v>
      </c>
      <c r="F22" s="54"/>
    </row>
    <row r="23" ht="20" customHeight="1">
      <c r="A23" t="s" s="51">
        <f>SUBSTITUTE(B23,".bam","")</f>
        <v>1268</v>
      </c>
      <c r="B23" t="s" s="51">
        <v>4948</v>
      </c>
      <c r="C23" s="51">
        <f>COUNTIF(B2:B98,B23)</f>
        <v>1</v>
      </c>
      <c r="D23" s="52"/>
      <c r="E23" t="s" s="51">
        <v>92</v>
      </c>
      <c r="F23" s="52"/>
    </row>
    <row r="24" ht="20" customHeight="1">
      <c r="A24" t="s" s="53">
        <f>SUBSTITUTE(B24,".bam","")</f>
        <v>1075</v>
      </c>
      <c r="B24" t="s" s="53">
        <v>4949</v>
      </c>
      <c r="C24" s="53">
        <f>COUNTIF(B2:B98,B24)</f>
        <v>1</v>
      </c>
      <c r="D24" s="54"/>
      <c r="E24" t="s" s="53">
        <v>267</v>
      </c>
      <c r="F24" s="54"/>
    </row>
    <row r="25" ht="20" customHeight="1">
      <c r="A25" t="s" s="51">
        <f>SUBSTITUTE(B25,".bam","")</f>
        <v>886</v>
      </c>
      <c r="B25" t="s" s="51">
        <v>4950</v>
      </c>
      <c r="C25" s="51">
        <f>COUNTIF(B2:B98,B25)</f>
        <v>1</v>
      </c>
      <c r="D25" s="52"/>
      <c r="E25" t="s" s="51">
        <v>475</v>
      </c>
      <c r="F25" s="52"/>
    </row>
    <row r="26" ht="20" customHeight="1">
      <c r="A26" t="s" s="53">
        <f>SUBSTITUTE(B26,".bam","")</f>
        <v>1276</v>
      </c>
      <c r="B26" t="s" s="53">
        <v>4951</v>
      </c>
      <c r="C26" s="53">
        <f>COUNTIF(B2:B98,B26)</f>
        <v>1</v>
      </c>
      <c r="D26" s="54"/>
      <c r="E26" t="s" s="53">
        <v>276</v>
      </c>
      <c r="F26" s="54"/>
    </row>
    <row r="27" ht="20" customHeight="1">
      <c r="A27" t="s" s="51">
        <f>SUBSTITUTE(B27,".bam","")</f>
        <v>1083</v>
      </c>
      <c r="B27" t="s" s="51">
        <v>4952</v>
      </c>
      <c r="C27" s="51">
        <f>COUNTIF(B2:B98,B27)</f>
        <v>1</v>
      </c>
      <c r="D27" s="52"/>
      <c r="E27" t="s" s="51">
        <v>484</v>
      </c>
      <c r="F27" s="52"/>
    </row>
    <row r="28" ht="20" customHeight="1">
      <c r="A28" t="s" s="53">
        <f>SUBSTITUTE(B28,".bam","")</f>
        <v>730</v>
      </c>
      <c r="B28" t="s" s="53">
        <v>4953</v>
      </c>
      <c r="C28" s="53">
        <f>COUNTIF(B2:B98,B28)</f>
        <v>1</v>
      </c>
      <c r="D28" s="54"/>
      <c r="E28" t="s" s="53">
        <v>493</v>
      </c>
      <c r="F28" s="54"/>
    </row>
    <row r="29" ht="20" customHeight="1">
      <c r="A29" t="s" s="51">
        <f>SUBSTITUTE(B29,".bam","")</f>
        <v>922</v>
      </c>
      <c r="B29" t="s" s="51">
        <v>4954</v>
      </c>
      <c r="C29" s="51">
        <f>COUNTIF(B2:B98,B29)</f>
        <v>1</v>
      </c>
      <c r="D29" s="52"/>
      <c r="E29" t="s" s="51">
        <v>101</v>
      </c>
      <c r="F29" s="52"/>
    </row>
    <row r="30" ht="20" customHeight="1">
      <c r="A30" t="s" s="53">
        <f>SUBSTITUTE(B30,".bam","")</f>
        <v>1300</v>
      </c>
      <c r="B30" t="s" s="53">
        <v>4955</v>
      </c>
      <c r="C30" s="53">
        <f>COUNTIF(B2:B98,B30)</f>
        <v>1</v>
      </c>
      <c r="D30" s="54"/>
      <c r="E30" t="s" s="53">
        <v>502</v>
      </c>
      <c r="F30" s="54"/>
    </row>
    <row r="31" ht="20" customHeight="1">
      <c r="A31" t="s" s="51">
        <f>SUBSTITUTE(B31,".bam","")</f>
        <v>1308</v>
      </c>
      <c r="B31" t="s" s="51">
        <v>4956</v>
      </c>
      <c r="C31" s="51">
        <f>COUNTIF(B2:B98,B31)</f>
        <v>1</v>
      </c>
      <c r="D31" s="52"/>
      <c r="E31" t="s" s="51">
        <v>511</v>
      </c>
      <c r="F31" s="52"/>
    </row>
    <row r="32" ht="20" customHeight="1">
      <c r="A32" t="s" s="53">
        <f>SUBSTITUTE(B32,".bam","")</f>
        <v>1131</v>
      </c>
      <c r="B32" t="s" s="53">
        <v>4957</v>
      </c>
      <c r="C32" s="53">
        <f>COUNTIF(B2:B98,B32)</f>
        <v>1</v>
      </c>
      <c r="D32" s="54"/>
      <c r="E32" t="s" s="53">
        <v>110</v>
      </c>
      <c r="F32" s="54"/>
    </row>
    <row r="33" ht="20" customHeight="1">
      <c r="A33" t="s" s="51">
        <f>SUBSTITUTE(B33,".bam","")</f>
        <v>739</v>
      </c>
      <c r="B33" t="s" s="51">
        <v>4958</v>
      </c>
      <c r="C33" s="51">
        <f>COUNTIF(B2:B98,B33)</f>
        <v>1</v>
      </c>
      <c r="D33" s="52"/>
      <c r="E33" t="s" s="51">
        <v>520</v>
      </c>
      <c r="F33" s="52"/>
    </row>
    <row r="34" ht="20" customHeight="1">
      <c r="A34" t="s" s="53">
        <f>SUBSTITUTE(B34,".bam","")</f>
        <v>931</v>
      </c>
      <c r="B34" t="s" s="53">
        <v>4959</v>
      </c>
      <c r="C34" s="53">
        <f>COUNTIF(B2:B98,B34)</f>
        <v>1</v>
      </c>
      <c r="D34" s="54"/>
      <c r="E34" t="s" s="53">
        <v>285</v>
      </c>
      <c r="F34" s="54"/>
    </row>
    <row r="35" ht="20" customHeight="1">
      <c r="A35" t="s" s="51">
        <f>SUBSTITUTE(B35,".bam","")</f>
        <v>1139</v>
      </c>
      <c r="B35" t="s" s="51">
        <v>4960</v>
      </c>
      <c r="C35" s="51">
        <f>COUNTIF(B2:B98,B35)</f>
        <v>1</v>
      </c>
      <c r="D35" s="52"/>
      <c r="E35" t="s" s="51">
        <v>119</v>
      </c>
      <c r="F35" s="52"/>
    </row>
    <row r="36" ht="20" customHeight="1">
      <c r="A36" t="s" s="53">
        <f>SUBSTITUTE(B36,".bam","")</f>
        <v>1316</v>
      </c>
      <c r="B36" t="s" s="53">
        <v>4961</v>
      </c>
      <c r="C36" s="53">
        <f>COUNTIF(B2:B98,B36)</f>
        <v>1</v>
      </c>
      <c r="D36" s="54"/>
      <c r="E36" t="s" s="53">
        <v>294</v>
      </c>
      <c r="F36" s="54"/>
    </row>
    <row r="37" ht="20" customHeight="1">
      <c r="A37" t="s" s="51">
        <f>SUBSTITUTE(B37,".bam","")</f>
        <v>748</v>
      </c>
      <c r="B37" t="s" s="51">
        <v>4962</v>
      </c>
      <c r="C37" s="51">
        <f>COUNTIF(B2:B98,B37)</f>
        <v>1</v>
      </c>
      <c r="D37" s="52"/>
      <c r="E37" t="s" s="51">
        <v>528</v>
      </c>
      <c r="F37" s="52"/>
    </row>
    <row r="38" ht="20" customHeight="1">
      <c r="A38" t="s" s="53">
        <f>SUBSTITUTE(B38,".bam","")</f>
        <v>939</v>
      </c>
      <c r="B38" t="s" s="53">
        <v>4963</v>
      </c>
      <c r="C38" s="53">
        <f>COUNTIF(B2:B98,B38)</f>
        <v>1</v>
      </c>
      <c r="D38" s="54"/>
      <c r="E38" t="s" s="53">
        <v>303</v>
      </c>
      <c r="F38" s="54"/>
    </row>
    <row r="39" ht="20" customHeight="1">
      <c r="A39" t="s" s="51">
        <f>SUBSTITUTE(B39,".bam","")</f>
        <v>1324</v>
      </c>
      <c r="B39" t="s" s="51">
        <v>4964</v>
      </c>
      <c r="C39" s="51">
        <f>COUNTIF(B2:B98,B39)</f>
        <v>1</v>
      </c>
      <c r="D39" s="52"/>
      <c r="E39" t="s" s="51">
        <v>128</v>
      </c>
      <c r="F39" s="52"/>
    </row>
    <row r="40" ht="20" customHeight="1">
      <c r="A40" t="s" s="53">
        <f>SUBSTITUTE(B40,".bam","")</f>
        <v>1147</v>
      </c>
      <c r="B40" t="s" s="53">
        <v>4965</v>
      </c>
      <c r="C40" s="53">
        <f>COUNTIF(B2:B98,B40)</f>
        <v>1</v>
      </c>
      <c r="D40" s="54"/>
      <c r="E40" t="s" s="53">
        <v>312</v>
      </c>
      <c r="F40" s="54"/>
    </row>
    <row r="41" ht="20" customHeight="1">
      <c r="A41" t="s" s="51">
        <f>SUBSTITUTE(B41,".bam","")</f>
        <v>1332</v>
      </c>
      <c r="B41" t="s" s="51">
        <v>4966</v>
      </c>
      <c r="C41" s="51">
        <f>COUNTIF(B2:B98,B41)</f>
        <v>1</v>
      </c>
      <c r="D41" s="52"/>
      <c r="E41" t="s" s="51">
        <v>537</v>
      </c>
      <c r="F41" s="52"/>
    </row>
    <row r="42" ht="20" customHeight="1">
      <c r="A42" t="s" s="53">
        <f>SUBSTITUTE(B42,".bam","")</f>
        <v>687</v>
      </c>
      <c r="B42" t="s" s="53">
        <v>4967</v>
      </c>
      <c r="C42" s="53">
        <f>COUNTIF(B2:B98,B42)</f>
        <v>1</v>
      </c>
      <c r="D42" s="54"/>
      <c r="E42" t="s" s="53">
        <v>546</v>
      </c>
      <c r="F42" s="54"/>
    </row>
    <row r="43" ht="20" customHeight="1">
      <c r="A43" t="s" s="51">
        <f>SUBSTITUTE(B43,".bam","")</f>
        <v>1091</v>
      </c>
      <c r="B43" t="s" s="51">
        <v>4968</v>
      </c>
      <c r="C43" s="51">
        <f>COUNTIF(B2:B98,B43)</f>
        <v>1</v>
      </c>
      <c r="D43" s="52"/>
      <c r="E43" t="s" s="51">
        <v>321</v>
      </c>
      <c r="F43" s="52"/>
    </row>
    <row r="44" ht="20" customHeight="1">
      <c r="A44" t="s" s="53">
        <f>SUBSTITUTE(B44,".bam","")</f>
        <v>895</v>
      </c>
      <c r="B44" t="s" s="53">
        <v>4969</v>
      </c>
      <c r="C44" s="53">
        <f>COUNTIF(B2:B98,B44)</f>
        <v>1</v>
      </c>
      <c r="D44" s="54"/>
      <c r="E44" t="s" s="53">
        <v>555</v>
      </c>
      <c r="F44" s="54"/>
    </row>
    <row r="45" ht="20" customHeight="1">
      <c r="A45" t="s" s="51">
        <f>SUBSTITUTE(B45,".bam","")</f>
        <v>696</v>
      </c>
      <c r="B45" t="s" s="51">
        <v>4970</v>
      </c>
      <c r="C45" s="51">
        <f>COUNTIF(B2:B98,B45)</f>
        <v>1</v>
      </c>
      <c r="D45" s="52"/>
      <c r="E45" t="s" s="51">
        <v>330</v>
      </c>
      <c r="F45" s="52"/>
    </row>
    <row r="46" ht="20" customHeight="1">
      <c r="A46" t="s" s="53">
        <f>SUBSTITUTE(B46,".bam","")</f>
        <v>1099</v>
      </c>
      <c r="B46" t="s" s="53">
        <v>4971</v>
      </c>
      <c r="C46" s="53">
        <f>COUNTIF(B2:B98,B46)</f>
        <v>1</v>
      </c>
      <c r="D46" s="54"/>
      <c r="E46" t="s" s="53">
        <v>137</v>
      </c>
      <c r="F46" s="54"/>
    </row>
    <row r="47" ht="20" customHeight="1">
      <c r="A47" t="s" s="51">
        <f>SUBSTITUTE(B47,".bam","")</f>
        <v>705</v>
      </c>
      <c r="B47" t="s" s="51">
        <v>4972</v>
      </c>
      <c r="C47" s="51">
        <f>COUNTIF(B2:B98,B47)</f>
        <v>1</v>
      </c>
      <c r="D47" s="52"/>
      <c r="E47" t="s" s="51">
        <v>146</v>
      </c>
      <c r="F47" s="52"/>
    </row>
    <row r="48" ht="20" customHeight="1">
      <c r="A48" t="s" s="53">
        <f>SUBSTITUTE(B48,".bam","")</f>
        <v>904</v>
      </c>
      <c r="B48" t="s" s="53">
        <v>4973</v>
      </c>
      <c r="C48" s="53">
        <f>COUNTIF(B2:B98,B48)</f>
        <v>1</v>
      </c>
      <c r="D48" s="54"/>
      <c r="E48" t="s" s="53">
        <v>564</v>
      </c>
      <c r="F48" s="54"/>
    </row>
    <row r="49" ht="20" customHeight="1">
      <c r="A49" t="s" s="51">
        <f>SUBSTITUTE(B49,".bam","")</f>
        <v>1107</v>
      </c>
      <c r="B49" t="s" s="51">
        <v>4974</v>
      </c>
      <c r="C49" s="51">
        <f>COUNTIF(B2:B98,B49)</f>
        <v>1</v>
      </c>
      <c r="D49" s="52"/>
      <c r="E49" t="s" s="51">
        <v>339</v>
      </c>
      <c r="F49" s="52"/>
    </row>
    <row r="50" ht="20" customHeight="1">
      <c r="A50" t="s" s="53">
        <f>SUBSTITUTE(B50,".bam","")</f>
        <v>713</v>
      </c>
      <c r="B50" t="s" s="53">
        <v>4975</v>
      </c>
      <c r="C50" s="53">
        <f>COUNTIF(B2:B98,B50)</f>
        <v>1</v>
      </c>
      <c r="D50" s="54"/>
      <c r="E50" t="s" s="53">
        <v>573</v>
      </c>
      <c r="F50" s="54"/>
    </row>
    <row r="51" ht="20" customHeight="1">
      <c r="A51" t="s" s="51">
        <f>SUBSTITUTE(B51,".bam","")</f>
        <v>1284</v>
      </c>
      <c r="B51" t="s" s="51">
        <v>4976</v>
      </c>
      <c r="C51" s="51">
        <f>COUNTIF(B2:B98,B51)</f>
        <v>1</v>
      </c>
      <c r="D51" s="52"/>
      <c r="E51" t="s" s="51">
        <v>348</v>
      </c>
      <c r="F51" s="52"/>
    </row>
    <row r="52" ht="20" customHeight="1">
      <c r="A52" t="s" s="53">
        <f>SUBSTITUTE(B52,".bam","")</f>
        <v>913</v>
      </c>
      <c r="B52" t="s" s="53">
        <v>4977</v>
      </c>
      <c r="C52" s="53">
        <f>COUNTIF(B2:B98,B52)</f>
        <v>1</v>
      </c>
      <c r="D52" s="54"/>
      <c r="E52" t="s" s="53">
        <v>582</v>
      </c>
      <c r="F52" s="54"/>
    </row>
    <row r="53" ht="20" customHeight="1">
      <c r="A53" t="s" s="51">
        <f>SUBSTITUTE(B53,".bam","")</f>
        <v>1115</v>
      </c>
      <c r="B53" t="s" s="51">
        <v>4978</v>
      </c>
      <c r="C53" s="51">
        <f>COUNTIF(B2:B98,B53)</f>
        <v>1</v>
      </c>
      <c r="D53" s="52"/>
      <c r="E53" t="s" s="51">
        <v>155</v>
      </c>
      <c r="F53" s="52"/>
    </row>
    <row r="54" ht="20" customHeight="1">
      <c r="A54" t="s" s="53">
        <f>SUBSTITUTE(B54,".bam","")</f>
        <v>1292</v>
      </c>
      <c r="B54" t="s" s="53">
        <v>4979</v>
      </c>
      <c r="C54" s="53">
        <f>COUNTIF(B2:B98,B54)</f>
        <v>1</v>
      </c>
      <c r="D54" s="54"/>
      <c r="E54" t="s" s="53">
        <v>591</v>
      </c>
      <c r="F54" s="54"/>
    </row>
    <row r="55" ht="20" customHeight="1">
      <c r="A55" t="s" s="51">
        <f>SUBSTITUTE(B55,".bam","")</f>
        <v>722</v>
      </c>
      <c r="B55" t="s" s="51">
        <v>4980</v>
      </c>
      <c r="C55" s="51">
        <f>COUNTIF(B2:B98,B55)</f>
        <v>1</v>
      </c>
      <c r="D55" s="52"/>
      <c r="E55" t="s" s="51">
        <v>357</v>
      </c>
      <c r="F55" s="52"/>
    </row>
    <row r="56" ht="20" customHeight="1">
      <c r="A56" t="s" s="53">
        <f>SUBSTITUTE(B56,".bam","")</f>
        <v>1123</v>
      </c>
      <c r="B56" t="s" s="53">
        <v>4981</v>
      </c>
      <c r="C56" s="53">
        <f>COUNTIF(B2:B98,B56)</f>
        <v>1</v>
      </c>
      <c r="D56" s="54"/>
      <c r="E56" t="s" s="53">
        <v>366</v>
      </c>
      <c r="F56" s="54"/>
    </row>
    <row r="57" ht="20" customHeight="1">
      <c r="A57" t="s" s="51">
        <f>SUBSTITUTE(B57,".bam","")</f>
        <v>948</v>
      </c>
      <c r="B57" t="s" s="51">
        <v>4982</v>
      </c>
      <c r="C57" s="51">
        <f>COUNTIF(B2:B98,B57)</f>
        <v>1</v>
      </c>
      <c r="D57" s="52"/>
      <c r="E57" t="s" s="51">
        <v>600</v>
      </c>
      <c r="F57" s="52"/>
    </row>
    <row r="58" ht="20" customHeight="1">
      <c r="A58" t="s" s="53">
        <f>SUBSTITUTE(B58,".bam","")</f>
        <v>757</v>
      </c>
      <c r="B58" t="s" s="53">
        <v>4983</v>
      </c>
      <c r="C58" s="53">
        <f>COUNTIF(B2:B98,B58)</f>
        <v>1</v>
      </c>
      <c r="D58" s="54"/>
      <c r="E58" t="s" s="53">
        <v>609</v>
      </c>
      <c r="F58" s="54"/>
    </row>
    <row r="59" ht="20" customHeight="1">
      <c r="A59" t="s" s="51">
        <f>SUBSTITUTE(B59,".bam","")</f>
        <v>1340</v>
      </c>
      <c r="B59" t="s" s="51">
        <v>4984</v>
      </c>
      <c r="C59" s="51">
        <f>COUNTIF(B2:B98,B59)</f>
        <v>1</v>
      </c>
      <c r="D59" s="52"/>
      <c r="E59" t="s" s="51">
        <v>173</v>
      </c>
      <c r="F59" s="52"/>
    </row>
    <row r="60" ht="20" customHeight="1">
      <c r="A60" t="s" s="53">
        <f>SUBSTITUTE(B60,".bam","")</f>
        <v>1155</v>
      </c>
      <c r="B60" t="s" s="53">
        <v>4985</v>
      </c>
      <c r="C60" s="53">
        <f>COUNTIF(B2:B98,B60)</f>
        <v>1</v>
      </c>
      <c r="D60" s="54"/>
      <c r="E60" t="s" s="53">
        <v>375</v>
      </c>
      <c r="F60" s="54"/>
    </row>
    <row r="61" ht="20" customHeight="1">
      <c r="A61" t="s" s="51">
        <f>SUBSTITUTE(B61,".bam","")</f>
        <v>781</v>
      </c>
      <c r="B61" t="s" s="51">
        <v>4986</v>
      </c>
      <c r="C61" s="51">
        <f>COUNTIF(B2:B98,B61)</f>
        <v>1</v>
      </c>
      <c r="D61" s="52"/>
      <c r="E61" t="s" s="51">
        <v>384</v>
      </c>
      <c r="F61" s="52"/>
    </row>
    <row r="62" ht="20" customHeight="1">
      <c r="A62" t="s" s="53">
        <f>SUBSTITUTE(B62,".bam","")</f>
        <v>956</v>
      </c>
      <c r="B62" t="s" s="53">
        <v>4987</v>
      </c>
      <c r="C62" s="53">
        <f>COUNTIF(B2:B98,B62)</f>
        <v>1</v>
      </c>
      <c r="D62" s="54"/>
      <c r="E62" t="s" s="53">
        <v>393</v>
      </c>
      <c r="F62" s="54"/>
    </row>
    <row r="63" ht="20" customHeight="1">
      <c r="A63" t="s" s="51">
        <f>SUBSTITUTE(B63,".bam","")</f>
        <v>965</v>
      </c>
      <c r="B63" t="s" s="51">
        <v>4988</v>
      </c>
      <c r="C63" s="51">
        <f>COUNTIF(B2:B98,B63)</f>
        <v>1</v>
      </c>
      <c r="D63" s="52"/>
      <c r="E63" t="s" s="51">
        <v>402</v>
      </c>
      <c r="F63" s="52"/>
    </row>
    <row r="64" ht="20" customHeight="1">
      <c r="A64" t="s" s="53">
        <f>SUBSTITUTE(B64,".bam","")</f>
        <v>765</v>
      </c>
      <c r="B64" t="s" s="53">
        <v>4989</v>
      </c>
      <c r="C64" s="53">
        <f>COUNTIF(B2:B98,B64)</f>
        <v>1</v>
      </c>
      <c r="D64" s="54"/>
      <c r="E64" t="s" s="53">
        <v>618</v>
      </c>
      <c r="F64" s="54"/>
    </row>
    <row r="65" ht="20" customHeight="1">
      <c r="A65" t="s" s="51">
        <f>SUBSTITUTE(B65,".bam","")</f>
        <v>1163</v>
      </c>
      <c r="B65" t="s" s="51">
        <v>4990</v>
      </c>
      <c r="C65" s="51">
        <f>COUNTIF(B2:B98,B65)</f>
        <v>1</v>
      </c>
      <c r="D65" s="52"/>
      <c r="E65" t="s" s="51">
        <v>182</v>
      </c>
      <c r="F65" s="52"/>
    </row>
    <row r="66" ht="20" customHeight="1">
      <c r="A66" t="s" s="53">
        <f>SUBSTITUTE(B66,".bam","")</f>
        <v>1348</v>
      </c>
      <c r="B66" t="s" s="53">
        <v>4991</v>
      </c>
      <c r="C66" s="53">
        <f>COUNTIF(B2:B98,B66)</f>
        <v>1</v>
      </c>
      <c r="D66" s="54"/>
      <c r="E66" s="54"/>
      <c r="F66" s="54"/>
    </row>
    <row r="67" ht="20" customHeight="1">
      <c r="A67" t="s" s="51">
        <f>SUBSTITUTE(B67,".bam","")</f>
        <v>773</v>
      </c>
      <c r="B67" t="s" s="51">
        <v>4992</v>
      </c>
      <c r="C67" s="51">
        <f>COUNTIF(B2:B98,B67)</f>
        <v>1</v>
      </c>
      <c r="D67" s="52"/>
      <c r="E67" s="52"/>
      <c r="F67" s="52"/>
    </row>
    <row r="68" ht="20" customHeight="1">
      <c r="A68" t="s" s="53">
        <f>SUBSTITUTE(B68,".bam","")</f>
        <v>1171</v>
      </c>
      <c r="B68" t="s" s="53">
        <v>4993</v>
      </c>
      <c r="C68" s="53">
        <f>COUNTIF(B2:B98,B68)</f>
        <v>1</v>
      </c>
      <c r="D68" s="54"/>
      <c r="E68" s="54"/>
      <c r="F68" s="54"/>
    </row>
    <row r="69" ht="20" customHeight="1">
      <c r="A69" t="s" s="51">
        <f>SUBSTITUTE(B69,".bam","")</f>
        <v>974</v>
      </c>
      <c r="B69" t="s" s="51">
        <v>4994</v>
      </c>
      <c r="C69" s="51">
        <f>COUNTIF(B2:B98,B69)</f>
        <v>1</v>
      </c>
      <c r="D69" s="52"/>
      <c r="E69" s="52"/>
      <c r="F69" s="52"/>
    </row>
    <row r="70" ht="20" customHeight="1">
      <c r="A70" t="s" s="53">
        <f>SUBSTITUTE(B70,".bam","")</f>
        <v>1179</v>
      </c>
      <c r="B70" t="s" s="53">
        <v>4995</v>
      </c>
      <c r="C70" s="53">
        <f>COUNTIF(B2:B98,B70)</f>
        <v>1</v>
      </c>
      <c r="D70" s="54"/>
      <c r="E70" s="54"/>
      <c r="F70" s="54"/>
    </row>
    <row r="71" ht="20" customHeight="1">
      <c r="A71" t="s" s="51">
        <f>SUBSTITUTE(B71,".bam","")</f>
        <v>1356</v>
      </c>
      <c r="B71" t="s" s="51">
        <v>4996</v>
      </c>
      <c r="C71" s="51">
        <f>COUNTIF(B2:B98,B71)</f>
        <v>1</v>
      </c>
      <c r="D71" s="52"/>
      <c r="E71" s="52"/>
      <c r="F71" s="52"/>
    </row>
    <row r="72" ht="20" customHeight="1">
      <c r="A72" t="s" s="53">
        <f>SUBSTITUTE(B72,".bam","")</f>
        <v>1187</v>
      </c>
      <c r="B72" t="s" s="53">
        <v>4997</v>
      </c>
      <c r="C72" s="53">
        <f>COUNTIF(B2:B98,B72)</f>
        <v>1</v>
      </c>
      <c r="D72" s="54"/>
      <c r="E72" s="54"/>
      <c r="F72" s="54"/>
    </row>
    <row r="73" ht="20" customHeight="1">
      <c r="A73" t="s" s="51">
        <f>SUBSTITUTE(B73,".bam","")</f>
        <v>983</v>
      </c>
      <c r="B73" t="s" s="51">
        <v>4998</v>
      </c>
      <c r="C73" s="51">
        <f>COUNTIF(B2:B98,B73)</f>
        <v>1</v>
      </c>
      <c r="D73" s="52"/>
      <c r="E73" s="52"/>
      <c r="F73" s="52"/>
    </row>
    <row r="74" ht="20" customHeight="1">
      <c r="A74" t="s" s="53">
        <f>SUBSTITUTE(B74,".bam","")</f>
        <v>1364</v>
      </c>
      <c r="B74" t="s" s="53">
        <v>4999</v>
      </c>
      <c r="C74" s="53">
        <f>COUNTIF(B2:B98,B74)</f>
        <v>1</v>
      </c>
      <c r="D74" s="54"/>
      <c r="E74" s="54"/>
      <c r="F74" s="54"/>
    </row>
    <row r="75" ht="20" customHeight="1">
      <c r="A75" t="s" s="51">
        <f>SUBSTITUTE(B75,".bam","")</f>
        <v>1195</v>
      </c>
      <c r="B75" t="s" s="51">
        <v>5000</v>
      </c>
      <c r="C75" s="51">
        <f>COUNTIF(B2:B98,B75)</f>
        <v>1</v>
      </c>
      <c r="D75" s="52"/>
      <c r="E75" s="52"/>
      <c r="F75" s="52"/>
    </row>
    <row r="76" ht="20" customHeight="1">
      <c r="A76" t="s" s="53">
        <v>164</v>
      </c>
      <c r="B76" t="s" s="53">
        <v>5001</v>
      </c>
      <c r="C76" s="53">
        <f>COUNTIF(B2:B98,B76)</f>
        <v>1</v>
      </c>
      <c r="D76" s="54"/>
      <c r="E76" s="54"/>
      <c r="F76" s="54"/>
    </row>
    <row r="77" ht="20" customHeight="1">
      <c r="A77" t="s" s="51">
        <f>SUBSTITUTE(B77,".bam","")</f>
        <v>1372</v>
      </c>
      <c r="B77" t="s" s="51">
        <v>5002</v>
      </c>
      <c r="C77" s="51">
        <f>COUNTIF(B2:B98,B77)</f>
        <v>1</v>
      </c>
      <c r="D77" s="52"/>
      <c r="E77" s="52"/>
      <c r="F77" s="52"/>
    </row>
    <row r="78" ht="20" customHeight="1">
      <c r="A78" t="s" s="53">
        <f>SUBSTITUTE(B78,".bam","")</f>
        <v>797</v>
      </c>
      <c r="B78" t="s" s="53">
        <v>5003</v>
      </c>
      <c r="C78" s="53">
        <f>COUNTIF(B2:B98,B78)</f>
        <v>1</v>
      </c>
      <c r="D78" s="54"/>
      <c r="E78" s="54"/>
      <c r="F78" s="54"/>
    </row>
    <row r="79" ht="20" customHeight="1">
      <c r="A79" t="s" s="51">
        <f>SUBSTITUTE(B79,".bam","")</f>
        <v>991</v>
      </c>
      <c r="B79" t="s" s="51">
        <v>5004</v>
      </c>
      <c r="C79" s="51">
        <f>COUNTIF(B2:B98,B79)</f>
        <v>1</v>
      </c>
      <c r="D79" s="52"/>
      <c r="E79" s="52"/>
      <c r="F79" s="52"/>
    </row>
    <row r="80" ht="20" customHeight="1">
      <c r="A80" t="s" s="53">
        <f>SUBSTITUTE(B80,".bam","")</f>
        <v>1203</v>
      </c>
      <c r="B80" t="s" s="53">
        <v>5005</v>
      </c>
      <c r="C80" s="53">
        <f>COUNTIF(B2:B98,B80)</f>
        <v>1</v>
      </c>
      <c r="D80" s="54"/>
      <c r="E80" s="54"/>
      <c r="F80" s="54"/>
    </row>
    <row r="81" ht="20" customHeight="1">
      <c r="A81" t="s" s="51">
        <f>SUBSTITUTE(B81,".bam","")</f>
        <v>1380</v>
      </c>
      <c r="B81" t="s" s="51">
        <v>5006</v>
      </c>
      <c r="C81" s="51">
        <f>COUNTIF(B2:B98,B81)</f>
        <v>1</v>
      </c>
      <c r="D81" s="52"/>
      <c r="E81" s="52"/>
      <c r="F81" s="52"/>
    </row>
    <row r="82" ht="20" customHeight="1">
      <c r="A82" t="s" s="53">
        <f>SUBSTITUTE(B82,".bam","")</f>
        <v>806</v>
      </c>
      <c r="B82" t="s" s="53">
        <v>5007</v>
      </c>
      <c r="C82" s="53">
        <f>COUNTIF(B2:B98,B82)</f>
        <v>1</v>
      </c>
      <c r="D82" s="54"/>
      <c r="E82" s="54"/>
      <c r="F82" s="54"/>
    </row>
    <row r="83" ht="20" customHeight="1">
      <c r="A83" t="s" s="51">
        <f>SUBSTITUTE(B83,".bam","")</f>
        <v>1000</v>
      </c>
      <c r="B83" t="s" s="51">
        <v>5008</v>
      </c>
      <c r="C83" s="51">
        <f>COUNTIF(B2:B98,B83)</f>
        <v>1</v>
      </c>
      <c r="D83" s="52"/>
      <c r="E83" s="52"/>
      <c r="F83" s="52"/>
    </row>
    <row r="84" ht="20" customHeight="1">
      <c r="A84" t="s" s="53">
        <f>SUBSTITUTE(B84,".bam","")</f>
        <v>1211</v>
      </c>
      <c r="B84" t="s" s="53">
        <v>5009</v>
      </c>
      <c r="C84" s="53">
        <f>COUNTIF(B2:B98,B84)</f>
        <v>1</v>
      </c>
      <c r="D84" s="54"/>
      <c r="E84" s="54"/>
      <c r="F84" s="54"/>
    </row>
    <row r="85" ht="20" customHeight="1">
      <c r="A85" t="s" s="51">
        <f>SUBSTITUTE(B85,".bam","")</f>
        <v>815</v>
      </c>
      <c r="B85" t="s" s="51">
        <v>5010</v>
      </c>
      <c r="C85" s="51">
        <f>COUNTIF(B2:B98,B85)</f>
        <v>1</v>
      </c>
      <c r="D85" s="52"/>
      <c r="E85" s="52"/>
      <c r="F85" s="52"/>
    </row>
    <row r="86" ht="20" customHeight="1">
      <c r="A86" t="s" s="53">
        <f>SUBSTITUTE(B86,".bam","")</f>
        <v>1008</v>
      </c>
      <c r="B86" t="s" s="53">
        <v>5011</v>
      </c>
      <c r="C86" s="53">
        <f>COUNTIF(B2:B98,B86)</f>
        <v>1</v>
      </c>
      <c r="D86" s="54"/>
      <c r="E86" s="54"/>
      <c r="F86" s="54"/>
    </row>
    <row r="87" ht="20" customHeight="1">
      <c r="A87" t="s" s="51">
        <f>SUBSTITUTE(B87,".bam","")</f>
        <v>1219</v>
      </c>
      <c r="B87" t="s" s="51">
        <v>5012</v>
      </c>
      <c r="C87" s="51">
        <f>COUNTIF(B2:B98,B87)</f>
        <v>1</v>
      </c>
      <c r="D87" s="52"/>
      <c r="E87" s="52"/>
      <c r="F87" s="52"/>
    </row>
    <row r="88" ht="20" customHeight="1">
      <c r="A88" t="s" s="53">
        <f>SUBSTITUTE(B88,".bam","")</f>
        <v>1017</v>
      </c>
      <c r="B88" t="s" s="53">
        <v>5013</v>
      </c>
      <c r="C88" s="53">
        <f>COUNTIF(B2:B98,B88)</f>
        <v>1</v>
      </c>
      <c r="D88" s="54"/>
      <c r="E88" s="54"/>
      <c r="F88" s="54"/>
    </row>
    <row r="89" ht="20" customHeight="1">
      <c r="A89" t="s" s="51">
        <f>SUBSTITUTE(B89,".bam","")</f>
        <v>1388</v>
      </c>
      <c r="B89" t="s" s="51">
        <v>5014</v>
      </c>
      <c r="C89" s="51">
        <f>COUNTIF(B2:B98,B89)</f>
        <v>1</v>
      </c>
      <c r="D89" s="52"/>
      <c r="E89" s="52"/>
      <c r="F89" s="52"/>
    </row>
    <row r="90" ht="20" customHeight="1">
      <c r="A90" t="s" s="53">
        <f>SUBSTITUTE(B90,".bam","")</f>
        <v>1026</v>
      </c>
      <c r="B90" t="s" s="53">
        <v>5015</v>
      </c>
      <c r="C90" s="53">
        <f>COUNTIF(B2:B98,B90)</f>
        <v>1</v>
      </c>
      <c r="D90" s="54"/>
      <c r="E90" s="54"/>
      <c r="F90" s="54"/>
    </row>
    <row r="91" ht="20" customHeight="1">
      <c r="A91" t="s" s="51">
        <f>SUBSTITUTE(B91,".bam","")</f>
        <v>1396</v>
      </c>
      <c r="B91" t="s" s="51">
        <v>5016</v>
      </c>
      <c r="C91" s="51">
        <f>COUNTIF(B2:B98,B91)</f>
        <v>1</v>
      </c>
      <c r="D91" s="52"/>
      <c r="E91" s="52"/>
      <c r="F91" s="52"/>
    </row>
    <row r="92" ht="20" customHeight="1">
      <c r="A92" t="s" s="53">
        <f>SUBSTITUTE(B92,".bam","")</f>
        <v>824</v>
      </c>
      <c r="B92" t="s" s="53">
        <v>5017</v>
      </c>
      <c r="C92" s="53">
        <f>COUNTIF(B2:B98,B92)</f>
        <v>1</v>
      </c>
      <c r="D92" s="54"/>
      <c r="E92" s="54"/>
      <c r="F92" s="54"/>
    </row>
    <row r="93" ht="20" customHeight="1">
      <c r="A93" t="s" s="51">
        <f>SUBSTITUTE(B93,".bam","")</f>
        <v>1404</v>
      </c>
      <c r="B93" t="s" s="51">
        <v>5018</v>
      </c>
      <c r="C93" s="51">
        <f>COUNTIF(B2:B98,B93)</f>
        <v>1</v>
      </c>
      <c r="D93" s="52"/>
      <c r="E93" s="52"/>
      <c r="F93" s="52"/>
    </row>
    <row r="94" ht="20" customHeight="1">
      <c r="A94" t="s" s="53">
        <f>SUBSTITUTE(B94,".bam","")</f>
        <v>1227</v>
      </c>
      <c r="B94" t="s" s="53">
        <v>5019</v>
      </c>
      <c r="C94" s="53">
        <f>COUNTIF(B2:B98,B94)</f>
        <v>1</v>
      </c>
      <c r="D94" s="54"/>
      <c r="E94" s="54"/>
      <c r="F94" s="54"/>
    </row>
    <row r="95" ht="20" customHeight="1">
      <c r="A95" t="s" s="51">
        <f>SUBSTITUTE(B95,".bam","")</f>
        <v>1034</v>
      </c>
      <c r="B95" t="s" s="51">
        <v>5020</v>
      </c>
      <c r="C95" s="51">
        <f>COUNTIF(B2:B98,B95)</f>
        <v>1</v>
      </c>
      <c r="D95" s="52"/>
      <c r="E95" s="52"/>
      <c r="F95" s="52"/>
    </row>
    <row r="96" ht="20" customHeight="1">
      <c r="A96" t="s" s="53">
        <f>SUBSTITUTE(B96,".bam","")</f>
        <v>1412</v>
      </c>
      <c r="B96" t="s" s="53">
        <v>5021</v>
      </c>
      <c r="C96" s="53">
        <f>COUNTIF(B2:B98,B96)</f>
        <v>1</v>
      </c>
      <c r="D96" s="54"/>
      <c r="E96" s="54"/>
      <c r="F96" s="54"/>
    </row>
    <row r="97" ht="20" customHeight="1">
      <c r="A97" t="s" s="51">
        <f>SUBSTITUTE(B97,".bam","")</f>
        <v>1420</v>
      </c>
      <c r="B97" t="s" s="51">
        <v>5022</v>
      </c>
      <c r="C97" s="51">
        <f>COUNTIF(B2:B98,B97)</f>
        <v>1</v>
      </c>
      <c r="D97" s="52"/>
      <c r="E97" s="52"/>
      <c r="F97" s="52"/>
    </row>
    <row r="98" ht="20" customHeight="1">
      <c r="A98" t="s" s="53">
        <f>SUBSTITUTE(B98,".bam","")</f>
      </c>
      <c r="B98" s="54"/>
      <c r="C98" s="53">
        <f>COUNTIF(B2:B98,B98)</f>
        <v>0</v>
      </c>
      <c r="D98" s="54"/>
      <c r="E98" s="54"/>
      <c r="F98" s="54"/>
    </row>
  </sheetData>
  <pageMargins left="0.75" right="0.75" top="1" bottom="1" header="0.5" footer="0.5"/>
  <pageSetup firstPageNumber="1" fitToHeight="1" fitToWidth="1" scale="100" useFirstPageNumber="0" orientation="portrait" pageOrder="downThenOver"/>
  <headerFooter>
    <oddFooter>&amp;L&amp;"Helvetica,Regular"&amp;11&amp;K000000	&amp;P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B2:F162"/>
  <sheetViews>
    <sheetView workbookViewId="0" showGridLines="0" defaultGridColor="1">
      <pane topLeftCell="A3" xSplit="0" ySplit="2" activePane="bottomLeft" state="frozenSplit"/>
    </sheetView>
  </sheetViews>
  <sheetFormatPr defaultColWidth="12.25" defaultRowHeight="18" customHeight="1" outlineLevelRow="0" outlineLevelCol="0"/>
  <cols>
    <col min="1" max="1" width="0.25" style="55" customWidth="1"/>
    <col min="2" max="2" width="58.1797" style="55" customWidth="1"/>
    <col min="3" max="3" width="44.3594" style="55" customWidth="1"/>
    <col min="4" max="4" width="12.25" style="55" customWidth="1"/>
    <col min="5" max="5" width="12.25" style="55" customWidth="1"/>
    <col min="6" max="6" width="12.25" style="55" customWidth="1"/>
    <col min="7" max="256" width="12.25" style="55" customWidth="1"/>
  </cols>
  <sheetData>
    <row r="1" ht="2" customHeight="1"/>
    <row r="2" ht="20.55" customHeight="1">
      <c r="B2" s="31"/>
      <c r="C2" s="31"/>
      <c r="D2" s="31"/>
      <c r="E2" s="31"/>
      <c r="F2" s="31"/>
    </row>
    <row r="3" ht="20.55" customHeight="1">
      <c r="B3" t="s" s="33">
        <f>SUBSTITUTE(SUBSTITUTE(C3,".bam","",1),"Index","",1)</f>
        <v>5024</v>
      </c>
      <c r="C3" t="s" s="33">
        <v>5025</v>
      </c>
      <c r="D3" s="33">
        <f>COUNTIF(B3:B162,B3)</f>
        <v>1</v>
      </c>
      <c r="E3" s="34"/>
      <c r="F3" s="34"/>
    </row>
    <row r="4" ht="20.35" customHeight="1">
      <c r="B4" t="s" s="36">
        <f>SUBSTITUTE(SUBSTITUTE(C4,".bam","",1),"Index","",1)</f>
        <v>5026</v>
      </c>
      <c r="C4" t="s" s="36">
        <v>5027</v>
      </c>
      <c r="D4" s="36">
        <f>COUNTIF(B3:B162,B4)</f>
        <v>1</v>
      </c>
      <c r="E4" s="35"/>
      <c r="F4" s="35"/>
    </row>
    <row r="5" ht="20.35" customHeight="1">
      <c r="B5" t="s" s="33">
        <f>SUBSTITUTE(SUBSTITUTE(C5,".bam","",1),"Index","",1)</f>
        <v>5028</v>
      </c>
      <c r="C5" t="s" s="33">
        <v>5029</v>
      </c>
      <c r="D5" s="33">
        <f>COUNTIF(B3:B162,B5)</f>
        <v>1</v>
      </c>
      <c r="E5" s="34"/>
      <c r="F5" s="34"/>
    </row>
    <row r="6" ht="20.35" customHeight="1">
      <c r="B6" t="s" s="36">
        <f>SUBSTITUTE(SUBSTITUTE(C6,".bam","",1),"Index","",1)</f>
        <v>5030</v>
      </c>
      <c r="C6" t="s" s="36">
        <v>5031</v>
      </c>
      <c r="D6" s="36">
        <f>COUNTIF(B3:B162,B6)</f>
        <v>1</v>
      </c>
      <c r="E6" s="35"/>
      <c r="F6" s="35"/>
    </row>
    <row r="7" ht="20.35" customHeight="1">
      <c r="B7" t="s" s="33">
        <v>24</v>
      </c>
      <c r="C7" t="s" s="33">
        <v>5032</v>
      </c>
      <c r="D7" s="33">
        <f>COUNTIF(B3:B162,B7)</f>
        <v>1</v>
      </c>
      <c r="E7" s="34"/>
      <c r="F7" s="34"/>
    </row>
    <row r="8" ht="20.35" customHeight="1">
      <c r="B8" t="s" s="36">
        <v>46</v>
      </c>
      <c r="C8" t="s" s="36">
        <v>5033</v>
      </c>
      <c r="D8" s="36">
        <f>COUNTIF(B3:B162,B8)</f>
        <v>1</v>
      </c>
      <c r="E8" s="35"/>
      <c r="F8" s="35"/>
    </row>
    <row r="9" ht="20.35" customHeight="1">
      <c r="B9" t="s" s="33">
        <v>74</v>
      </c>
      <c r="C9" t="s" s="33">
        <v>5034</v>
      </c>
      <c r="D9" s="33">
        <f>COUNTIF(B3:B162,B9)</f>
        <v>1</v>
      </c>
      <c r="E9" s="34"/>
      <c r="F9" s="34"/>
    </row>
    <row r="10" ht="20.35" customHeight="1">
      <c r="B10" t="s" s="36">
        <v>92</v>
      </c>
      <c r="C10" t="s" s="36">
        <v>5035</v>
      </c>
      <c r="D10" s="36">
        <f>COUNTIF(B3:B162,B10)</f>
        <v>1</v>
      </c>
      <c r="E10" s="35"/>
      <c r="F10" s="35"/>
    </row>
    <row r="11" ht="20.35" customHeight="1">
      <c r="B11" t="s" s="33">
        <v>110</v>
      </c>
      <c r="C11" t="s" s="33">
        <v>5036</v>
      </c>
      <c r="D11" s="33">
        <f>COUNTIF(B3:B162,B11)</f>
        <v>1</v>
      </c>
      <c r="E11" s="34"/>
      <c r="F11" s="34"/>
    </row>
    <row r="12" ht="20.35" customHeight="1">
      <c r="B12" t="s" s="36">
        <v>137</v>
      </c>
      <c r="C12" t="s" s="36">
        <v>5037</v>
      </c>
      <c r="D12" s="36">
        <f>COUNTIF(B3:B162,B12)</f>
        <v>1</v>
      </c>
      <c r="E12" s="35"/>
      <c r="F12" s="35"/>
    </row>
    <row r="13" ht="20.35" customHeight="1">
      <c r="B13" t="s" s="33">
        <v>146</v>
      </c>
      <c r="C13" t="s" s="33">
        <v>5038</v>
      </c>
      <c r="D13" s="33">
        <f>COUNTIF(B3:B162,B13)</f>
        <v>1</v>
      </c>
      <c r="E13" s="34"/>
      <c r="F13" s="34"/>
    </row>
    <row r="14" ht="20.35" customHeight="1">
      <c r="B14" t="s" s="36">
        <v>173</v>
      </c>
      <c r="C14" t="s" s="36">
        <v>5039</v>
      </c>
      <c r="D14" s="36">
        <f>COUNTIF(B3:B162,B14)</f>
        <v>1</v>
      </c>
      <c r="E14" s="35"/>
      <c r="F14" s="35"/>
    </row>
    <row r="15" ht="20.35" customHeight="1">
      <c r="B15" t="s" s="33">
        <f>SUBSTITUTE(SUBSTITUTE(C15,".bam","",1),"Index","",1)</f>
        <v>192</v>
      </c>
      <c r="C15" t="s" s="33">
        <v>5040</v>
      </c>
      <c r="D15" s="33">
        <f>COUNTIF(B3:B162,B15)</f>
        <v>1</v>
      </c>
      <c r="E15" s="34"/>
      <c r="F15" s="34"/>
    </row>
    <row r="16" ht="20.35" customHeight="1">
      <c r="B16" t="s" s="36">
        <f>SUBSTITUTE(SUBSTITUTE(C16,".bam","",1),"Index","",1)</f>
        <v>204</v>
      </c>
      <c r="C16" t="s" s="36">
        <v>5041</v>
      </c>
      <c r="D16" s="36">
        <f>COUNTIF(B3:B162,B16)</f>
        <v>1</v>
      </c>
      <c r="E16" s="35"/>
      <c r="F16" s="35"/>
    </row>
    <row r="17" ht="20.35" customHeight="1">
      <c r="B17" t="s" s="33">
        <f>SUBSTITUTE(SUBSTITUTE(C17,".bam","",1),"Index","",1)</f>
        <v>5042</v>
      </c>
      <c r="C17" t="s" s="33">
        <v>5043</v>
      </c>
      <c r="D17" s="33">
        <f>COUNTIF(B3:B162,B17)</f>
        <v>1</v>
      </c>
      <c r="E17" s="34"/>
      <c r="F17" s="34"/>
    </row>
    <row r="18" ht="20.35" customHeight="1">
      <c r="B18" t="s" s="36">
        <f>SUBSTITUTE(SUBSTITUTE(C18,".bam","",1),"Index","",1)</f>
        <v>411</v>
      </c>
      <c r="C18" t="s" s="36">
        <v>5044</v>
      </c>
      <c r="D18" s="36">
        <f>COUNTIF(B3:B162,B18)</f>
        <v>1</v>
      </c>
      <c r="E18" s="35"/>
      <c r="F18" s="35"/>
    </row>
    <row r="19" ht="20.35" customHeight="1">
      <c r="B19" t="s" s="33">
        <f>SUBSTITUTE(SUBSTITUTE(C19,".bam","",1),"Index","",1)</f>
        <v>833</v>
      </c>
      <c r="C19" t="s" s="33">
        <v>5045</v>
      </c>
      <c r="D19" s="33">
        <f>COUNTIF(B3:B162,B19)</f>
        <v>1</v>
      </c>
      <c r="E19" s="34"/>
      <c r="F19" s="34"/>
    </row>
    <row r="20" ht="20.35" customHeight="1">
      <c r="B20" t="s" s="36">
        <f>SUBSTITUTE(SUBSTITUTE(C20,".bam","",1),"Index","",1)</f>
        <v>1042</v>
      </c>
      <c r="C20" t="s" s="36">
        <v>5046</v>
      </c>
      <c r="D20" s="36">
        <f>COUNTIF(B3:B162,B20)</f>
        <v>1</v>
      </c>
      <c r="E20" s="35"/>
      <c r="F20" s="35"/>
    </row>
    <row r="21" ht="20.35" customHeight="1">
      <c r="B21" t="s" s="33">
        <f>SUBSTITUTE(SUBSTITUTE(C21,".bam","",1),"Index","",1)</f>
        <v>421</v>
      </c>
      <c r="C21" t="s" s="33">
        <v>5047</v>
      </c>
      <c r="D21" s="33">
        <f>COUNTIF(B3:B162,B21)</f>
        <v>1</v>
      </c>
      <c r="E21" s="34"/>
      <c r="F21" s="34"/>
    </row>
    <row r="22" ht="20.35" customHeight="1">
      <c r="B22" t="s" s="36">
        <f>SUBSTITUTE(SUBSTITUTE(C22,".bam","",1),"Index","",1)</f>
        <v>1235</v>
      </c>
      <c r="C22" t="s" s="36">
        <v>5048</v>
      </c>
      <c r="D22" s="36">
        <f>COUNTIF(B3:B162,B22)</f>
        <v>1</v>
      </c>
      <c r="E22" s="35"/>
      <c r="F22" s="35"/>
    </row>
    <row r="23" ht="20.35" customHeight="1">
      <c r="B23" t="s" s="33">
        <f>SUBSTITUTE(SUBSTITUTE(C23,".bam","",1),"Index","",1)</f>
        <v>843</v>
      </c>
      <c r="C23" t="s" s="33">
        <v>5049</v>
      </c>
      <c r="D23" s="33">
        <f>COUNTIF(B3:B162,B23)</f>
        <v>1</v>
      </c>
      <c r="E23" s="34"/>
      <c r="F23" s="34"/>
    </row>
    <row r="24" ht="20.35" customHeight="1">
      <c r="B24" t="s" s="36">
        <f>SUBSTITUTE(SUBSTITUTE(C24,".bam","",1),"Index","",1)</f>
        <v>636</v>
      </c>
      <c r="C24" t="s" s="36">
        <v>5050</v>
      </c>
      <c r="D24" s="36">
        <f>COUNTIF(B3:B162,B24)</f>
        <v>1</v>
      </c>
      <c r="E24" s="35"/>
      <c r="F24" s="35"/>
    </row>
    <row r="25" ht="20.35" customHeight="1">
      <c r="B25" t="s" s="33">
        <f>SUBSTITUTE(SUBSTITUTE(C25,".bam","",1),"Index","",1)</f>
        <v>55</v>
      </c>
      <c r="C25" t="s" s="33">
        <v>5051</v>
      </c>
      <c r="D25" s="33">
        <f>COUNTIF(B3:B162,B25)</f>
        <v>1</v>
      </c>
      <c r="E25" s="34"/>
      <c r="F25" s="34"/>
    </row>
    <row r="26" ht="20.35" customHeight="1">
      <c r="B26" t="s" s="36">
        <f>SUBSTITUTE(SUBSTITUTE(C26,".bam","",1),"Index","",1)</f>
        <v>1051</v>
      </c>
      <c r="C26" t="s" s="36">
        <v>5052</v>
      </c>
      <c r="D26" s="36">
        <f>COUNTIF(B3:B162,B26)</f>
        <v>1</v>
      </c>
      <c r="E26" s="35"/>
      <c r="F26" s="35"/>
    </row>
    <row r="27" ht="20.35" customHeight="1">
      <c r="B27" t="s" s="33">
        <f>SUBSTITUTE(SUBSTITUTE(C27,".bam","",1),"Index","",1)</f>
        <v>645</v>
      </c>
      <c r="C27" t="s" s="33">
        <v>5053</v>
      </c>
      <c r="D27" s="33">
        <f>COUNTIF(B3:B162,B27)</f>
        <v>1</v>
      </c>
      <c r="E27" s="34"/>
      <c r="F27" s="34"/>
    </row>
    <row r="28" ht="20.35" customHeight="1">
      <c r="B28" t="s" s="36">
        <f>SUBSTITUTE(SUBSTITUTE(C28,".bam","",1),"Index","",1)</f>
        <v>430</v>
      </c>
      <c r="C28" t="s" s="36">
        <v>5054</v>
      </c>
      <c r="D28" s="36">
        <f>COUNTIF(B3:B162,B28)</f>
        <v>1</v>
      </c>
      <c r="E28" s="35"/>
      <c r="F28" s="35"/>
    </row>
    <row r="29" ht="20.35" customHeight="1">
      <c r="B29" t="s" s="33">
        <f>SUBSTITUTE(SUBSTITUTE(C29,".bam","",1),"Index","",1)</f>
        <v>1244</v>
      </c>
      <c r="C29" t="s" s="33">
        <v>5055</v>
      </c>
      <c r="D29" s="33">
        <f>COUNTIF(B3:B162,B29)</f>
        <v>1</v>
      </c>
      <c r="E29" s="34"/>
      <c r="F29" s="34"/>
    </row>
    <row r="30" ht="20.35" customHeight="1">
      <c r="B30" t="s" s="36">
        <f>SUBSTITUTE(SUBSTITUTE(C30,".bam","",1),"Index","",1)</f>
        <v>439</v>
      </c>
      <c r="C30" t="s" s="36">
        <v>5056</v>
      </c>
      <c r="D30" s="36">
        <f>COUNTIF(B3:B162,B30)</f>
        <v>1</v>
      </c>
      <c r="E30" s="35"/>
      <c r="F30" s="35"/>
    </row>
    <row r="31" ht="20.35" customHeight="1">
      <c r="B31" t="s" s="33">
        <f>SUBSTITUTE(SUBSTITUTE(C31,".bam","",1),"Index","",1)</f>
        <v>1059</v>
      </c>
      <c r="C31" t="s" s="33">
        <v>5057</v>
      </c>
      <c r="D31" s="33">
        <f>COUNTIF(B3:B162,B31)</f>
        <v>1</v>
      </c>
      <c r="E31" s="34"/>
      <c r="F31" s="34"/>
    </row>
    <row r="32" ht="20.35" customHeight="1">
      <c r="B32" t="s" s="36">
        <f>SUBSTITUTE(SUBSTITUTE(C32,".bam","",1),"Index","",1)</f>
        <v>851</v>
      </c>
      <c r="C32" t="s" s="36">
        <v>5058</v>
      </c>
      <c r="D32" s="36">
        <f>COUNTIF(B3:B162,B32)</f>
        <v>1</v>
      </c>
      <c r="E32" s="35"/>
      <c r="F32" s="35"/>
    </row>
    <row r="33" ht="20.35" customHeight="1">
      <c r="B33" t="s" s="33">
        <f>SUBSTITUTE(SUBSTITUTE(C33,".bam","",1),"Index","",1)</f>
        <v>1252</v>
      </c>
      <c r="C33" t="s" s="33">
        <v>5059</v>
      </c>
      <c r="D33" s="33">
        <f>COUNTIF(B3:B162,B33)</f>
        <v>1</v>
      </c>
      <c r="E33" s="34"/>
      <c r="F33" s="34"/>
    </row>
    <row r="34" ht="20.35" customHeight="1">
      <c r="B34" t="s" s="36">
        <f>SUBSTITUTE(SUBSTITUTE(C34,".bam","",1),"Index","",1)</f>
        <v>213</v>
      </c>
      <c r="C34" t="s" s="36">
        <v>5060</v>
      </c>
      <c r="D34" s="36">
        <f>COUNTIF(B3:B162,B34)</f>
        <v>1</v>
      </c>
      <c r="E34" s="35"/>
      <c r="F34" s="35"/>
    </row>
    <row r="35" ht="20.35" customHeight="1">
      <c r="B35" t="s" s="33">
        <f>SUBSTITUTE(SUBSTITUTE(C35,".bam","",1),"Index","",1)</f>
        <v>222</v>
      </c>
      <c r="C35" t="s" s="33">
        <v>5061</v>
      </c>
      <c r="D35" s="33">
        <f>COUNTIF(B3:B162,B35)</f>
        <v>1</v>
      </c>
      <c r="E35" s="34"/>
      <c r="F35" s="34"/>
    </row>
    <row r="36" ht="20.35" customHeight="1">
      <c r="B36" t="s" s="36">
        <f>SUBSTITUTE(SUBSTITUTE(C36,".bam","",1),"Index","",1)</f>
        <v>654</v>
      </c>
      <c r="C36" t="s" s="36">
        <v>5062</v>
      </c>
      <c r="D36" s="36">
        <f>COUNTIF(B3:B162,B36)</f>
        <v>1</v>
      </c>
      <c r="E36" s="35"/>
      <c r="F36" s="35"/>
    </row>
    <row r="37" ht="20.35" customHeight="1">
      <c r="B37" t="s" s="33">
        <f>SUBSTITUTE(SUBSTITUTE(C37,".bam","",1),"Index","",1)</f>
        <v>860</v>
      </c>
      <c r="C37" t="s" s="33">
        <v>5063</v>
      </c>
      <c r="D37" s="33">
        <f>COUNTIF(B3:B162,B37)</f>
        <v>1</v>
      </c>
      <c r="E37" s="34"/>
      <c r="F37" s="34"/>
    </row>
    <row r="38" ht="20.35" customHeight="1">
      <c r="B38" t="s" s="36">
        <f>SUBSTITUTE(SUBSTITUTE(C38,".bam","",1),"Index","",1)</f>
        <v>448</v>
      </c>
      <c r="C38" t="s" s="36">
        <v>5064</v>
      </c>
      <c r="D38" s="36">
        <f>COUNTIF(B3:B162,B38)</f>
        <v>1</v>
      </c>
      <c r="E38" s="35"/>
      <c r="F38" s="35"/>
    </row>
    <row r="39" ht="20.35" customHeight="1">
      <c r="B39" t="s" s="33">
        <f>SUBSTITUTE(SUBSTITUTE(C39,".bam","",1),"Index","",1)</f>
        <v>65</v>
      </c>
      <c r="C39" t="s" s="33">
        <v>5065</v>
      </c>
      <c r="D39" s="33">
        <f>COUNTIF(B3:B162,B39)</f>
        <v>1</v>
      </c>
      <c r="E39" s="34"/>
      <c r="F39" s="34"/>
    </row>
    <row r="40" ht="20.35" customHeight="1">
      <c r="B40" t="s" s="36">
        <f>SUBSTITUTE(SUBSTITUTE(C40,".bam","",1),"Index","",1)</f>
        <v>663</v>
      </c>
      <c r="C40" t="s" s="36">
        <v>5066</v>
      </c>
      <c r="D40" s="36">
        <f>COUNTIF(B3:B162,B40)</f>
        <v>1</v>
      </c>
      <c r="E40" s="35"/>
      <c r="F40" s="35"/>
    </row>
    <row r="41" ht="20.35" customHeight="1">
      <c r="B41" t="s" s="33">
        <f>SUBSTITUTE(SUBSTITUTE(C41,".bam","",1),"Index","",1)</f>
        <v>231</v>
      </c>
      <c r="C41" t="s" s="33">
        <v>5067</v>
      </c>
      <c r="D41" s="33">
        <f>COUNTIF(B3:B162,B41)</f>
        <v>1</v>
      </c>
      <c r="E41" s="34"/>
      <c r="F41" s="34"/>
    </row>
    <row r="42" ht="20.35" customHeight="1">
      <c r="B42" t="s" s="36">
        <f>SUBSTITUTE(SUBSTITUTE(C42,".bam","",1),"Index","",1)</f>
        <v>869</v>
      </c>
      <c r="C42" t="s" s="36">
        <v>5068</v>
      </c>
      <c r="D42" s="36">
        <f>COUNTIF(B3:B162,B42)</f>
        <v>1</v>
      </c>
      <c r="E42" s="35"/>
      <c r="F42" s="35"/>
    </row>
    <row r="43" ht="20.35" customHeight="1">
      <c r="B43" t="s" s="33">
        <f>SUBSTITUTE(SUBSTITUTE(C43,".bam","",1),"Index","",1)</f>
        <v>457</v>
      </c>
      <c r="C43" t="s" s="33">
        <v>5069</v>
      </c>
      <c r="D43" s="33">
        <f>COUNTIF(B3:B162,B43)</f>
        <v>1</v>
      </c>
      <c r="E43" s="34"/>
      <c r="F43" s="34"/>
    </row>
    <row r="44" ht="20.35" customHeight="1">
      <c r="B44" t="s" s="36">
        <f>SUBSTITUTE(SUBSTITUTE(C44,".bam","",1),"Index","",1)</f>
        <v>1067</v>
      </c>
      <c r="C44" t="s" s="36">
        <v>5070</v>
      </c>
      <c r="D44" s="36">
        <f>COUNTIF(B3:B162,B44)</f>
        <v>1</v>
      </c>
      <c r="E44" s="35"/>
      <c r="F44" s="35"/>
    </row>
    <row r="45" ht="20.35" customHeight="1">
      <c r="B45" t="s" s="33">
        <f>SUBSTITUTE(SUBSTITUTE(C45,".bam","",1),"Index","",1)</f>
        <v>240</v>
      </c>
      <c r="C45" t="s" s="33">
        <v>5071</v>
      </c>
      <c r="D45" s="33">
        <f>COUNTIF(B3:B162,B45)</f>
        <v>1</v>
      </c>
      <c r="E45" s="34"/>
      <c r="F45" s="34"/>
    </row>
    <row r="46" ht="20.35" customHeight="1">
      <c r="B46" t="s" s="36">
        <f>SUBSTITUTE(SUBSTITUTE(C46,".bam","",1),"Index","",1)</f>
        <v>1260</v>
      </c>
      <c r="C46" t="s" s="36">
        <v>5072</v>
      </c>
      <c r="D46" s="36">
        <f>COUNTIF(B3:B162,B46)</f>
        <v>1</v>
      </c>
      <c r="E46" s="35"/>
      <c r="F46" s="35"/>
    </row>
    <row r="47" ht="20.35" customHeight="1">
      <c r="B47" t="s" s="33">
        <f>SUBSTITUTE(SUBSTITUTE(C47,".bam","",1),"Index","",1)</f>
        <v>249</v>
      </c>
      <c r="C47" t="s" s="33">
        <v>5073</v>
      </c>
      <c r="D47" s="33">
        <f>COUNTIF(B3:B162,B47)</f>
        <v>1</v>
      </c>
      <c r="E47" s="34"/>
      <c r="F47" s="34"/>
    </row>
    <row r="48" ht="20.35" customHeight="1">
      <c r="B48" t="s" s="36">
        <f>SUBSTITUTE(SUBSTITUTE(C48,".bam","",1),"Index","",1)</f>
        <v>671</v>
      </c>
      <c r="C48" t="s" s="36">
        <v>5074</v>
      </c>
      <c r="D48" s="36">
        <f>COUNTIF(B3:B162,B48)</f>
        <v>1</v>
      </c>
      <c r="E48" s="35"/>
      <c r="F48" s="35"/>
    </row>
    <row r="49" ht="20.35" customHeight="1">
      <c r="B49" t="s" s="33">
        <f>SUBSTITUTE(SUBSTITUTE(C49,".bam","",1),"Index","",1)</f>
        <v>83</v>
      </c>
      <c r="C49" t="s" s="33">
        <v>5075</v>
      </c>
      <c r="D49" s="33">
        <f>COUNTIF(B3:B162,B49)</f>
        <v>1</v>
      </c>
      <c r="E49" s="34"/>
      <c r="F49" s="34"/>
    </row>
    <row r="50" ht="20.35" customHeight="1">
      <c r="B50" t="s" s="36">
        <f>SUBSTITUTE(SUBSTITUTE(C50,".bam","",1),"Index","",1)</f>
        <v>878</v>
      </c>
      <c r="C50" t="s" s="36">
        <v>5076</v>
      </c>
      <c r="D50" s="36">
        <f>COUNTIF(B3:B162,B50)</f>
        <v>1</v>
      </c>
      <c r="E50" s="35"/>
      <c r="F50" s="35"/>
    </row>
    <row r="51" ht="20.35" customHeight="1">
      <c r="B51" t="s" s="33">
        <f>SUBSTITUTE(SUBSTITUTE(C51,".bam","",1),"Index","",1)</f>
        <v>679</v>
      </c>
      <c r="C51" t="s" s="33">
        <v>5077</v>
      </c>
      <c r="D51" s="33">
        <f>COUNTIF(B3:B162,B51)</f>
        <v>1</v>
      </c>
      <c r="E51" s="34"/>
      <c r="F51" s="34"/>
    </row>
    <row r="52" ht="20.35" customHeight="1">
      <c r="B52" t="s" s="36">
        <f>SUBSTITUTE(SUBSTITUTE(C52,".bam","",1),"Index","",1)</f>
        <v>1268</v>
      </c>
      <c r="C52" t="s" s="36">
        <v>5078</v>
      </c>
      <c r="D52" s="36">
        <f>COUNTIF(B3:B162,B52)</f>
        <v>1</v>
      </c>
      <c r="E52" s="35"/>
      <c r="F52" s="35"/>
    </row>
    <row r="53" ht="20.35" customHeight="1">
      <c r="B53" t="s" s="33">
        <f>SUBSTITUTE(SUBSTITUTE(C53,".bam","",1),"Index","",1)</f>
        <v>466</v>
      </c>
      <c r="C53" t="s" s="33">
        <v>5079</v>
      </c>
      <c r="D53" s="33">
        <f>COUNTIF(B3:B162,B53)</f>
        <v>1</v>
      </c>
      <c r="E53" s="34"/>
      <c r="F53" s="34"/>
    </row>
    <row r="54" ht="20.35" customHeight="1">
      <c r="B54" t="s" s="36">
        <f>SUBSTITUTE(SUBSTITUTE(C54,".bam","",1),"Index","",1)</f>
        <v>1075</v>
      </c>
      <c r="C54" t="s" s="36">
        <v>5080</v>
      </c>
      <c r="D54" s="36">
        <f>COUNTIF(B3:B162,B54)</f>
        <v>1</v>
      </c>
      <c r="E54" s="35"/>
      <c r="F54" s="35"/>
    </row>
    <row r="55" ht="20.35" customHeight="1">
      <c r="B55" t="s" s="33">
        <f>SUBSTITUTE(SUBSTITUTE(C55,".bam","",1),"Index","",1)</f>
        <v>886</v>
      </c>
      <c r="C55" t="s" s="33">
        <v>5081</v>
      </c>
      <c r="D55" s="33">
        <f>COUNTIF(B3:B162,B55)</f>
        <v>1</v>
      </c>
      <c r="E55" s="34"/>
      <c r="F55" s="34"/>
    </row>
    <row r="56" ht="20.35" customHeight="1">
      <c r="B56" t="s" s="36">
        <f>SUBSTITUTE(SUBSTITUTE(C56,".bam","",1),"Index","",1)</f>
        <v>258</v>
      </c>
      <c r="C56" t="s" s="36">
        <v>5082</v>
      </c>
      <c r="D56" s="36">
        <f>COUNTIF(B3:B162,B56)</f>
        <v>1</v>
      </c>
      <c r="E56" s="35"/>
      <c r="F56" s="35"/>
    </row>
    <row r="57" ht="20.35" customHeight="1">
      <c r="B57" t="s" s="33">
        <f>SUBSTITUTE(SUBSTITUTE(C57,".bam","",1),"Index","",1)</f>
        <v>1276</v>
      </c>
      <c r="C57" t="s" s="33">
        <v>5083</v>
      </c>
      <c r="D57" s="33">
        <f>COUNTIF(B3:B162,B57)</f>
        <v>1</v>
      </c>
      <c r="E57" s="34"/>
      <c r="F57" s="34"/>
    </row>
    <row r="58" ht="20.35" customHeight="1">
      <c r="B58" t="s" s="36">
        <f>SUBSTITUTE(SUBSTITUTE(C58,".bam","",1),"Index","",1)</f>
        <v>1083</v>
      </c>
      <c r="C58" t="s" s="36">
        <v>5084</v>
      </c>
      <c r="D58" s="36">
        <f>COUNTIF(B3:B162,B58)</f>
        <v>1</v>
      </c>
      <c r="E58" s="35"/>
      <c r="F58" s="35"/>
    </row>
    <row r="59" ht="20.35" customHeight="1">
      <c r="B59" t="s" s="33">
        <f>SUBSTITUTE(SUBSTITUTE(C59,".bam","",1),"Index","",1)</f>
        <v>267</v>
      </c>
      <c r="C59" t="s" s="33">
        <v>5085</v>
      </c>
      <c r="D59" s="33">
        <f>COUNTIF(B3:B162,B59)</f>
        <v>1</v>
      </c>
      <c r="E59" s="34"/>
      <c r="F59" s="34"/>
    </row>
    <row r="60" ht="20.35" customHeight="1">
      <c r="B60" t="s" s="36">
        <f>SUBSTITUTE(SUBSTITUTE(C60,".bam","",1),"Index","",1)</f>
        <v>730</v>
      </c>
      <c r="C60" t="s" s="36">
        <v>5086</v>
      </c>
      <c r="D60" s="36">
        <f>COUNTIF(B3:B162,B60)</f>
        <v>1</v>
      </c>
      <c r="E60" s="35"/>
      <c r="F60" s="35"/>
    </row>
    <row r="61" ht="20.35" customHeight="1">
      <c r="B61" t="s" s="33">
        <f>SUBSTITUTE(SUBSTITUTE(C61,".bam","",1),"Index","",1)</f>
        <v>922</v>
      </c>
      <c r="C61" t="s" s="33">
        <v>5087</v>
      </c>
      <c r="D61" s="33">
        <f>COUNTIF(B3:B162,B61)</f>
        <v>1</v>
      </c>
      <c r="E61" s="34"/>
      <c r="F61" s="34"/>
    </row>
    <row r="62" ht="20.35" customHeight="1">
      <c r="B62" t="s" s="36">
        <f>SUBSTITUTE(SUBSTITUTE(C62,".bam","",1),"Index","",1)</f>
        <v>520</v>
      </c>
      <c r="C62" t="s" s="36">
        <v>5088</v>
      </c>
      <c r="D62" s="36">
        <f>COUNTIF(B3:B162,B62)</f>
        <v>1</v>
      </c>
      <c r="E62" s="35"/>
      <c r="F62" s="35"/>
    </row>
    <row r="63" ht="20.35" customHeight="1">
      <c r="B63" t="s" s="33">
        <f>SUBSTITUTE(SUBSTITUTE(C63,".bam","",1),"Index","",1)</f>
        <v>1300</v>
      </c>
      <c r="C63" t="s" s="33">
        <v>5089</v>
      </c>
      <c r="D63" s="33">
        <f>COUNTIF(B3:B162,B63)</f>
        <v>1</v>
      </c>
      <c r="E63" s="34"/>
      <c r="F63" s="34"/>
    </row>
    <row r="64" ht="20.35" customHeight="1">
      <c r="B64" t="s" s="36">
        <f>SUBSTITUTE(SUBSTITUTE(C64,".bam","",1),"Index","",1)</f>
        <v>285</v>
      </c>
      <c r="C64" t="s" s="36">
        <v>5090</v>
      </c>
      <c r="D64" s="36">
        <f>COUNTIF(B3:B162,B64)</f>
        <v>1</v>
      </c>
      <c r="E64" s="35"/>
      <c r="F64" s="35"/>
    </row>
    <row r="65" ht="20.35" customHeight="1">
      <c r="B65" t="s" s="33">
        <f>SUBSTITUTE(SUBSTITUTE(C65,".bam","",1),"Index","",1)</f>
        <v>119</v>
      </c>
      <c r="C65" t="s" s="33">
        <v>5091</v>
      </c>
      <c r="D65" s="33">
        <f>COUNTIF(B3:B162,B65)</f>
        <v>1</v>
      </c>
      <c r="E65" s="34"/>
      <c r="F65" s="34"/>
    </row>
    <row r="66" ht="20.35" customHeight="1">
      <c r="B66" t="s" s="36">
        <f>SUBSTITUTE(SUBSTITUTE(C66,".bam","",1),"Index","",1)</f>
        <v>294</v>
      </c>
      <c r="C66" t="s" s="36">
        <v>5092</v>
      </c>
      <c r="D66" s="36">
        <f>COUNTIF(B3:B162,B66)</f>
        <v>1</v>
      </c>
      <c r="E66" s="35"/>
      <c r="F66" s="35"/>
    </row>
    <row r="67" ht="20.35" customHeight="1">
      <c r="B67" t="s" s="33">
        <f>SUBSTITUTE(SUBSTITUTE(C67,".bam","",1),"Index","",1)</f>
        <v>1308</v>
      </c>
      <c r="C67" t="s" s="33">
        <v>5093</v>
      </c>
      <c r="D67" s="33">
        <f>COUNTIF(B3:B162,B67)</f>
        <v>1</v>
      </c>
      <c r="E67" s="34"/>
      <c r="F67" s="34"/>
    </row>
    <row r="68" ht="20.35" customHeight="1">
      <c r="B68" t="s" s="36">
        <f>SUBSTITUTE(SUBSTITUTE(C68,".bam","",1),"Index","",1)</f>
        <v>1131</v>
      </c>
      <c r="C68" t="s" s="36">
        <v>5094</v>
      </c>
      <c r="D68" s="36">
        <f>COUNTIF(B3:B162,B68)</f>
        <v>1</v>
      </c>
      <c r="E68" s="35"/>
      <c r="F68" s="35"/>
    </row>
    <row r="69" ht="20.35" customHeight="1">
      <c r="B69" t="s" s="33">
        <f>SUBSTITUTE(SUBSTITUTE(C69,".bam","",1),"Index","",1)</f>
        <v>739</v>
      </c>
      <c r="C69" t="s" s="33">
        <v>5095</v>
      </c>
      <c r="D69" s="33">
        <f>COUNTIF(B3:B162,B69)</f>
        <v>1</v>
      </c>
      <c r="E69" s="34"/>
      <c r="F69" s="34"/>
    </row>
    <row r="70" ht="20.35" customHeight="1">
      <c r="B70" t="s" s="36">
        <f>SUBSTITUTE(SUBSTITUTE(C70,".bam","",1),"Index","",1)</f>
        <v>931</v>
      </c>
      <c r="C70" t="s" s="36">
        <v>5096</v>
      </c>
      <c r="D70" s="36">
        <f>COUNTIF(B3:B162,B70)</f>
        <v>1</v>
      </c>
      <c r="E70" s="35"/>
      <c r="F70" s="35"/>
    </row>
    <row r="71" ht="20.35" customHeight="1">
      <c r="B71" t="s" s="33">
        <f>SUBSTITUTE(SUBSTITUTE(C71,".bam","",1),"Index","",1)</f>
        <v>1139</v>
      </c>
      <c r="C71" t="s" s="33">
        <v>5097</v>
      </c>
      <c r="D71" s="33">
        <f>COUNTIF(B3:B162,B71)</f>
        <v>1</v>
      </c>
      <c r="E71" s="34"/>
      <c r="F71" s="34"/>
    </row>
    <row r="72" ht="20.35" customHeight="1">
      <c r="B72" t="s" s="36">
        <f>SUBSTITUTE(SUBSTITUTE(C72,".bam","",1),"Index","",1)</f>
        <v>528</v>
      </c>
      <c r="C72" t="s" s="36">
        <v>5098</v>
      </c>
      <c r="D72" s="36">
        <f>COUNTIF(B3:B162,B72)</f>
        <v>1</v>
      </c>
      <c r="E72" s="35"/>
      <c r="F72" s="35"/>
    </row>
    <row r="73" ht="20.35" customHeight="1">
      <c r="B73" t="s" s="33">
        <f>SUBSTITUTE(SUBSTITUTE(C73,".bam","",1),"Index","",1)</f>
        <v>1316</v>
      </c>
      <c r="C73" t="s" s="33">
        <v>5099</v>
      </c>
      <c r="D73" s="33">
        <f>COUNTIF(B3:B162,B73)</f>
        <v>1</v>
      </c>
      <c r="E73" s="34"/>
      <c r="F73" s="34"/>
    </row>
    <row r="74" ht="20.35" customHeight="1">
      <c r="B74" t="s" s="36">
        <f>SUBSTITUTE(SUBSTITUTE(C74,".bam","",1),"Index","",1)</f>
        <v>748</v>
      </c>
      <c r="C74" t="s" s="36">
        <v>5100</v>
      </c>
      <c r="D74" s="36">
        <f>COUNTIF(B3:B162,B74)</f>
        <v>1</v>
      </c>
      <c r="E74" s="35"/>
      <c r="F74" s="35"/>
    </row>
    <row r="75" ht="20.35" customHeight="1">
      <c r="B75" t="s" s="33">
        <f>SUBSTITUTE(SUBSTITUTE(C75,".bam","",1),"Index","",1)</f>
        <v>939</v>
      </c>
      <c r="C75" t="s" s="33">
        <v>5101</v>
      </c>
      <c r="D75" s="33">
        <f>COUNTIF(B3:B162,B75)</f>
        <v>1</v>
      </c>
      <c r="E75" s="34"/>
      <c r="F75" s="34"/>
    </row>
    <row r="76" ht="20.35" customHeight="1">
      <c r="B76" t="s" s="36">
        <f>SUBSTITUTE(SUBSTITUTE(C76,".bam","",1),"Index","",1)</f>
        <v>1324</v>
      </c>
      <c r="C76" t="s" s="36">
        <v>5102</v>
      </c>
      <c r="D76" s="36">
        <f>COUNTIF(B3:B162,B76)</f>
        <v>1</v>
      </c>
      <c r="E76" s="35"/>
      <c r="F76" s="35"/>
    </row>
    <row r="77" ht="20.35" customHeight="1">
      <c r="B77" t="s" s="33">
        <f>SUBSTITUTE(SUBSTITUTE(C77,".bam","",1),"Index","",1)</f>
        <v>303</v>
      </c>
      <c r="C77" t="s" s="33">
        <v>5103</v>
      </c>
      <c r="D77" s="33">
        <f>COUNTIF(B3:B162,B77)</f>
        <v>1</v>
      </c>
      <c r="E77" s="34"/>
      <c r="F77" s="34"/>
    </row>
    <row r="78" ht="20.35" customHeight="1">
      <c r="B78" t="s" s="36">
        <f>SUBSTITUTE(SUBSTITUTE(C78,".bam","",1),"Index","",1)</f>
        <v>128</v>
      </c>
      <c r="C78" t="s" s="36">
        <v>5104</v>
      </c>
      <c r="D78" s="36">
        <f>COUNTIF(B3:B162,B78)</f>
        <v>1</v>
      </c>
      <c r="E78" s="35"/>
      <c r="F78" s="35"/>
    </row>
    <row r="79" ht="20.35" customHeight="1">
      <c r="B79" t="s" s="33">
        <f>SUBSTITUTE(SUBSTITUTE(C79,".bam","",1),"Index","",1)</f>
        <v>312</v>
      </c>
      <c r="C79" t="s" s="33">
        <v>5105</v>
      </c>
      <c r="D79" s="33">
        <f>COUNTIF(B3:B162,B79)</f>
        <v>1</v>
      </c>
      <c r="E79" s="34"/>
      <c r="F79" s="34"/>
    </row>
    <row r="80" ht="20.35" customHeight="1">
      <c r="B80" t="s" s="36">
        <f>SUBSTITUTE(SUBSTITUTE(C80,".bam","",1),"Index","",1)</f>
        <v>1147</v>
      </c>
      <c r="C80" t="s" s="36">
        <v>5106</v>
      </c>
      <c r="D80" s="36">
        <f>COUNTIF(B3:B162,B80)</f>
        <v>1</v>
      </c>
      <c r="E80" s="35"/>
      <c r="F80" s="35"/>
    </row>
    <row r="81" ht="20.35" customHeight="1">
      <c r="B81" t="s" s="33">
        <f>SUBSTITUTE(SUBSTITUTE(C81,".bam","",1),"Index","",1)</f>
        <v>537</v>
      </c>
      <c r="C81" t="s" s="33">
        <v>5107</v>
      </c>
      <c r="D81" s="33">
        <f>COUNTIF(B3:B162,B81)</f>
        <v>1</v>
      </c>
      <c r="E81" s="34"/>
      <c r="F81" s="34"/>
    </row>
    <row r="82" ht="20.35" customHeight="1">
      <c r="B82" t="s" s="36">
        <f>SUBSTITUTE(SUBSTITUTE(C82,".bam","",1),"Index","",1)</f>
        <v>1332</v>
      </c>
      <c r="C82" t="s" s="36">
        <v>5108</v>
      </c>
      <c r="D82" s="36">
        <f>COUNTIF(B3:B162,B82)</f>
        <v>1</v>
      </c>
      <c r="E82" s="35"/>
      <c r="F82" s="35"/>
    </row>
    <row r="83" ht="20.35" customHeight="1">
      <c r="B83" t="s" s="33">
        <f>SUBSTITUTE(SUBSTITUTE(C83,".bam","",1),"Index","",1)</f>
        <v>475</v>
      </c>
      <c r="C83" t="s" s="33">
        <v>5109</v>
      </c>
      <c r="D83" s="33">
        <f>COUNTIF(B3:B162,B83)</f>
        <v>1</v>
      </c>
      <c r="E83" s="34"/>
      <c r="F83" s="34"/>
    </row>
    <row r="84" ht="20.35" customHeight="1">
      <c r="B84" t="s" s="36">
        <f>SUBSTITUTE(SUBSTITUTE(C84,".bam","",1),"Index","",1)</f>
        <v>687</v>
      </c>
      <c r="C84" t="s" s="36">
        <v>5110</v>
      </c>
      <c r="D84" s="36">
        <f>COUNTIF(B3:B162,B84)</f>
        <v>1</v>
      </c>
      <c r="E84" s="35"/>
      <c r="F84" s="35"/>
    </row>
    <row r="85" ht="20.35" customHeight="1">
      <c r="B85" t="s" s="33">
        <f>SUBSTITUTE(SUBSTITUTE(C85,".bam","",1),"Index","",1)</f>
        <v>276</v>
      </c>
      <c r="C85" t="s" s="33">
        <v>5111</v>
      </c>
      <c r="D85" s="33">
        <f>COUNTIF(B3:B162,B85)</f>
        <v>1</v>
      </c>
      <c r="E85" s="34"/>
      <c r="F85" s="34"/>
    </row>
    <row r="86" ht="20.35" customHeight="1">
      <c r="B86" t="s" s="36">
        <f>SUBSTITUTE(SUBSTITUTE(C86,".bam","",1),"Index","",1)</f>
        <v>1091</v>
      </c>
      <c r="C86" t="s" s="36">
        <v>5112</v>
      </c>
      <c r="D86" s="36">
        <f>COUNTIF(B3:B162,B86)</f>
        <v>1</v>
      </c>
      <c r="E86" s="35"/>
      <c r="F86" s="35"/>
    </row>
    <row r="87" ht="20.35" customHeight="1">
      <c r="B87" t="s" s="33">
        <f>SUBSTITUTE(SUBSTITUTE(C87,".bam","",1),"Index","",1)</f>
        <v>895</v>
      </c>
      <c r="C87" t="s" s="33">
        <v>5113</v>
      </c>
      <c r="D87" s="33">
        <f>COUNTIF(B3:B162,B87)</f>
        <v>1</v>
      </c>
      <c r="E87" s="34"/>
      <c r="F87" s="34"/>
    </row>
    <row r="88" ht="20.35" customHeight="1">
      <c r="B88" t="s" s="36">
        <f>SUBSTITUTE(SUBSTITUTE(C88,".bam","",1),"Index","",1)</f>
        <v>696</v>
      </c>
      <c r="C88" t="s" s="36">
        <v>5114</v>
      </c>
      <c r="D88" s="36">
        <f>COUNTIF(B3:B162,B88)</f>
        <v>1</v>
      </c>
      <c r="E88" s="35"/>
      <c r="F88" s="35"/>
    </row>
    <row r="89" ht="20.35" customHeight="1">
      <c r="B89" t="s" s="33">
        <f>SUBSTITUTE(SUBSTITUTE(C89,".bam","",1),"Index","",1)</f>
        <v>484</v>
      </c>
      <c r="C89" t="s" s="33">
        <v>5115</v>
      </c>
      <c r="D89" s="33">
        <f>COUNTIF(B3:B162,B89)</f>
        <v>1</v>
      </c>
      <c r="E89" s="34"/>
      <c r="F89" s="34"/>
    </row>
    <row r="90" ht="20.35" customHeight="1">
      <c r="B90" t="s" s="36">
        <f>SUBSTITUTE(SUBSTITUTE(C90,".bam","",1),"Index","",1)</f>
        <v>1099</v>
      </c>
      <c r="C90" t="s" s="36">
        <v>5116</v>
      </c>
      <c r="D90" s="36">
        <f>COUNTIF(B3:B162,B90)</f>
        <v>1</v>
      </c>
      <c r="E90" s="35"/>
      <c r="F90" s="35"/>
    </row>
    <row r="91" ht="20.35" customHeight="1">
      <c r="B91" t="s" s="33">
        <f>SUBSTITUTE(SUBSTITUTE(C91,".bam","",1),"Index","",1)</f>
        <v>705</v>
      </c>
      <c r="C91" t="s" s="33">
        <v>5117</v>
      </c>
      <c r="D91" s="33">
        <f>COUNTIF(B3:B162,B91)</f>
        <v>1</v>
      </c>
      <c r="E91" s="34"/>
      <c r="F91" s="34"/>
    </row>
    <row r="92" ht="20.35" customHeight="1">
      <c r="B92" t="s" s="36">
        <f>SUBSTITUTE(SUBSTITUTE(C92,".bam","",1),"Index","",1)</f>
        <v>493</v>
      </c>
      <c r="C92" t="s" s="36">
        <v>5118</v>
      </c>
      <c r="D92" s="36">
        <f>COUNTIF(B3:B162,B92)</f>
        <v>1</v>
      </c>
      <c r="E92" s="35"/>
      <c r="F92" s="35"/>
    </row>
    <row r="93" ht="20.35" customHeight="1">
      <c r="B93" t="s" s="33">
        <f>SUBSTITUTE(SUBSTITUTE(C93,".bam","",1),"Index","",1)</f>
        <v>713</v>
      </c>
      <c r="C93" t="s" s="33">
        <v>5119</v>
      </c>
      <c r="D93" s="33">
        <f>COUNTIF(B3:B162,B93)</f>
        <v>1</v>
      </c>
      <c r="E93" s="34"/>
      <c r="F93" s="34"/>
    </row>
    <row r="94" ht="20.35" customHeight="1">
      <c r="B94" t="s" s="36">
        <f>SUBSTITUTE(SUBSTITUTE(C94,".bam","",1),"Index","",1)</f>
        <v>1284</v>
      </c>
      <c r="C94" t="s" s="36">
        <v>5120</v>
      </c>
      <c r="D94" s="36">
        <f>COUNTIF(B3:B162,B94)</f>
        <v>1</v>
      </c>
      <c r="E94" s="35"/>
      <c r="F94" s="35"/>
    </row>
    <row r="95" ht="20.35" customHeight="1">
      <c r="B95" t="s" s="33">
        <f>SUBSTITUTE(SUBSTITUTE(C95,".bam","",1),"Index","",1)</f>
        <v>913</v>
      </c>
      <c r="C95" t="s" s="33">
        <v>5121</v>
      </c>
      <c r="D95" s="33">
        <f>COUNTIF(B3:B162,B95)</f>
        <v>1</v>
      </c>
      <c r="E95" s="34"/>
      <c r="F95" s="34"/>
    </row>
    <row r="96" ht="20.35" customHeight="1">
      <c r="B96" t="s" s="36">
        <f>SUBSTITUTE(SUBSTITUTE(C96,".bam","",1),"Index","",1)</f>
        <v>101</v>
      </c>
      <c r="C96" t="s" s="36">
        <v>5122</v>
      </c>
      <c r="D96" s="36">
        <f>COUNTIF(B3:B162,B96)</f>
        <v>1</v>
      </c>
      <c r="E96" s="35"/>
      <c r="F96" s="35"/>
    </row>
    <row r="97" ht="20.35" customHeight="1">
      <c r="B97" t="s" s="33">
        <f>SUBSTITUTE(SUBSTITUTE(C97,".bam","",1),"Index","",1)</f>
        <v>1115</v>
      </c>
      <c r="C97" t="s" s="33">
        <v>5123</v>
      </c>
      <c r="D97" s="33">
        <f>COUNTIF(B3:B162,B97)</f>
        <v>1</v>
      </c>
      <c r="E97" s="34"/>
      <c r="F97" s="34"/>
    </row>
    <row r="98" ht="20.35" customHeight="1">
      <c r="B98" t="s" s="36">
        <f>SUBSTITUTE(SUBSTITUTE(C98,".bam","",1),"Index","",1)</f>
        <v>502</v>
      </c>
      <c r="C98" t="s" s="36">
        <v>5124</v>
      </c>
      <c r="D98" s="36">
        <f>COUNTIF(B3:B162,B98)</f>
        <v>1</v>
      </c>
      <c r="E98" s="35"/>
      <c r="F98" s="35"/>
    </row>
    <row r="99" ht="20.35" customHeight="1">
      <c r="B99" t="s" s="33">
        <f>SUBSTITUTE(SUBSTITUTE(C99,".bam","",1),"Index","",1)</f>
        <v>1292</v>
      </c>
      <c r="C99" t="s" s="33">
        <v>5125</v>
      </c>
      <c r="D99" s="33">
        <f>COUNTIF(B3:B162,B99)</f>
        <v>1</v>
      </c>
      <c r="E99" s="34"/>
      <c r="F99" s="34"/>
    </row>
    <row r="100" ht="20.35" customHeight="1">
      <c r="B100" t="s" s="36">
        <f>SUBSTITUTE(SUBSTITUTE(C100,".bam","",1),"Index","",1)</f>
        <v>722</v>
      </c>
      <c r="C100" t="s" s="36">
        <v>5126</v>
      </c>
      <c r="D100" s="36">
        <f>COUNTIF(B3:B162,B100)</f>
        <v>1</v>
      </c>
      <c r="E100" s="35"/>
      <c r="F100" s="35"/>
    </row>
    <row r="101" ht="20.35" customHeight="1">
      <c r="B101" t="s" s="33">
        <f>SUBSTITUTE(SUBSTITUTE(C101,".bam","",1),"Index","",1)</f>
        <v>1123</v>
      </c>
      <c r="C101" t="s" s="33">
        <v>5127</v>
      </c>
      <c r="D101" s="33">
        <f>COUNTIF(B3:B162,B101)</f>
        <v>1</v>
      </c>
      <c r="E101" s="34"/>
      <c r="F101" s="34"/>
    </row>
    <row r="102" ht="20.35" customHeight="1">
      <c r="B102" t="s" s="36">
        <f>SUBSTITUTE(SUBSTITUTE(C102,".bam","",1),"Index","",1)</f>
        <v>511</v>
      </c>
      <c r="C102" t="s" s="36">
        <v>5128</v>
      </c>
      <c r="D102" s="36">
        <f>COUNTIF(B3:B162,B102)</f>
        <v>1</v>
      </c>
      <c r="E102" s="35"/>
      <c r="F102" s="35"/>
    </row>
    <row r="103" ht="20.35" customHeight="1">
      <c r="B103" t="s" s="33">
        <f>SUBSTITUTE(SUBSTITUTE(C103,".bam","",1),"Index","",1)</f>
        <v>948</v>
      </c>
      <c r="C103" t="s" s="33">
        <v>5129</v>
      </c>
      <c r="D103" s="33">
        <f>COUNTIF(B3:B162,B103)</f>
        <v>1</v>
      </c>
      <c r="E103" s="34"/>
      <c r="F103" s="34"/>
    </row>
    <row r="104" ht="20.35" customHeight="1">
      <c r="B104" t="s" s="36">
        <f>SUBSTITUTE(SUBSTITUTE(C104,".bam","",1),"Index","",1)</f>
        <v>546</v>
      </c>
      <c r="C104" t="s" s="36">
        <v>5130</v>
      </c>
      <c r="D104" s="36">
        <f>COUNTIF(B3:B162,B104)</f>
        <v>1</v>
      </c>
      <c r="E104" s="35"/>
      <c r="F104" s="35"/>
    </row>
    <row r="105" ht="20.35" customHeight="1">
      <c r="B105" t="s" s="33">
        <f>SUBSTITUTE(SUBSTITUTE(C105,".bam","",1),"Index","",1)</f>
        <v>757</v>
      </c>
      <c r="C105" t="s" s="33">
        <v>5131</v>
      </c>
      <c r="D105" s="33">
        <f>COUNTIF(B3:B162,B105)</f>
        <v>1</v>
      </c>
      <c r="E105" s="34"/>
      <c r="F105" s="34"/>
    </row>
    <row r="106" ht="20.35" customHeight="1">
      <c r="B106" t="s" s="36">
        <f>SUBSTITUTE(SUBSTITUTE(C106,".bam","",1),"Index","",1)</f>
        <v>321</v>
      </c>
      <c r="C106" t="s" s="36">
        <v>5132</v>
      </c>
      <c r="D106" s="36">
        <f>COUNTIF(B3:B162,B106)</f>
        <v>1</v>
      </c>
      <c r="E106" s="35"/>
      <c r="F106" s="35"/>
    </row>
    <row r="107" ht="20.35" customHeight="1">
      <c r="B107" t="s" s="33">
        <f>SUBSTITUTE(SUBSTITUTE(C107,".bam","",1),"Index","",1)</f>
        <v>555</v>
      </c>
      <c r="C107" t="s" s="33">
        <v>5133</v>
      </c>
      <c r="D107" s="33">
        <f>COUNTIF(B3:B162,B107)</f>
        <v>1</v>
      </c>
      <c r="E107" s="34"/>
      <c r="F107" s="34"/>
    </row>
    <row r="108" ht="20.35" customHeight="1">
      <c r="B108" t="s" s="36">
        <f>SUBSTITUTE(SUBSTITUTE(C108,".bam","",1),"Index","",1)</f>
        <v>330</v>
      </c>
      <c r="C108" t="s" s="36">
        <v>5134</v>
      </c>
      <c r="D108" s="36">
        <f>COUNTIF(B3:B162,B108)</f>
        <v>1</v>
      </c>
      <c r="E108" s="35"/>
      <c r="F108" s="35"/>
    </row>
    <row r="109" ht="20.35" customHeight="1">
      <c r="B109" t="s" s="33">
        <f>SUBSTITUTE(SUBSTITUTE(C109,".bam","",1),"Index","",1)</f>
        <v>1340</v>
      </c>
      <c r="C109" t="s" s="33">
        <v>5135</v>
      </c>
      <c r="D109" s="33">
        <f>COUNTIF(B3:B162,B109)</f>
        <v>1</v>
      </c>
      <c r="E109" s="34"/>
      <c r="F109" s="34"/>
    </row>
    <row r="110" ht="20.35" customHeight="1">
      <c r="B110" t="s" s="36">
        <f>SUBSTITUTE(SUBSTITUTE(C110,".bam","",1),"Index","",1)</f>
        <v>1155</v>
      </c>
      <c r="C110" t="s" s="36">
        <v>5136</v>
      </c>
      <c r="D110" s="36">
        <f>COUNTIF(B3:B162,B110)</f>
        <v>1</v>
      </c>
      <c r="E110" s="35"/>
      <c r="F110" s="35"/>
    </row>
    <row r="111" ht="20.35" customHeight="1">
      <c r="B111" t="s" s="33">
        <f>SUBSTITUTE(SUBSTITUTE(C111,".bam","",1),"Index","",1)</f>
        <v>564</v>
      </c>
      <c r="C111" t="s" s="33">
        <v>5137</v>
      </c>
      <c r="D111" s="33">
        <f>COUNTIF(B3:B162,B111)</f>
        <v>1</v>
      </c>
      <c r="E111" s="34"/>
      <c r="F111" s="34"/>
    </row>
    <row r="112" ht="20.35" customHeight="1">
      <c r="B112" t="s" s="36">
        <f>SUBSTITUTE(SUBSTITUTE(C112,".bam","",1),"Index","",1)</f>
        <v>348</v>
      </c>
      <c r="C112" t="s" s="36">
        <v>5138</v>
      </c>
      <c r="D112" s="36">
        <f>COUNTIF(B3:B162,B112)</f>
        <v>1</v>
      </c>
      <c r="E112" s="35"/>
      <c r="F112" s="35"/>
    </row>
    <row r="113" ht="20.35" customHeight="1">
      <c r="B113" t="s" s="33">
        <f>SUBSTITUTE(SUBSTITUTE(C113,".bam","",1),"Index","",1)</f>
        <v>591</v>
      </c>
      <c r="C113" t="s" s="33">
        <v>5139</v>
      </c>
      <c r="D113" s="33">
        <f>COUNTIF(B3:B162,B113)</f>
        <v>1</v>
      </c>
      <c r="E113" s="34"/>
      <c r="F113" s="34"/>
    </row>
    <row r="114" ht="20.35" customHeight="1">
      <c r="B114" t="s" s="36">
        <f>SUBSTITUTE(SUBSTITUTE(C114,".bam","",1),"Index","",1)</f>
        <v>956</v>
      </c>
      <c r="C114" t="s" s="36">
        <v>5140</v>
      </c>
      <c r="D114" s="36">
        <f>COUNTIF(B3:B162,B114)</f>
        <v>1</v>
      </c>
      <c r="E114" s="35"/>
      <c r="F114" s="35"/>
    </row>
    <row r="115" ht="20.35" customHeight="1">
      <c r="B115" t="s" s="33">
        <f>SUBSTITUTE(SUBSTITUTE(C115,".bam","",1),"Index","",1)</f>
        <v>965</v>
      </c>
      <c r="C115" t="s" s="33">
        <v>5141</v>
      </c>
      <c r="D115" s="33">
        <f>COUNTIF(B3:B162,B115)</f>
        <v>1</v>
      </c>
      <c r="E115" s="34"/>
      <c r="F115" s="34"/>
    </row>
    <row r="116" ht="20.35" customHeight="1">
      <c r="B116" t="s" s="36">
        <f>SUBSTITUTE(SUBSTITUTE(C116,".bam","",1),"Index","",1)</f>
        <v>339</v>
      </c>
      <c r="C116" t="s" s="36">
        <v>5142</v>
      </c>
      <c r="D116" s="36">
        <f>COUNTIF(B3:B162,B116)</f>
        <v>1</v>
      </c>
      <c r="E116" s="35"/>
      <c r="F116" s="35"/>
    </row>
    <row r="117" ht="20.35" customHeight="1">
      <c r="B117" t="s" s="33">
        <f>SUBSTITUTE(SUBSTITUTE(C117,".bam","",1),"Index","",1)</f>
        <v>573</v>
      </c>
      <c r="C117" t="s" s="33">
        <v>5143</v>
      </c>
      <c r="D117" s="33">
        <f>COUNTIF(B3:B162,B117)</f>
        <v>1</v>
      </c>
      <c r="E117" s="34"/>
      <c r="F117" s="34"/>
    </row>
    <row r="118" ht="20.35" customHeight="1">
      <c r="B118" t="s" s="36">
        <f>SUBSTITUTE(SUBSTITUTE(C118,".bam","",1),"Index","",1)</f>
        <v>765</v>
      </c>
      <c r="C118" t="s" s="36">
        <v>5144</v>
      </c>
      <c r="D118" s="36">
        <f>COUNTIF(B3:B162,B118)</f>
        <v>1</v>
      </c>
      <c r="E118" s="35"/>
      <c r="F118" s="35"/>
    </row>
    <row r="119" ht="20.35" customHeight="1">
      <c r="B119" t="s" s="33">
        <f>SUBSTITUTE(SUBSTITUTE(C119,".bam","",1),"Index","",1)</f>
        <v>1163</v>
      </c>
      <c r="C119" t="s" s="33">
        <v>5145</v>
      </c>
      <c r="D119" s="33">
        <f>COUNTIF(B3:B162,B119)</f>
        <v>1</v>
      </c>
      <c r="E119" s="34"/>
      <c r="F119" s="34"/>
    </row>
    <row r="120" ht="20.35" customHeight="1">
      <c r="B120" t="s" s="36">
        <f>SUBSTITUTE(SUBSTITUTE(C120,".bam","",1),"Index","",1)</f>
        <v>1348</v>
      </c>
      <c r="C120" t="s" s="36">
        <v>5146</v>
      </c>
      <c r="D120" s="36">
        <f>COUNTIF(B3:B162,B120)</f>
        <v>1</v>
      </c>
      <c r="E120" s="35"/>
      <c r="F120" s="35"/>
    </row>
    <row r="121" ht="20.35" customHeight="1">
      <c r="B121" t="s" s="33">
        <f>SUBSTITUTE(SUBSTITUTE(C121,".bam","",1),"Index","",1)</f>
        <v>582</v>
      </c>
      <c r="C121" t="s" s="33">
        <v>5147</v>
      </c>
      <c r="D121" s="33">
        <f>COUNTIF(B3:B162,B121)</f>
        <v>1</v>
      </c>
      <c r="E121" s="34"/>
      <c r="F121" s="34"/>
    </row>
    <row r="122" ht="20.35" customHeight="1">
      <c r="B122" t="s" s="36">
        <f>SUBSTITUTE(SUBSTITUTE(C122,".bam","",1),"Index","",1)</f>
        <v>773</v>
      </c>
      <c r="C122" t="s" s="36">
        <v>5148</v>
      </c>
      <c r="D122" s="36">
        <f>COUNTIF(B3:B162,B122)</f>
        <v>1</v>
      </c>
      <c r="E122" s="35"/>
      <c r="F122" s="35"/>
    </row>
    <row r="123" ht="20.35" customHeight="1">
      <c r="B123" t="s" s="33">
        <f>SUBSTITUTE(SUBSTITUTE(C123,".bam","",1),"Index","",1)</f>
        <v>155</v>
      </c>
      <c r="C123" t="s" s="33">
        <v>5149</v>
      </c>
      <c r="D123" s="33">
        <f>COUNTIF(B3:B162,B123)</f>
        <v>1</v>
      </c>
      <c r="E123" s="34"/>
      <c r="F123" s="34"/>
    </row>
    <row r="124" ht="20.35" customHeight="1">
      <c r="B124" t="s" s="36">
        <f>SUBSTITUTE(SUBSTITUTE(C124,".bam","",1),"Index","",1)</f>
        <v>1171</v>
      </c>
      <c r="C124" t="s" s="36">
        <v>5150</v>
      </c>
      <c r="D124" s="36">
        <f>COUNTIF(B3:B162,B124)</f>
        <v>1</v>
      </c>
      <c r="E124" s="35"/>
      <c r="F124" s="35"/>
    </row>
    <row r="125" ht="20.35" customHeight="1">
      <c r="B125" t="s" s="33">
        <f>SUBSTITUTE(SUBSTITUTE(C125,".bam","",1),"Index","",1)</f>
        <v>974</v>
      </c>
      <c r="C125" t="s" s="33">
        <v>5151</v>
      </c>
      <c r="D125" s="33">
        <f>COUNTIF(B3:B162,B125)</f>
        <v>1</v>
      </c>
      <c r="E125" s="34"/>
      <c r="F125" s="34"/>
    </row>
    <row r="126" ht="20.35" customHeight="1">
      <c r="B126" t="s" s="36">
        <f>SUBSTITUTE(SUBSTITUTE(C126,".bam","",1),"Index","",1)</f>
        <v>1179</v>
      </c>
      <c r="C126" t="s" s="36">
        <v>5152</v>
      </c>
      <c r="D126" s="36">
        <f>COUNTIF(B3:B162,B126)</f>
        <v>1</v>
      </c>
      <c r="E126" s="35"/>
      <c r="F126" s="35"/>
    </row>
    <row r="127" ht="20.35" customHeight="1">
      <c r="B127" t="s" s="33">
        <f>SUBSTITUTE(SUBSTITUTE(C127,".bam","",1),"Index","",1)</f>
        <v>357</v>
      </c>
      <c r="C127" t="s" s="33">
        <v>5153</v>
      </c>
      <c r="D127" s="33">
        <f>COUNTIF(B3:B162,B127)</f>
        <v>1</v>
      </c>
      <c r="E127" s="34"/>
      <c r="F127" s="34"/>
    </row>
    <row r="128" ht="20.35" customHeight="1">
      <c r="B128" t="s" s="36">
        <f>SUBSTITUTE(SUBSTITUTE(C128,".bam","",1),"Index","",1)</f>
        <v>1356</v>
      </c>
      <c r="C128" t="s" s="36">
        <v>5154</v>
      </c>
      <c r="D128" s="36">
        <f>COUNTIF(B3:B162,B128)</f>
        <v>1</v>
      </c>
      <c r="E128" s="35"/>
      <c r="F128" s="35"/>
    </row>
    <row r="129" ht="20.35" customHeight="1">
      <c r="B129" t="s" s="33">
        <f>SUBSTITUTE(SUBSTITUTE(C129,".bam","",1),"Index","",1)</f>
        <v>1187</v>
      </c>
      <c r="C129" t="s" s="33">
        <v>5155</v>
      </c>
      <c r="D129" s="33">
        <f>COUNTIF(B3:B162,B129)</f>
        <v>1</v>
      </c>
      <c r="E129" s="34"/>
      <c r="F129" s="34"/>
    </row>
    <row r="130" ht="20.35" customHeight="1">
      <c r="B130" t="s" s="36">
        <f>SUBSTITUTE(SUBSTITUTE(C130,".bam","",1),"Index","",1)</f>
        <v>983</v>
      </c>
      <c r="C130" t="s" s="36">
        <v>5156</v>
      </c>
      <c r="D130" s="36">
        <f>COUNTIF(B3:B162,B130)</f>
        <v>1</v>
      </c>
      <c r="E130" s="35"/>
      <c r="F130" s="35"/>
    </row>
    <row r="131" ht="20.35" customHeight="1">
      <c r="B131" t="s" s="33">
        <f>SUBSTITUTE(SUBSTITUTE(C131,".bam","",1),"Index","",1)</f>
        <v>1364</v>
      </c>
      <c r="C131" t="s" s="33">
        <v>5157</v>
      </c>
      <c r="D131" s="33">
        <f>COUNTIF(B3:B162,B131)</f>
        <v>1</v>
      </c>
      <c r="E131" s="34"/>
      <c r="F131" s="34"/>
    </row>
    <row r="132" ht="20.35" customHeight="1">
      <c r="B132" t="s" s="36">
        <f>SUBSTITUTE(SUBSTITUTE(C132,".bam","",1),"Index","",1)</f>
        <v>1195</v>
      </c>
      <c r="C132" t="s" s="36">
        <v>5158</v>
      </c>
      <c r="D132" s="36">
        <f>COUNTIF(B3:B162,B132)</f>
        <v>1</v>
      </c>
      <c r="E132" s="35"/>
      <c r="F132" s="35"/>
    </row>
    <row r="133" ht="20.35" customHeight="1">
      <c r="B133" t="s" s="33">
        <f>SUBSTITUTE(SUBSTITUTE(C133,".bam","",1),"Index","",1)</f>
        <v>366</v>
      </c>
      <c r="C133" t="s" s="33">
        <v>5159</v>
      </c>
      <c r="D133" s="33">
        <f>COUNTIF(B3:B162,B133)</f>
        <v>1</v>
      </c>
      <c r="E133" s="34"/>
      <c r="F133" s="34"/>
    </row>
    <row r="134" ht="20.35" customHeight="1">
      <c r="B134" t="s" s="36">
        <f>SUBSTITUTE(SUBSTITUTE(C134,".bam","",1),"Index","",1)</f>
        <v>1372</v>
      </c>
      <c r="C134" t="s" s="36">
        <v>5160</v>
      </c>
      <c r="D134" s="36">
        <f>COUNTIF(B3:B162,B134)</f>
        <v>1</v>
      </c>
      <c r="E134" s="35"/>
      <c r="F134" s="35"/>
    </row>
    <row r="135" ht="20.35" customHeight="1">
      <c r="B135" t="s" s="33">
        <f>SUBSTITUTE(SUBSTITUTE(C135,".bam","",1),"Index","",1)</f>
        <v>600</v>
      </c>
      <c r="C135" t="s" s="33">
        <v>5161</v>
      </c>
      <c r="D135" s="33">
        <f>COUNTIF(B3:B162,B135)</f>
        <v>1</v>
      </c>
      <c r="E135" s="34"/>
      <c r="F135" s="34"/>
    </row>
    <row r="136" ht="20.35" customHeight="1">
      <c r="B136" t="s" s="36">
        <f>SUBSTITUTE(SUBSTITUTE(C136,".bam","",1),"Index","",1)</f>
        <v>797</v>
      </c>
      <c r="C136" t="s" s="36">
        <v>5162</v>
      </c>
      <c r="D136" s="36">
        <f>COUNTIF(B3:B162,B136)</f>
        <v>1</v>
      </c>
      <c r="E136" s="35"/>
      <c r="F136" s="35"/>
    </row>
    <row r="137" ht="20.35" customHeight="1">
      <c r="B137" t="s" s="33">
        <f>SUBSTITUTE(SUBSTITUTE(C137,".bam","",1),"Index","",1)</f>
        <v>991</v>
      </c>
      <c r="C137" t="s" s="33">
        <v>5163</v>
      </c>
      <c r="D137" s="33">
        <f>COUNTIF(B3:B162,B137)</f>
        <v>1</v>
      </c>
      <c r="E137" s="34"/>
      <c r="F137" s="34"/>
    </row>
    <row r="138" ht="20.35" customHeight="1">
      <c r="B138" t="s" s="36">
        <f>SUBSTITUTE(SUBSTITUTE(C138,".bam","",1),"Index","",1)</f>
        <v>1203</v>
      </c>
      <c r="C138" t="s" s="36">
        <v>5164</v>
      </c>
      <c r="D138" s="36">
        <f>COUNTIF(B3:B162,B138)</f>
        <v>1</v>
      </c>
      <c r="E138" s="35"/>
      <c r="F138" s="35"/>
    </row>
    <row r="139" ht="20.35" customHeight="1">
      <c r="B139" t="s" s="33">
        <f>SUBSTITUTE(SUBSTITUTE(C139,".bam","",1),"Index","",1)</f>
        <v>609</v>
      </c>
      <c r="C139" t="s" s="33">
        <v>5165</v>
      </c>
      <c r="D139" s="33">
        <f>COUNTIF(B3:B162,B139)</f>
        <v>1</v>
      </c>
      <c r="E139" s="34"/>
      <c r="F139" s="34"/>
    </row>
    <row r="140" ht="20.35" customHeight="1">
      <c r="B140" t="s" s="36">
        <f>SUBSTITUTE(SUBSTITUTE(C140,".bam","",1),"Index","",1)</f>
        <v>1380</v>
      </c>
      <c r="C140" t="s" s="36">
        <v>5166</v>
      </c>
      <c r="D140" s="36">
        <f>COUNTIF(B3:B162,B140)</f>
        <v>1</v>
      </c>
      <c r="E140" s="35"/>
      <c r="F140" s="35"/>
    </row>
    <row r="141" ht="20.35" customHeight="1">
      <c r="B141" t="s" s="33">
        <f>SUBSTITUTE(SUBSTITUTE(C141,".bam","",1),"Index","",1)</f>
        <v>806</v>
      </c>
      <c r="C141" t="s" s="33">
        <v>5167</v>
      </c>
      <c r="D141" s="33">
        <f>COUNTIF(B3:B162,B141)</f>
        <v>1</v>
      </c>
      <c r="E141" s="34"/>
      <c r="F141" s="34"/>
    </row>
    <row r="142" ht="20.35" customHeight="1">
      <c r="B142" t="s" s="36">
        <f>SUBSTITUTE(SUBSTITUTE(C142,".bam","",1),"Index","",1)</f>
        <v>375</v>
      </c>
      <c r="C142" t="s" s="36">
        <v>5168</v>
      </c>
      <c r="D142" s="36">
        <f>COUNTIF(B3:B162,B142)</f>
        <v>1</v>
      </c>
      <c r="E142" s="35"/>
      <c r="F142" s="35"/>
    </row>
    <row r="143" ht="20.35" customHeight="1">
      <c r="B143" t="s" s="33">
        <f>SUBSTITUTE(SUBSTITUTE(C143,".bam","",1),"Index","",1)</f>
        <v>384</v>
      </c>
      <c r="C143" t="s" s="33">
        <v>5169</v>
      </c>
      <c r="D143" s="33">
        <f>COUNTIF(B3:B162,B143)</f>
        <v>1</v>
      </c>
      <c r="E143" s="34"/>
      <c r="F143" s="34"/>
    </row>
    <row r="144" ht="20.35" customHeight="1">
      <c r="B144" t="s" s="36">
        <f>SUBSTITUTE(SUBSTITUTE(C144,".bam","",1),"Index","",1)</f>
        <v>393</v>
      </c>
      <c r="C144" t="s" s="36">
        <v>5170</v>
      </c>
      <c r="D144" s="36">
        <f>COUNTIF(B3:B162,B144)</f>
        <v>1</v>
      </c>
      <c r="E144" s="35"/>
      <c r="F144" s="35"/>
    </row>
    <row r="145" ht="20.35" customHeight="1">
      <c r="B145" t="s" s="33">
        <f>SUBSTITUTE(SUBSTITUTE(C145,".bam","",1),"Index","",1)</f>
        <v>402</v>
      </c>
      <c r="C145" t="s" s="33">
        <v>5171</v>
      </c>
      <c r="D145" s="33">
        <f>COUNTIF(B3:B162,B145)</f>
        <v>1</v>
      </c>
      <c r="E145" s="34"/>
      <c r="F145" s="34"/>
    </row>
    <row r="146" ht="20.35" customHeight="1">
      <c r="B146" t="s" s="36">
        <f>SUBSTITUTE(SUBSTITUTE(C146,".bam","",1),"Index","",1)</f>
        <v>1000</v>
      </c>
      <c r="C146" t="s" s="36">
        <v>5172</v>
      </c>
      <c r="D146" s="36">
        <f>COUNTIF(B3:B162,B146)</f>
        <v>1</v>
      </c>
      <c r="E146" s="35"/>
      <c r="F146" s="35"/>
    </row>
    <row r="147" ht="20.35" customHeight="1">
      <c r="B147" t="s" s="33">
        <f>SUBSTITUTE(SUBSTITUTE(C147,".bam","",1),"Index","",1)</f>
        <v>1211</v>
      </c>
      <c r="C147" t="s" s="33">
        <v>5173</v>
      </c>
      <c r="D147" s="33">
        <f>COUNTIF(B3:B162,B147)</f>
        <v>1</v>
      </c>
      <c r="E147" s="34"/>
      <c r="F147" s="34"/>
    </row>
    <row r="148" ht="20.35" customHeight="1">
      <c r="B148" t="s" s="36">
        <f>SUBSTITUTE(SUBSTITUTE(C148,".bam","",1),"Index","",1)</f>
        <v>815</v>
      </c>
      <c r="C148" t="s" s="36">
        <v>5174</v>
      </c>
      <c r="D148" s="36">
        <f>COUNTIF(B3:B162,B148)</f>
        <v>1</v>
      </c>
      <c r="E148" s="35"/>
      <c r="F148" s="35"/>
    </row>
    <row r="149" ht="20.35" customHeight="1">
      <c r="B149" t="s" s="33">
        <f>SUBSTITUTE(SUBSTITUTE(C149,".bam","",1),"Index","",1)</f>
        <v>618</v>
      </c>
      <c r="C149" t="s" s="33">
        <v>5175</v>
      </c>
      <c r="D149" s="33">
        <f>COUNTIF(B3:B162,B149)</f>
        <v>1</v>
      </c>
      <c r="E149" s="34"/>
      <c r="F149" s="34"/>
    </row>
    <row r="150" ht="20.35" customHeight="1">
      <c r="B150" t="s" s="36">
        <f>SUBSTITUTE(SUBSTITUTE(C150,".bam","",1),"Index","",1)</f>
        <v>1008</v>
      </c>
      <c r="C150" t="s" s="36">
        <v>5176</v>
      </c>
      <c r="D150" s="36">
        <f>COUNTIF(B3:B162,B150)</f>
        <v>1</v>
      </c>
      <c r="E150" s="35"/>
      <c r="F150" s="35"/>
    </row>
    <row r="151" ht="20.35" customHeight="1">
      <c r="B151" t="s" s="33">
        <f>SUBSTITUTE(SUBSTITUTE(C151,".bam","",1),"Index","",1)</f>
        <v>1219</v>
      </c>
      <c r="C151" t="s" s="33">
        <v>5177</v>
      </c>
      <c r="D151" s="33">
        <f>COUNTIF(B3:B162,B151)</f>
        <v>1</v>
      </c>
      <c r="E151" s="34"/>
      <c r="F151" s="34"/>
    </row>
    <row r="152" ht="20.35" customHeight="1">
      <c r="B152" t="s" s="36">
        <f>SUBSTITUTE(SUBSTITUTE(C152,".bam","",1),"Index","",1)</f>
        <v>1017</v>
      </c>
      <c r="C152" t="s" s="36">
        <v>5178</v>
      </c>
      <c r="D152" s="36">
        <f>COUNTIF(B3:B162,B152)</f>
        <v>1</v>
      </c>
      <c r="E152" s="35"/>
      <c r="F152" s="35"/>
    </row>
    <row r="153" ht="20.35" customHeight="1">
      <c r="B153" t="s" s="33">
        <f>SUBSTITUTE(SUBSTITUTE(C153,".bam","",1),"Index","",1)</f>
        <v>1388</v>
      </c>
      <c r="C153" t="s" s="33">
        <v>5179</v>
      </c>
      <c r="D153" s="33">
        <f>COUNTIF(B3:B162,B153)</f>
        <v>1</v>
      </c>
      <c r="E153" s="34"/>
      <c r="F153" s="34"/>
    </row>
    <row r="154" ht="20.35" customHeight="1">
      <c r="B154" t="s" s="36">
        <f>SUBSTITUTE(SUBSTITUTE(C154,".bam","",1),"Index","",1)</f>
        <v>1026</v>
      </c>
      <c r="C154" t="s" s="36">
        <v>5180</v>
      </c>
      <c r="D154" s="36">
        <f>COUNTIF(B3:B162,B154)</f>
        <v>1</v>
      </c>
      <c r="E154" s="35"/>
      <c r="F154" s="35"/>
    </row>
    <row r="155" ht="20.35" customHeight="1">
      <c r="B155" t="s" s="33">
        <f>SUBSTITUTE(SUBSTITUTE(C155,".bam","",1),"Index","",1)</f>
        <v>1396</v>
      </c>
      <c r="C155" t="s" s="33">
        <v>5181</v>
      </c>
      <c r="D155" s="33">
        <f>COUNTIF(B3:B162,B155)</f>
        <v>1</v>
      </c>
      <c r="E155" s="34"/>
      <c r="F155" s="34"/>
    </row>
    <row r="156" ht="20.35" customHeight="1">
      <c r="B156" t="s" s="36">
        <f>SUBSTITUTE(SUBSTITUTE(C156,".bam","",1),"Index","",1)</f>
        <v>824</v>
      </c>
      <c r="C156" t="s" s="36">
        <v>5182</v>
      </c>
      <c r="D156" s="36">
        <f>COUNTIF(B3:B162,B156)</f>
        <v>1</v>
      </c>
      <c r="E156" s="35"/>
      <c r="F156" s="35"/>
    </row>
    <row r="157" ht="20.35" customHeight="1">
      <c r="B157" t="s" s="33">
        <f>SUBSTITUTE(SUBSTITUTE(C157,".bam","",1),"Index","",1)</f>
        <v>1404</v>
      </c>
      <c r="C157" t="s" s="33">
        <v>5183</v>
      </c>
      <c r="D157" s="33">
        <f>COUNTIF(B3:B162,B157)</f>
        <v>1</v>
      </c>
      <c r="E157" s="34"/>
      <c r="F157" s="34"/>
    </row>
    <row r="158" ht="20.35" customHeight="1">
      <c r="B158" t="s" s="36">
        <f>SUBSTITUTE(SUBSTITUTE(C158,".bam","",1),"Index","",1)</f>
        <v>1227</v>
      </c>
      <c r="C158" t="s" s="36">
        <v>5184</v>
      </c>
      <c r="D158" s="36">
        <f>COUNTIF(B3:B162,B158)</f>
        <v>1</v>
      </c>
      <c r="E158" s="35"/>
      <c r="F158" s="35"/>
    </row>
    <row r="159" ht="20.35" customHeight="1">
      <c r="B159" t="s" s="33">
        <f>SUBSTITUTE(SUBSTITUTE(C159,".bam","",1),"Index","",1)</f>
        <v>1034</v>
      </c>
      <c r="C159" t="s" s="33">
        <v>5185</v>
      </c>
      <c r="D159" s="33">
        <f>COUNTIF(B3:B162,B159)</f>
        <v>1</v>
      </c>
      <c r="E159" s="34"/>
      <c r="F159" s="34"/>
    </row>
    <row r="160" ht="20.35" customHeight="1">
      <c r="B160" t="s" s="36">
        <f>SUBSTITUTE(SUBSTITUTE(C160,".bam","",1),"Index","",1)</f>
        <v>1412</v>
      </c>
      <c r="C160" t="s" s="36">
        <v>5186</v>
      </c>
      <c r="D160" s="36">
        <f>COUNTIF(B3:B162,B160)</f>
        <v>1</v>
      </c>
      <c r="E160" s="35"/>
      <c r="F160" s="35"/>
    </row>
    <row r="161" ht="20.35" customHeight="1">
      <c r="B161" t="s" s="33">
        <f>SUBSTITUTE(SUBSTITUTE(C161,".bam","",1),"Index","",1)</f>
        <v>1420</v>
      </c>
      <c r="C161" t="s" s="33">
        <v>5187</v>
      </c>
      <c r="D161" s="33">
        <f>COUNTIF(B3:B162,B161)</f>
        <v>1</v>
      </c>
      <c r="E161" s="34"/>
      <c r="F161" s="34"/>
    </row>
    <row r="162" ht="20.35" customHeight="1">
      <c r="B162" t="s" s="36">
        <v>182</v>
      </c>
      <c r="C162" t="s" s="36">
        <v>5188</v>
      </c>
      <c r="D162" s="36">
        <f>COUNTIF(B3:B162,B162)</f>
        <v>1</v>
      </c>
      <c r="E162" s="35"/>
      <c r="F162" s="35"/>
    </row>
  </sheetData>
  <pageMargins left="0.75" right="0.75" top="1" bottom="1" header="0.5" footer="0.5"/>
  <pageSetup firstPageNumber="1" fitToHeight="1" fitToWidth="1" scale="100" useFirstPageNumber="0" orientation="portrait" pageOrder="downThenOver"/>
  <headerFooter>
    <oddFooter>&amp;L&amp;"Helvetica,Regular"&amp;11&amp;K000000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