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<sst xmlns="http://schemas.openxmlformats.org/spreadsheetml/2006/main" uniqueCount="704">
  <si>
    <t>Plate Position</t>
  </si>
  <si>
    <t>Strain</t>
  </si>
  <si>
    <t>DNA Box Position</t>
  </si>
  <si>
    <t>Tagmentation Rxn Box Position</t>
  </si>
  <si>
    <t>Library #</t>
  </si>
  <si>
    <t>Conc (ng/ul)</t>
  </si>
  <si>
    <t>Vol for 50 ng (ul)</t>
  </si>
  <si>
    <t>Vol dH20 for 20 ul rxn</t>
  </si>
  <si>
    <t>Kruglyak Primer used</t>
  </si>
  <si>
    <t>Primer Sequence</t>
  </si>
  <si>
    <t>Index Sequence</t>
  </si>
  <si>
    <t>Plate Position from Index Sequence File</t>
  </si>
  <si>
    <t>Conc after PCR (ng/ul)</t>
  </si>
  <si>
    <t>Vol to add to 85 ul or 120 ul for purification</t>
  </si>
  <si>
    <t>MY23</t>
  </si>
  <si>
    <t>1-27</t>
  </si>
  <si>
    <t>1-1</t>
  </si>
  <si>
    <t>A8</t>
  </si>
  <si>
    <t>CAAGCAGAAGACGGCATACGAGATgtcgcagCGGTCTGCCTTGCCAGCCCGCTCAG</t>
  </si>
  <si>
    <t>CTGCGAC</t>
  </si>
  <si>
    <t>A08</t>
  </si>
  <si>
    <t>DL238</t>
  </si>
  <si>
    <t>1-30</t>
  </si>
  <si>
    <t>1-2</t>
  </si>
  <si>
    <t>A7</t>
  </si>
  <si>
    <t>CAAGCAGAAGACGGCATACGAGATtctgactCGGTCTGCCTTGCCAGCCCGCTCAG</t>
  </si>
  <si>
    <t>AGTCAGA</t>
  </si>
  <si>
    <t>A07</t>
  </si>
  <si>
    <t>JU258</t>
  </si>
  <si>
    <t>1-36</t>
  </si>
  <si>
    <t>1-3</t>
  </si>
  <si>
    <t>A6</t>
  </si>
  <si>
    <t>CAAGCAGAAGACGGCATACGAGATttgaattCGGTCTGCCTTGCCAGCCCGCTCAG</t>
  </si>
  <si>
    <t>AATTCAA</t>
  </si>
  <si>
    <t>A06</t>
  </si>
  <si>
    <t>CB4856 CGC</t>
  </si>
  <si>
    <t>1-51</t>
  </si>
  <si>
    <t>1-4</t>
  </si>
  <si>
    <t>A2</t>
  </si>
  <si>
    <t>CAAGCAGAAGACGGCATACGAGATagttggtCGGTCTGCCTTGCCAGCCCGCTCAG</t>
  </si>
  <si>
    <t>ACCAACT</t>
  </si>
  <si>
    <t>A02</t>
  </si>
  <si>
    <t>N2 CGC</t>
  </si>
  <si>
    <t>1-74</t>
  </si>
  <si>
    <t>1-5</t>
  </si>
  <si>
    <t>A1</t>
  </si>
  <si>
    <t>CAAGCAGAAGACGGCATACGAGATcctgcgaCGGTCTGCCTTGCCAGCCCGCTCAG</t>
  </si>
  <si>
    <t>TCGCAGG</t>
  </si>
  <si>
    <t>A01</t>
  </si>
  <si>
    <t>AF16</t>
  </si>
  <si>
    <t>2-77</t>
  </si>
  <si>
    <t>1-6</t>
  </si>
  <si>
    <t>A3</t>
  </si>
  <si>
    <t>CAAGCAGAAGACGGCATACGAGATggtacctCGGTCTGCCTTGCCAGCCCGCTCAG</t>
  </si>
  <si>
    <t>AGGTACC</t>
  </si>
  <si>
    <t>A03</t>
  </si>
  <si>
    <t>HK104</t>
  </si>
  <si>
    <t>2-78</t>
  </si>
  <si>
    <t>1-7</t>
  </si>
  <si>
    <t>A4</t>
  </si>
  <si>
    <t>CAAGCAGAAGACGGCATACGAGATgacgtcaCGGTCTGCCTTGCCAGCCCGCTCAG</t>
  </si>
  <si>
    <t>TGACGTC</t>
  </si>
  <si>
    <t>A04</t>
  </si>
  <si>
    <t>QX1430</t>
  </si>
  <si>
    <t>2-79</t>
  </si>
  <si>
    <t>1-8</t>
  </si>
  <si>
    <t>A5</t>
  </si>
  <si>
    <t>CAAGCAGAAGACGGCATACGAGATccggatgCGGTCTGCCTTGCCAGCCCGCTCAG</t>
  </si>
  <si>
    <t>CATCCGG</t>
  </si>
  <si>
    <t>A05</t>
  </si>
  <si>
    <t>NIC2</t>
  </si>
  <si>
    <t>1-20</t>
  </si>
  <si>
    <t>B8</t>
  </si>
  <si>
    <t>CAAGCAGAAGACGGCATACGAGATcatacgtCGGTCTGCCTTGCCAGCCCGCTCAG</t>
  </si>
  <si>
    <t>ACGTATG</t>
  </si>
  <si>
    <t>B08</t>
  </si>
  <si>
    <t>NIC196</t>
  </si>
  <si>
    <t>1-21</t>
  </si>
  <si>
    <t>B9</t>
  </si>
  <si>
    <t>CAAGCAGAAGACGGCATACGAGATgcgctctCGGTCTGCCTTGCCAGCCCGCTCAG</t>
  </si>
  <si>
    <t>AGAGCGC</t>
  </si>
  <si>
    <t>B09</t>
  </si>
  <si>
    <t>QG556</t>
  </si>
  <si>
    <t>1-17</t>
  </si>
  <si>
    <t>1-19</t>
  </si>
  <si>
    <t>B7</t>
  </si>
  <si>
    <t>CAAGCAGAAGACGGCATACGAGATtctagttCGGTCTGCCTTGCCAGCCCGCTCAG</t>
  </si>
  <si>
    <t>AACTAGA</t>
  </si>
  <si>
    <t>B07</t>
  </si>
  <si>
    <t>CX11285</t>
  </si>
  <si>
    <t>1-15</t>
  </si>
  <si>
    <t>B3</t>
  </si>
  <si>
    <t>CAAGCAGAAGACGGCATACGAGATggacgcaCGGTCTGCCTTGCCAGCCCGCTCAG</t>
  </si>
  <si>
    <t>TGCGTCC</t>
  </si>
  <si>
    <t>B03</t>
  </si>
  <si>
    <t>PB306</t>
  </si>
  <si>
    <t>1-28</t>
  </si>
  <si>
    <t>1-14</t>
  </si>
  <si>
    <t>B2</t>
  </si>
  <si>
    <t>CAAGCAGAAGACGGCATACGAGATgtaccggCGGTCTGCCTTGCCAGCCCGCTCAG</t>
  </si>
  <si>
    <t>CCGGTAC</t>
  </si>
  <si>
    <t>B02</t>
  </si>
  <si>
    <t>JU1200</t>
  </si>
  <si>
    <t>1-29</t>
  </si>
  <si>
    <t>1-18</t>
  </si>
  <si>
    <t>B6</t>
  </si>
  <si>
    <t>CAAGCAGAAGACGGCATACGAGATctgcgcgCGGTCTGCCTTGCCAGCCCGCTCAG</t>
  </si>
  <si>
    <t>CGCGCAG</t>
  </si>
  <si>
    <t>B06</t>
  </si>
  <si>
    <t>JT11398</t>
  </si>
  <si>
    <t>1-31</t>
  </si>
  <si>
    <t>1-16</t>
  </si>
  <si>
    <t>B4</t>
  </si>
  <si>
    <t>CAAGCAGAAGACGGCATACGAGATtggcatcCGGTCTGCCTTGCCAGCCCGCTCAG</t>
  </si>
  <si>
    <t>GATGCCA</t>
  </si>
  <si>
    <t>B04</t>
  </si>
  <si>
    <t>MY1</t>
  </si>
  <si>
    <t>1-33</t>
  </si>
  <si>
    <t>1-26</t>
  </si>
  <si>
    <t>C2</t>
  </si>
  <si>
    <t>CAAGCAGAAGACGGCATACGAGATcggagttCGGTCTGCCTTGCCAGCCCGCTCAG</t>
  </si>
  <si>
    <t>AACTCCG</t>
  </si>
  <si>
    <t>C02</t>
  </si>
  <si>
    <t>JU363</t>
  </si>
  <si>
    <t>1-35</t>
  </si>
  <si>
    <t>1-22</t>
  </si>
  <si>
    <t>B10</t>
  </si>
  <si>
    <t>CAAGCAGAAGACGGCATACGAGATgagttaaCGGTCTGCCTTGCCAGCCCGCTCAG</t>
  </si>
  <si>
    <t>TTAACTC</t>
  </si>
  <si>
    <t>QX1793</t>
  </si>
  <si>
    <t>1-67</t>
  </si>
  <si>
    <t>C7</t>
  </si>
  <si>
    <t>CAAGCAGAAGACGGCATACGAGATgccatagCGGTCTGCCTTGCCAGCCCGCTCAG</t>
  </si>
  <si>
    <t>CTATGGC</t>
  </si>
  <si>
    <t>C07</t>
  </si>
  <si>
    <t>QX1794</t>
  </si>
  <si>
    <t>1-80</t>
  </si>
  <si>
    <t>1-32</t>
  </si>
  <si>
    <t>C8</t>
  </si>
  <si>
    <t>CAAGCAGAAGACGGCATACGAGATtcagtatCGGTCTGCCTTGCCAGCCCGCTCAG</t>
  </si>
  <si>
    <t>ATACTGA</t>
  </si>
  <si>
    <t>C08</t>
  </si>
  <si>
    <t>DL226</t>
  </si>
  <si>
    <t>2-15</t>
  </si>
  <si>
    <t>C3</t>
  </si>
  <si>
    <t>CAAGCAGAAGACGGCATACGAGATgagattcCGGTCTGCCTTGCCAGCCCGCTCAG</t>
  </si>
  <si>
    <t>GAATCTC</t>
  </si>
  <si>
    <t>C03</t>
  </si>
  <si>
    <t>QX1791</t>
  </si>
  <si>
    <t>2-18</t>
  </si>
  <si>
    <t>1-23</t>
  </si>
  <si>
    <t>B11</t>
  </si>
  <si>
    <t>CAAGCAGAAGACGGCATACGAGATgatgctgCGGTCTGCCTTGCCAGCCCGCTCAG</t>
  </si>
  <si>
    <t>CAGCATC</t>
  </si>
  <si>
    <t>QX1792</t>
  </si>
  <si>
    <t>2-21</t>
  </si>
  <si>
    <t>1-24</t>
  </si>
  <si>
    <t>B12</t>
  </si>
  <si>
    <t>CAAGCAGAAGACGGCATACGAGATattgccaCGGTCTGCCTTGCCAGCCCGCTCAG</t>
  </si>
  <si>
    <t>TGGCAAT</t>
  </si>
  <si>
    <t>ED3017</t>
  </si>
  <si>
    <t>2-23</t>
  </si>
  <si>
    <t>B5</t>
  </si>
  <si>
    <t>CAAGCAGAAGACGGCATACGAGATaccatgaCGGTCTGCCTTGCCAGCCCGCTCAG</t>
  </si>
  <si>
    <t>TCATGGT</t>
  </si>
  <si>
    <t>B05</t>
  </si>
  <si>
    <t>CX11276</t>
  </si>
  <si>
    <t>2-28</t>
  </si>
  <si>
    <t>C6</t>
  </si>
  <si>
    <t>CAAGCAGAAGACGGCATACGAGATagaccttCGGTCTGCCTTGCCAGCCCGCTCAG</t>
  </si>
  <si>
    <t>AAGGTCT</t>
  </si>
  <si>
    <t>C06</t>
  </si>
  <si>
    <t>JU346</t>
  </si>
  <si>
    <t>2-30</t>
  </si>
  <si>
    <t>1-25</t>
  </si>
  <si>
    <t>C1</t>
  </si>
  <si>
    <t>CAAGCAGAAGACGGCATACGAGATacctaggCGGTCTGCCTTGCCAGCCCGCTCAG</t>
  </si>
  <si>
    <t>CCTAGGT</t>
  </si>
  <si>
    <t>C01</t>
  </si>
  <si>
    <t>AB4</t>
  </si>
  <si>
    <t>2-35</t>
  </si>
  <si>
    <t>1-11</t>
  </si>
  <si>
    <t>A11</t>
  </si>
  <si>
    <t>CAAGCAGAAGACGGCATACGAGATtaattctCGGTCTGCCTTGCCAGCCCGCTCAG</t>
  </si>
  <si>
    <t>AGAATTA</t>
  </si>
  <si>
    <t>AB1</t>
  </si>
  <si>
    <t>2-45</t>
  </si>
  <si>
    <t>C5</t>
  </si>
  <si>
    <t>CAAGCAGAAGACGGCATACGAGATcggttctCGGTCTGCCTTGCCAGCCCGCTCAG</t>
  </si>
  <si>
    <t>AGAACCG</t>
  </si>
  <si>
    <t>C05</t>
  </si>
  <si>
    <t>JU782</t>
  </si>
  <si>
    <t>2-48</t>
  </si>
  <si>
    <t>1-12</t>
  </si>
  <si>
    <t>A12</t>
  </si>
  <si>
    <t>CAAGCAGAAGACGGCATACGAGATggaactaCGGTCTGCCTTGCCAGCCCGCTCAG</t>
  </si>
  <si>
    <t>TAGTTCC</t>
  </si>
  <si>
    <t>EG4725</t>
  </si>
  <si>
    <t>2-55</t>
  </si>
  <si>
    <t>1-13</t>
  </si>
  <si>
    <t>B1</t>
  </si>
  <si>
    <t>CAAGCAGAAGACGGCATACGAGATtgcagagCGGTCTGCCTTGCCAGCCCGCTCAG</t>
  </si>
  <si>
    <t>CTCTGCA</t>
  </si>
  <si>
    <t>B01</t>
  </si>
  <si>
    <t>ED3046</t>
  </si>
  <si>
    <t>2-60</t>
  </si>
  <si>
    <t>C4</t>
  </si>
  <si>
    <t>CAAGCAGAAGACGGCATACGAGATgtaattgCGGTCTGCCTTGCCAGCCCGCTCAG</t>
  </si>
  <si>
    <t>CAATTAC</t>
  </si>
  <si>
    <t>C04</t>
  </si>
  <si>
    <t>JU775</t>
  </si>
  <si>
    <t>2-61</t>
  </si>
  <si>
    <t>1-9</t>
  </si>
  <si>
    <t>A9</t>
  </si>
  <si>
    <t>CAAGCAGAAGACGGCATACGAGATaagctgaCGGTCTGCCTTGCCAGCCCGCTCAG</t>
  </si>
  <si>
    <t>TCAGCTT</t>
  </si>
  <si>
    <t>A09</t>
  </si>
  <si>
    <t>MY16</t>
  </si>
  <si>
    <t>2-68</t>
  </si>
  <si>
    <t>1-10</t>
  </si>
  <si>
    <t>A10</t>
  </si>
  <si>
    <t>CAAGCAGAAGACGGCATACGAGATggttgaaCGGTCTGCCTTGCCAGCCCGCTCAG</t>
  </si>
  <si>
    <t>TTCAACC</t>
  </si>
  <si>
    <t>NIC1</t>
  </si>
  <si>
    <t>1-01</t>
  </si>
  <si>
    <t>C9</t>
  </si>
  <si>
    <t>CAAGCAGAAGACGGCATACGAGATcgtaggcCGGTCTGCCTTGCCAGCCCGCTCAG</t>
  </si>
  <si>
    <t>GCCTACG</t>
  </si>
  <si>
    <t>C09</t>
  </si>
  <si>
    <t>NIC3</t>
  </si>
  <si>
    <t>1-03</t>
  </si>
  <si>
    <t>1-34</t>
  </si>
  <si>
    <t>C10</t>
  </si>
  <si>
    <t>CAAGCAGAAGACGGCATACGAGATtagactaCGGTCTGCCTTGCCAGCCCGCTCAG</t>
  </si>
  <si>
    <t>TAGTCTA</t>
  </si>
  <si>
    <t>- REPEAT TAGMENTATION</t>
  </si>
  <si>
    <t>NIC197</t>
  </si>
  <si>
    <t>1-08</t>
  </si>
  <si>
    <t>C11</t>
  </si>
  <si>
    <t>CAAGCAGAAGACGGCATACGAGATcctagaaCGGTCTGCCTTGCCAGCCCGCTCAG</t>
  </si>
  <si>
    <t>TTCTAGG</t>
  </si>
  <si>
    <t>NIC207</t>
  </si>
  <si>
    <t>C12</t>
  </si>
  <si>
    <t>CAAGCAGAAGACGGCATACGAGATatatacgCGGTCTGCCTTGCCAGCCCGCTCAG</t>
  </si>
  <si>
    <t>CGTATAT</t>
  </si>
  <si>
    <t>ED3011</t>
  </si>
  <si>
    <t>1-37</t>
  </si>
  <si>
    <t>D1</t>
  </si>
  <si>
    <t>CAAGCAGAAGACGGCATACGAGATttgatccCGGTCTGCCTTGCCAGCCCGCTCAG</t>
  </si>
  <si>
    <t>GGATCAA</t>
  </si>
  <si>
    <t>D01</t>
  </si>
  <si>
    <t>EG4347</t>
  </si>
  <si>
    <t>1-38</t>
  </si>
  <si>
    <t>D2</t>
  </si>
  <si>
    <t>CAAGCAGAAGACGGCATACGAGATacttcaaCGGTCTGCCTTGCCAGCCCGCTCAG</t>
  </si>
  <si>
    <t>TTGAAGT</t>
  </si>
  <si>
    <t>D02</t>
  </si>
  <si>
    <t>LKC34</t>
  </si>
  <si>
    <t>1-39</t>
  </si>
  <si>
    <t>D3</t>
  </si>
  <si>
    <t>CAAGCAGAAGACGGCATACGAGATgagcatgCGGTCTGCCTTGCCAGCCCGCTCAG</t>
  </si>
  <si>
    <t>CATGCTC</t>
  </si>
  <si>
    <t>D03</t>
  </si>
  <si>
    <t>QX1211</t>
  </si>
  <si>
    <t>1-40</t>
  </si>
  <si>
    <t>D4</t>
  </si>
  <si>
    <t>CAAGCAGAAGACGGCATACGAGATcctatctCGGTCTGCCTTGCCAGCCCGCTCAG</t>
  </si>
  <si>
    <t>AGATAGG</t>
  </si>
  <si>
    <t>D04</t>
  </si>
  <si>
    <t>JU830</t>
  </si>
  <si>
    <t>1-41</t>
  </si>
  <si>
    <t>D5</t>
  </si>
  <si>
    <t>CAAGCAGAAGACGGCATACGAGATtattccaCGGTCTGCCTTGCCAGCCCGCTCAG</t>
  </si>
  <si>
    <t>TGGAATA</t>
  </si>
  <si>
    <t>D05</t>
  </si>
  <si>
    <t>JU1586</t>
  </si>
  <si>
    <t>1-42</t>
  </si>
  <si>
    <t>D6</t>
  </si>
  <si>
    <t>CAAGCAGAAGACGGCATACGAGATgtccagtCGGTCTGCCTTGCCAGCCCGCTCAG</t>
  </si>
  <si>
    <t>ACTGGAC</t>
  </si>
  <si>
    <t>D06</t>
  </si>
  <si>
    <t>JU1491</t>
  </si>
  <si>
    <t>1-48</t>
  </si>
  <si>
    <t>1-43</t>
  </si>
  <si>
    <t>D7</t>
  </si>
  <si>
    <t>CAAGCAGAAGACGGCATACGAGATaccgtcgCGGTCTGCCTTGCCAGCCCGCTCAG</t>
  </si>
  <si>
    <t>CGACGGT</t>
  </si>
  <si>
    <t>D07</t>
  </si>
  <si>
    <t>CB4853 UK</t>
  </si>
  <si>
    <t>1-59</t>
  </si>
  <si>
    <t>1-44</t>
  </si>
  <si>
    <t>D8</t>
  </si>
  <si>
    <t>CAAGCAGAAGACGGCATACGAGATctaagtaCGGTCTGCCTTGCCAGCCCGCTCAG</t>
  </si>
  <si>
    <t>TACTTAG</t>
  </si>
  <si>
    <t>D08</t>
  </si>
  <si>
    <t>CX11314</t>
  </si>
  <si>
    <t>1-68</t>
  </si>
  <si>
    <t>1-45</t>
  </si>
  <si>
    <t>D9</t>
  </si>
  <si>
    <t>CAAGCAGAAGACGGCATACGAGATatgattaCGGTCTGCCTTGCCAGCCCGCTCAG</t>
  </si>
  <si>
    <t>TAATCAT</t>
  </si>
  <si>
    <t>D09</t>
  </si>
  <si>
    <t>JU2007</t>
  </si>
  <si>
    <t>1-78</t>
  </si>
  <si>
    <t>1-46</t>
  </si>
  <si>
    <t>D10</t>
  </si>
  <si>
    <t>CAAGCAGAAGACGGCATACGAGATtcatgcaCGGTCTGCCTTGCCAGCCCGCTCAG</t>
  </si>
  <si>
    <t>TGCATGA</t>
  </si>
  <si>
    <t>QX1215</t>
  </si>
  <si>
    <t>1-81</t>
  </si>
  <si>
    <t>1-47</t>
  </si>
  <si>
    <t>D11</t>
  </si>
  <si>
    <t>CAAGCAGAAGACGGCATACGAGATctagaggCGGTCTGCCTTGCCAGCCCGCTCAG</t>
  </si>
  <si>
    <t>CCTCTAG</t>
  </si>
  <si>
    <t>JU315</t>
  </si>
  <si>
    <t>2-6</t>
  </si>
  <si>
    <t>D12</t>
  </si>
  <si>
    <t>CAAGCAGAAGACGGCATACGAGATgattagcCGGTCTGCCTTGCCAGCCCGCTCAG</t>
  </si>
  <si>
    <t>GCTAATC</t>
  </si>
  <si>
    <t>JU440</t>
  </si>
  <si>
    <t>2-10</t>
  </si>
  <si>
    <t>1-49</t>
  </si>
  <si>
    <t>E1</t>
  </si>
  <si>
    <t>CAAGCAGAAGACGGCATACGAGATatcttgcCGGTCTGCCTTGCCAGCCCGCTCAG</t>
  </si>
  <si>
    <t>GCAAGAT</t>
  </si>
  <si>
    <t>E01</t>
  </si>
  <si>
    <t>QX2268</t>
  </si>
  <si>
    <t>2-19</t>
  </si>
  <si>
    <t>1-50</t>
  </si>
  <si>
    <t>E2</t>
  </si>
  <si>
    <t>CAAGCAGAAGACGGCATACGAGATtgatagtCGGTCTGCCTTGCCAGCCCGCTCAG</t>
  </si>
  <si>
    <t>ACTATCA</t>
  </si>
  <si>
    <t>E02</t>
  </si>
  <si>
    <t>JU1246</t>
  </si>
  <si>
    <t>2-39</t>
  </si>
  <si>
    <t>E3</t>
  </si>
  <si>
    <t>CAAGCAGAAGACGGCATACGAGATgttgcgtCGGTCTGCCTTGCCAGCCCGCTCAG</t>
  </si>
  <si>
    <t>ACGCAAC</t>
  </si>
  <si>
    <t>E03</t>
  </si>
  <si>
    <t>JU1088</t>
  </si>
  <si>
    <t>2-49</t>
  </si>
  <si>
    <t>1-52</t>
  </si>
  <si>
    <t>E4</t>
  </si>
  <si>
    <t>CAAGCAGAAGACGGCATACGAGATcaatcggCGGTCTGCCTTGCCAGCCCGCTCAG</t>
  </si>
  <si>
    <t>CCGATTG</t>
  </si>
  <si>
    <t>E04</t>
  </si>
  <si>
    <t>CX11254</t>
  </si>
  <si>
    <t>2-50</t>
  </si>
  <si>
    <t>1-53</t>
  </si>
  <si>
    <t>E5</t>
  </si>
  <si>
    <t>CAAGCAGAAGACGGCATACGAGATcctcctgCGGTCTGCCTTGCCAGCCCGCTCAG</t>
  </si>
  <si>
    <t>CAGGAGG</t>
  </si>
  <si>
    <t>E05</t>
  </si>
  <si>
    <t>CB4851 CGC</t>
  </si>
  <si>
    <t>2-51</t>
  </si>
  <si>
    <t>1-54</t>
  </si>
  <si>
    <t>E6</t>
  </si>
  <si>
    <t>CAAGCAGAAGACGGCATACGAGATacctgctCGGTCTGCCTTGCCAGCCCGCTCAG</t>
  </si>
  <si>
    <t>AGCAGGT</t>
  </si>
  <si>
    <t>E06</t>
  </si>
  <si>
    <t>CB4858 UK</t>
  </si>
  <si>
    <t>2-54</t>
  </si>
  <si>
    <t>1-55</t>
  </si>
  <si>
    <t>E7</t>
  </si>
  <si>
    <t>CAAGCAGAAGACGGCATACGAGATcttggttCGGTCTGCCTTGCCAGCCCGCTCAG</t>
  </si>
  <si>
    <t>AACCAAG</t>
  </si>
  <si>
    <t>E07</t>
  </si>
  <si>
    <t>MY10</t>
  </si>
  <si>
    <t>2-75</t>
  </si>
  <si>
    <t>1-56</t>
  </si>
  <si>
    <t>E8</t>
  </si>
  <si>
    <t>CAAGCAGAAGACGGCATACGAGATttagcttCGGTCTGCCTTGCCAGCCCGCTCAG</t>
  </si>
  <si>
    <t>AAGCTAA</t>
  </si>
  <si>
    <t>E08</t>
  </si>
  <si>
    <t>NIC4</t>
  </si>
  <si>
    <t>1-57</t>
  </si>
  <si>
    <t>E9</t>
  </si>
  <si>
    <t>CAAGCAGAAGACGGCATACGAGATgcaggttCGGTCTGCCTTGCCAGCCCGCTCAG</t>
  </si>
  <si>
    <t>AACCTGC</t>
  </si>
  <si>
    <t>E09</t>
  </si>
  <si>
    <t>NIC198</t>
  </si>
  <si>
    <t>1-58</t>
  </si>
  <si>
    <t>E10</t>
  </si>
  <si>
    <t>CAAGCAGAAGACGGCATACGAGATgcttattCGGTCTGCCTTGCCAGCCCGCTCAG</t>
  </si>
  <si>
    <t>AATAAGC</t>
  </si>
  <si>
    <t>NIC231</t>
  </si>
  <si>
    <t>E11</t>
  </si>
  <si>
    <t>CAAGCAGAAGACGGCATACGAGATtatccggCGGTCTGCCTTGCCAGCCCGCTCAG</t>
  </si>
  <si>
    <t>CCGGATA</t>
  </si>
  <si>
    <t>QG557</t>
  </si>
  <si>
    <t>1-60</t>
  </si>
  <si>
    <t>E12</t>
  </si>
  <si>
    <t>CAAGCAGAAGACGGCATACGAGATagaagtcCGGTCTGCCTTGCCAGCCCGCTCAG</t>
  </si>
  <si>
    <t>GACTTCT</t>
  </si>
  <si>
    <t>DL200</t>
  </si>
  <si>
    <t>1-61</t>
  </si>
  <si>
    <t>F1</t>
  </si>
  <si>
    <t>CAAGCAGAAGACGGCATACGAGATtctccatCGGTCTGCCTTGCCAGCCCGCTCAG</t>
  </si>
  <si>
    <t>ATGGAGA</t>
  </si>
  <si>
    <t>F01</t>
  </si>
  <si>
    <t>JU1896</t>
  </si>
  <si>
    <t>1-62</t>
  </si>
  <si>
    <t>F2</t>
  </si>
  <si>
    <t>CAAGCAGAAGACGGCATACGAGATgatccaaCGGTCTGCCTTGCCAGCCCGCTCAG</t>
  </si>
  <si>
    <t>TTGGATC</t>
  </si>
  <si>
    <t>F02</t>
  </si>
  <si>
    <t>LSJ1</t>
  </si>
  <si>
    <t>1-63</t>
  </si>
  <si>
    <t>F3</t>
  </si>
  <si>
    <t>CAAGCAGAAGACGGCATACGAGATccaatgcCGGTCTGCCTTGCCAGCCCGCTCAG</t>
  </si>
  <si>
    <t>GCATTGG</t>
  </si>
  <si>
    <t>F03</t>
  </si>
  <si>
    <t>ED3073</t>
  </si>
  <si>
    <t>1-64</t>
  </si>
  <si>
    <t>F4</t>
  </si>
  <si>
    <t>CAAGCAGAAGACGGCATACGAGATgcggcatCGGTCTGCCTTGCCAGCCCGCTCAG</t>
  </si>
  <si>
    <t>ATGCCGC</t>
  </si>
  <si>
    <t>F04</t>
  </si>
  <si>
    <t>JU1400</t>
  </si>
  <si>
    <t>1-65</t>
  </si>
  <si>
    <t>F5</t>
  </si>
  <si>
    <t>CAAGCAGAAGACGGCATACGAGATaggtattCGGTCTGCCTTGCCAGCCCGCTCAG</t>
  </si>
  <si>
    <t>AATACCT</t>
  </si>
  <si>
    <t>F05</t>
  </si>
  <si>
    <t>low - repeat in library 8</t>
  </si>
  <si>
    <t>ED3048</t>
  </si>
  <si>
    <t>1-66</t>
  </si>
  <si>
    <t>F6</t>
  </si>
  <si>
    <t>CAAGCAGAAGACGGCATACGAGATccggtacCGGTCTGCCTTGCCAGCCCGCTCAG</t>
  </si>
  <si>
    <t>GTACCGG</t>
  </si>
  <si>
    <t>F06</t>
  </si>
  <si>
    <t>QX1212</t>
  </si>
  <si>
    <t>1-72</t>
  </si>
  <si>
    <t>F7</t>
  </si>
  <si>
    <t>CAAGCAGAAGACGGCATACGAGATtacgccgCGGTCTGCCTTGCCAGCCCGCTCAG</t>
  </si>
  <si>
    <t>CGGCGTA</t>
  </si>
  <si>
    <t>F07</t>
  </si>
  <si>
    <t>CB4852</t>
  </si>
  <si>
    <t>1-77</t>
  </si>
  <si>
    <t>F8</t>
  </si>
  <si>
    <t>CAAGCAGAAGACGGCATACGAGATcgccgtcCGGTCTGCCTTGCCAGCCCGCTCAG</t>
  </si>
  <si>
    <t>GACGGCG</t>
  </si>
  <si>
    <t>F08</t>
  </si>
  <si>
    <t>JU310</t>
  </si>
  <si>
    <t>2-3</t>
  </si>
  <si>
    <t>1-69</t>
  </si>
  <si>
    <t>F9</t>
  </si>
  <si>
    <t>CAAGCAGAAGACGGCATACGAGATaatcgtcCGGTCTGCCTTGCCAGCCCGCTCAG</t>
  </si>
  <si>
    <t>GACGATT</t>
  </si>
  <si>
    <t>F09</t>
  </si>
  <si>
    <t>JU642</t>
  </si>
  <si>
    <t>2-9</t>
  </si>
  <si>
    <t>1-70</t>
  </si>
  <si>
    <t>F10</t>
  </si>
  <si>
    <t>CAAGCAGAAGACGGCATACGAGATcaaggctCGGTCTGCCTTGCCAGCCCGCTCAG</t>
  </si>
  <si>
    <t>AGCCTTG</t>
  </si>
  <si>
    <t>JU1172</t>
  </si>
  <si>
    <t>2-13</t>
  </si>
  <si>
    <t>1-71</t>
  </si>
  <si>
    <t>F11</t>
  </si>
  <si>
    <t>CAAGCAGAAGACGGCATACGAGATaggcggcCGGTCTGCCTTGCCAGCCCGCTCAG</t>
  </si>
  <si>
    <t>GCCGCCT</t>
  </si>
  <si>
    <t>QX2267</t>
  </si>
  <si>
    <t>2-16</t>
  </si>
  <si>
    <t>F12</t>
  </si>
  <si>
    <t>CAAGCAGAAGACGGCATACGAGATatagtacCGGTCTGCCTTGCCAGCCCGCTCAG</t>
  </si>
  <si>
    <t>GTACTAT</t>
  </si>
  <si>
    <t>CB4855 UK</t>
  </si>
  <si>
    <t>2-25</t>
  </si>
  <si>
    <t>1-73</t>
  </si>
  <si>
    <t>G1</t>
  </si>
  <si>
    <t>CAAGCAGAAGACGGCATACGAGATcatcgagCGGTCTGCCTTGCCAGCCCGCTCAG</t>
  </si>
  <si>
    <t>CTCGATG</t>
  </si>
  <si>
    <t>G01</t>
  </si>
  <si>
    <t>CB4858 CGC</t>
  </si>
  <si>
    <t>2-27</t>
  </si>
  <si>
    <t>G2</t>
  </si>
  <si>
    <t>CAAGCAGAAGACGGCATACGAGATcaggtcgCGGTCTGCCTTGCCAGCCCGCTCAG</t>
  </si>
  <si>
    <t>CGACCTG</t>
  </si>
  <si>
    <t>G02</t>
  </si>
  <si>
    <t>QX1233</t>
  </si>
  <si>
    <t>2-29</t>
  </si>
  <si>
    <t>1-75</t>
  </si>
  <si>
    <t>G3</t>
  </si>
  <si>
    <t>CAAGCAGAAGACGGCATACGAGATcgagatcCGGTCTGCCTTGCCAGCCCGCTCAG</t>
  </si>
  <si>
    <t>GATCTCG</t>
  </si>
  <si>
    <t>G03</t>
  </si>
  <si>
    <t>JU1242</t>
  </si>
  <si>
    <t>2-33</t>
  </si>
  <si>
    <t>1-76</t>
  </si>
  <si>
    <t>G4</t>
  </si>
  <si>
    <t>CAAGCAGAAGACGGCATACGAGATagtactgCGGTCTGCCTTGCCAGCCCGCTCAG</t>
  </si>
  <si>
    <t>CAGTACT</t>
  </si>
  <si>
    <t>G04</t>
  </si>
  <si>
    <t>JU394</t>
  </si>
  <si>
    <t>2-42</t>
  </si>
  <si>
    <t>G5</t>
  </si>
  <si>
    <t>CAAGCAGAAGACGGCATACGAGATgcattcgCGGTCTGCCTTGCCAGCCCGCTCAG</t>
  </si>
  <si>
    <t>CGAATGC</t>
  </si>
  <si>
    <t>G05</t>
  </si>
  <si>
    <t>CX11292</t>
  </si>
  <si>
    <t>2-59</t>
  </si>
  <si>
    <t>G6</t>
  </si>
  <si>
    <t>CAAGCAGAAGACGGCATACGAGATcttgaccCGGTCTGCCTTGCCAGCCCGCTCAG</t>
  </si>
  <si>
    <t>GGTCAAG</t>
  </si>
  <si>
    <t>G06</t>
  </si>
  <si>
    <t>JU1516</t>
  </si>
  <si>
    <t>2-67</t>
  </si>
  <si>
    <t>1-79</t>
  </si>
  <si>
    <t>G7</t>
  </si>
  <si>
    <t>CAAGCAGAAGACGGCATACGAGATggactgcCGGTCTGCCTTGCCAGCCCGCTCAG</t>
  </si>
  <si>
    <t>GCAGTCC</t>
  </si>
  <si>
    <t>G07</t>
  </si>
  <si>
    <t>WN2014</t>
  </si>
  <si>
    <t>2-72</t>
  </si>
  <si>
    <t>G8</t>
  </si>
  <si>
    <t>CAAGCAGAAGACGGCATACGAGATgtcttctCGGTCTGCCTTGCCAGCCCGCTCAG</t>
  </si>
  <si>
    <t>AGAAGAC</t>
  </si>
  <si>
    <t>G08</t>
  </si>
  <si>
    <t>NIC166</t>
  </si>
  <si>
    <t>G9</t>
  </si>
  <si>
    <t>CAAGCAGAAGACGGCATACGAGATcggcctaCGGTCTGCCTTGCCAGCCCGCTCAG</t>
  </si>
  <si>
    <t>TAGGCCG</t>
  </si>
  <si>
    <t>G09</t>
  </si>
  <si>
    <t>NIC195</t>
  </si>
  <si>
    <t>2-1</t>
  </si>
  <si>
    <t>G10</t>
  </si>
  <si>
    <t>CAAGCAGAAGACGGCATACGAGATaggttggCGGTCTGCCTTGCCAGCCCGCTCAG</t>
  </si>
  <si>
    <t>CCAACCT</t>
  </si>
  <si>
    <t>NIC237</t>
  </si>
  <si>
    <t>2-2</t>
  </si>
  <si>
    <t>G11</t>
  </si>
  <si>
    <t>CAAGCAGAAGACGGCATACGAGATggtcgttCGGTCTGCCTTGCCAGCCCGCTCAG</t>
  </si>
  <si>
    <t>AACGACC</t>
  </si>
  <si>
    <t>CX11307</t>
  </si>
  <si>
    <t>G12</t>
  </si>
  <si>
    <t>CAAGCAGAAGACGGCATACGAGATgatctcgCGGTCTGCCTTGCCAGCCCGCTCAG</t>
  </si>
  <si>
    <t>CGAGATC</t>
  </si>
  <si>
    <t>JU1409</t>
  </si>
  <si>
    <t>2-4</t>
  </si>
  <si>
    <t>H1</t>
  </si>
  <si>
    <t>CAAGCAGAAGACGGCATACGAGATttcgagcCGGTCTGCCTTGCCAGCCCGCTCAG</t>
  </si>
  <si>
    <t>GCTCGAA</t>
  </si>
  <si>
    <t>H01</t>
  </si>
  <si>
    <t>JU1568</t>
  </si>
  <si>
    <t>2-5</t>
  </si>
  <si>
    <t>H2</t>
  </si>
  <si>
    <t>CAAGCAGAAGACGGCATACGAGATcgcattaCGGTCTGCCTTGCCAGCCCGCTCAG</t>
  </si>
  <si>
    <t>TAATGCG</t>
  </si>
  <si>
    <t>H02</t>
  </si>
  <si>
    <t>JU1213</t>
  </si>
  <si>
    <t>H3</t>
  </si>
  <si>
    <t>CAAGCAGAAGACGGCATACGAGATcatattgCGGTCTGCCTTGCCAGCCCGCTCAG</t>
  </si>
  <si>
    <t>CAATATG</t>
  </si>
  <si>
    <t>H03</t>
  </si>
  <si>
    <t>EG4724</t>
  </si>
  <si>
    <t>2-7</t>
  </si>
  <si>
    <t>H4</t>
  </si>
  <si>
    <t>CAAGCAGAAGACGGCATACGAGATtactattCGGTCTGCCTTGCCAGCCCGCTCAG</t>
  </si>
  <si>
    <t>AATAGTA</t>
  </si>
  <si>
    <t>H04</t>
  </si>
  <si>
    <t>ED3005</t>
  </si>
  <si>
    <t>2-8</t>
  </si>
  <si>
    <t>H5</t>
  </si>
  <si>
    <t>CAAGCAGAAGACGGCATACGAGATttgcgaaCGGTCTGCCTTGCCAGCCCGCTCAG</t>
  </si>
  <si>
    <t>TTCGCAA</t>
  </si>
  <si>
    <t>H05</t>
  </si>
  <si>
    <t>JU751</t>
  </si>
  <si>
    <t>H6</t>
  </si>
  <si>
    <t>CAAGCAGAAGACGGCATACGAGATcatcattCGGTCTGCCTTGCCAGCCCGCTCAG</t>
  </si>
  <si>
    <t>AATGATG</t>
  </si>
  <si>
    <t>H06</t>
  </si>
  <si>
    <t>RC301</t>
  </si>
  <si>
    <t>H7</t>
  </si>
  <si>
    <t>CAAGCAGAAGACGGCATACGAGATgcgcgagCGGTCTGCCTTGCCAGCCCGCTCAG</t>
  </si>
  <si>
    <t>CTCGCGC</t>
  </si>
  <si>
    <t>H07</t>
  </si>
  <si>
    <t>CX11264</t>
  </si>
  <si>
    <t>2-11</t>
  </si>
  <si>
    <t>H8</t>
  </si>
  <si>
    <t>CAAGCAGAAGACGGCATACGAGATgccggacCGGTCTGCCTTGCCAGCCCGCTCAG</t>
  </si>
  <si>
    <t>GTCCGGC</t>
  </si>
  <si>
    <t>H08</t>
  </si>
  <si>
    <t>CB4851 UK</t>
  </si>
  <si>
    <t>2-12</t>
  </si>
  <si>
    <t>H9</t>
  </si>
  <si>
    <t>CAAGCAGAAGACGGCATACGAGATctatgccCGGTCTGCCTTGCCAGCCCGCTCAG</t>
  </si>
  <si>
    <t>GGCATAG</t>
  </si>
  <si>
    <t>H09</t>
  </si>
  <si>
    <t>WN2002</t>
  </si>
  <si>
    <t>H10</t>
  </si>
  <si>
    <t>CAAGCAGAAGACGGCATACGAGATcttctgcCGGTCTGCCTTGCCAGCCCGCTCAG</t>
  </si>
  <si>
    <t>GCAGAAG</t>
  </si>
  <si>
    <t>QX1213</t>
  </si>
  <si>
    <t>2-14</t>
  </si>
  <si>
    <t>H11</t>
  </si>
  <si>
    <t>CAAGCAGAAGACGGCATACGAGATccgctggCGGTCTGCCTTGCCAGCCCGCTCAG</t>
  </si>
  <si>
    <t>CCAGCGG</t>
  </si>
  <si>
    <t>JU311</t>
  </si>
  <si>
    <t>H12</t>
  </si>
  <si>
    <t>CAAGCAGAAGACGGCATACGAGATggctgcgCGGTCTGCCTTGCCAGCCCGCTCAG</t>
  </si>
  <si>
    <t>CGCAGCC</t>
  </si>
  <si>
    <t>JU397</t>
  </si>
  <si>
    <t>QX2265</t>
  </si>
  <si>
    <t>2-17</t>
  </si>
  <si>
    <t>ED3052</t>
  </si>
  <si>
    <t>2-20</t>
  </si>
  <si>
    <t>WN2018</t>
  </si>
  <si>
    <t>2-47</t>
  </si>
  <si>
    <t>KR314</t>
  </si>
  <si>
    <t>2-62</t>
  </si>
  <si>
    <t>WN2011</t>
  </si>
  <si>
    <t>2-63</t>
  </si>
  <si>
    <t>QG536</t>
  </si>
  <si>
    <t>2-73</t>
  </si>
  <si>
    <t>2-22</t>
  </si>
  <si>
    <t>CB4855 CGC</t>
  </si>
  <si>
    <t>2-76</t>
  </si>
  <si>
    <t>NIC199</t>
  </si>
  <si>
    <t>2-24</t>
  </si>
  <si>
    <t>NIC236</t>
  </si>
  <si>
    <t>JU1212</t>
  </si>
  <si>
    <t>2-26</t>
  </si>
  <si>
    <t>JU1395</t>
  </si>
  <si>
    <t>JU1440</t>
  </si>
  <si>
    <t>JU792</t>
  </si>
  <si>
    <t>ED3012</t>
  </si>
  <si>
    <t>CB4853 CGC</t>
  </si>
  <si>
    <t>2-31</t>
  </si>
  <si>
    <t>CX11262</t>
  </si>
  <si>
    <t>2-32</t>
  </si>
  <si>
    <t>PX179</t>
  </si>
  <si>
    <t>QX1214</t>
  </si>
  <si>
    <t>2-34</t>
  </si>
  <si>
    <t>EG4349</t>
  </si>
  <si>
    <t>WN2001</t>
  </si>
  <si>
    <t>2-36</t>
  </si>
  <si>
    <t>GXW1</t>
  </si>
  <si>
    <t>2-37</t>
  </si>
  <si>
    <t>JU406</t>
  </si>
  <si>
    <t>2-38</t>
  </si>
  <si>
    <t>QX2266</t>
  </si>
  <si>
    <t>PB303</t>
  </si>
  <si>
    <t>2-40</t>
  </si>
  <si>
    <t>JU2001</t>
  </si>
  <si>
    <t>2-41</t>
  </si>
  <si>
    <t>QG538</t>
  </si>
  <si>
    <t>N2 HRH</t>
  </si>
  <si>
    <t>2-43</t>
  </si>
  <si>
    <t>JU1581</t>
  </si>
  <si>
    <t>2-44</t>
  </si>
  <si>
    <t>JU393</t>
  </si>
  <si>
    <t>2-53</t>
  </si>
  <si>
    <t>CB4857 UK</t>
  </si>
  <si>
    <t>2-58</t>
  </si>
  <si>
    <t>2-46</t>
  </si>
  <si>
    <t>WN2017</t>
  </si>
  <si>
    <t>2-74</t>
  </si>
  <si>
    <t>NIC200</t>
  </si>
  <si>
    <t>QG558</t>
  </si>
  <si>
    <t>CX11271</t>
  </si>
  <si>
    <t>EG4946</t>
  </si>
  <si>
    <t>JU847</t>
  </si>
  <si>
    <t>2-52</t>
  </si>
  <si>
    <t>CB4854</t>
  </si>
  <si>
    <t>ED3040</t>
  </si>
  <si>
    <t>JU774</t>
  </si>
  <si>
    <t>JU323</t>
  </si>
  <si>
    <t>2-56</t>
  </si>
  <si>
    <t>ED3077</t>
  </si>
  <si>
    <t>2-57</t>
  </si>
  <si>
    <t>PS2025</t>
  </si>
  <si>
    <t>MY18</t>
  </si>
  <si>
    <t>JU367</t>
  </si>
  <si>
    <t>CB4932</t>
  </si>
  <si>
    <t>JU1530</t>
  </si>
  <si>
    <t>QX1216</t>
  </si>
  <si>
    <t>JU561</t>
  </si>
  <si>
    <t>2-64</t>
  </si>
  <si>
    <t>QG537</t>
  </si>
  <si>
    <t>2-65</t>
  </si>
  <si>
    <t>JU1652</t>
  </si>
  <si>
    <t>2-66</t>
  </si>
  <si>
    <t>WN2020</t>
  </si>
  <si>
    <t>WN2010</t>
  </si>
  <si>
    <t>WN2013</t>
  </si>
  <si>
    <t>2-69</t>
  </si>
  <si>
    <t>WN2019</t>
  </si>
  <si>
    <t>2-70</t>
  </si>
  <si>
    <t>WN2016</t>
  </si>
  <si>
    <t>2-71</t>
  </si>
  <si>
    <t>NIC232</t>
  </si>
  <si>
    <t>CX11315</t>
  </si>
  <si>
    <t>CB4857 CGC</t>
  </si>
  <si>
    <t>- The barcode is actually D12, index GCTAATC</t>
  </si>
  <si>
    <t>ED3049</t>
  </si>
  <si>
    <t>JU1580</t>
  </si>
  <si>
    <t>JU778</t>
  </si>
  <si>
    <t>JU360</t>
  </si>
  <si>
    <t>2-80</t>
  </si>
  <si>
    <t>WN2021#1</t>
  </si>
  <si>
    <t xml:space="preserve">- The DNA from this tagmentation/amplifcation (WN2021 #1) was used in preparing library #8 so look for index from F6. BUT, the remaining DNA was trashed and replaced by the amplified DNA from WN2021 #2 (below). </t>
  </si>
  <si>
    <t>WN2021#2</t>
  </si>
  <si>
    <t>2-81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</si>
</sst>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0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1" borderId="1" applyNumberFormat="1" applyFont="1" applyFill="0" applyBorder="1" applyAlignment="1" applyProtection="0">
      <alignment horizontal="center" vertical="top"/>
    </xf>
    <xf numFmtId="0" fontId="1" fillId="3" borderId="1" applyNumberFormat="1" applyFont="1" applyFill="1" applyBorder="1" applyAlignment="1" applyProtection="0">
      <alignment vertical="top"/>
    </xf>
    <xf numFmtId="2" fontId="1" borderId="1" applyNumberFormat="1" applyFont="1" applyFill="0" applyBorder="1" applyAlignment="1" applyProtection="0">
      <alignment horizontal="center" vertical="top"/>
    </xf>
    <xf numFmtId="0" fontId="4" borderId="1" applyNumberFormat="1" applyFont="1" applyFill="0" applyBorder="1" applyAlignment="1" applyProtection="0">
      <alignment vertical="bottom"/>
    </xf>
    <xf numFmtId="0" fontId="1" borderId="1" applyNumberFormat="1" applyFont="1" applyFill="0" applyBorder="1" applyAlignment="1" applyProtection="0">
      <alignment vertical="bottom"/>
    </xf>
    <xf numFmtId="4" fontId="1" borderId="1" applyNumberFormat="1" applyFont="1" applyFill="0" applyBorder="1" applyAlignment="1" applyProtection="0">
      <alignment horizontal="center" vertical="top"/>
    </xf>
    <xf numFmtId="0" fontId="1" borderId="1" applyNumberFormat="0" applyFont="1" applyFill="0" applyBorder="1" applyAlignment="1" applyProtection="0">
      <alignment vertical="top"/>
    </xf>
    <xf numFmtId="0" fontId="1" fillId="4" borderId="1" applyNumberFormat="1" applyFont="1" applyFill="1" applyBorder="1" applyAlignment="1" applyProtection="0">
      <alignment vertical="top"/>
    </xf>
    <xf numFmtId="0" fontId="1" fillId="4" borderId="1" applyNumberFormat="1" applyFont="1" applyFill="1" applyBorder="1" applyAlignment="1" applyProtection="0">
      <alignment horizontal="left" vertical="top"/>
    </xf>
    <xf numFmtId="0" fontId="1" fillId="5" borderId="1" applyNumberFormat="1" applyFont="1" applyFill="1" applyBorder="1" applyAlignment="1" applyProtection="0">
      <alignment vertical="top"/>
    </xf>
    <xf numFmtId="0" fontId="1" fillId="6" borderId="1" applyNumberFormat="1" applyFont="1" applyFill="1" applyBorder="1" applyAlignment="1" applyProtection="0">
      <alignment vertical="top"/>
    </xf>
    <xf numFmtId="0" fontId="1" borderId="1" applyNumberFormat="1" applyFont="1" applyFill="0" applyBorder="1" applyAlignment="1" applyProtection="0">
      <alignment vertical="top"/>
    </xf>
    <xf numFmtId="0" fontId="1" fillId="5" borderId="1" applyNumberFormat="1" applyFont="1" applyFill="1" applyBorder="1" applyAlignment="1" applyProtection="0">
      <alignment horizontal="left" vertical="top"/>
    </xf>
    <xf numFmtId="0" fontId="1" fillId="7" borderId="1" applyNumberFormat="1" applyFont="1" applyFill="1" applyBorder="1" applyAlignment="1" applyProtection="0">
      <alignment vertical="top"/>
    </xf>
    <xf numFmtId="0" fontId="1" fillId="6" borderId="1" applyNumberFormat="1" applyFont="1" applyFill="1" applyBorder="1" applyAlignment="1" applyProtection="0">
      <alignment horizontal="center" vertical="top"/>
    </xf>
    <xf numFmtId="0" fontId="1" fillId="7" borderId="1" applyNumberFormat="1" applyFont="1" applyFill="1" applyBorder="1" applyAlignment="1" applyProtection="0">
      <alignment horizontal="left" vertical="top"/>
    </xf>
    <xf numFmtId="0" fontId="1" fillId="8" borderId="1" applyNumberFormat="1" applyFont="1" applyFill="1" applyBorder="1" applyAlignment="1" applyProtection="0">
      <alignment vertical="top"/>
    </xf>
    <xf numFmtId="0" fontId="1" fillId="8" borderId="1" applyNumberFormat="1" applyFont="1" applyFill="1" applyBorder="1" applyAlignment="1" applyProtection="0">
      <alignment horizontal="left" vertical="top"/>
    </xf>
    <xf numFmtId="0" fontId="1" fillId="9" borderId="1" applyNumberFormat="1" applyFont="1" applyFill="1" applyBorder="1" applyAlignment="1" applyProtection="0">
      <alignment vertical="top"/>
    </xf>
    <xf numFmtId="0" fontId="1" fillId="9" borderId="1" applyNumberFormat="1" applyFont="1" applyFill="1" applyBorder="1" applyAlignment="1" applyProtection="0">
      <alignment horizontal="left" vertical="top"/>
    </xf>
    <xf numFmtId="0" fontId="1" fillId="10" borderId="1" applyNumberFormat="1" applyFont="1" applyFill="1" applyBorder="1" applyAlignment="1" applyProtection="0">
      <alignment vertical="top"/>
    </xf>
    <xf numFmtId="0" fontId="1" fillId="10" borderId="1" applyNumberFormat="1" applyFont="1" applyFill="1" applyBorder="1" applyAlignment="1" applyProtection="0">
      <alignment horizontal="left" vertical="top"/>
    </xf>
    <xf numFmtId="0" fontId="1" fillId="11" borderId="1" applyNumberFormat="1" applyFont="1" applyFill="1" applyBorder="1" applyAlignment="1" applyProtection="0">
      <alignment vertical="top"/>
    </xf>
    <xf numFmtId="2" fontId="1" fillId="6" borderId="1" applyNumberFormat="1" applyFont="1" applyFill="1" applyBorder="1" applyAlignment="1" applyProtection="0">
      <alignment horizontal="center" vertical="top"/>
    </xf>
    <xf numFmtId="0" fontId="4" fillId="6" borderId="1" applyNumberFormat="1" applyFont="1" applyFill="1" applyBorder="1" applyAlignment="1" applyProtection="0">
      <alignment vertical="bottom"/>
    </xf>
    <xf numFmtId="0" fontId="1" fillId="6" borderId="1" applyNumberFormat="1" applyFont="1" applyFill="1" applyBorder="1" applyAlignment="1" applyProtection="0">
      <alignment vertical="bottom"/>
    </xf>
    <xf numFmtId="4" fontId="1" fillId="6" borderId="1" applyNumberFormat="1" applyFont="1" applyFill="1" applyBorder="1" applyAlignment="1" applyProtection="0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b0dd8b"/>
      <rgbColor rgb="ff76ba40"/>
      <rgbColor rgb="fffff76b"/>
      <rgbColor rgb="fff5eb00"/>
      <rgbColor rgb="ffff8547"/>
      <rgbColor rgb="ffffc676"/>
      <rgbColor rgb="ff74a7fe"/>
      <rgbColor rgb="ffd3e2fe"/>
      <rgbColor rgb="ffcaf0f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65"/>
  <sheetViews>
    <sheetView workbookViewId="0" showGridLines="0" defaultGridColor="1">
      <pane topLeftCell="A2" xSplit="0" ySplit="1" activePane="bottomLeft" state="frozenSplit"/>
    </sheetView>
  </sheetViews>
  <sheetFormatPr defaultColWidth="7.87629" defaultRowHeight="13.9" customHeight="1" outlineLevelRow="0" outlineLevelCol="0"/>
  <cols>
    <col min="1" max="1" width="8.90625" style="1" customWidth="1"/>
    <col min="2" max="2" width="9" style="1" customWidth="1"/>
    <col min="3" max="3" width="8.19531" style="1" customWidth="1"/>
    <col min="4" max="4" width="10.0703" style="1" customWidth="1"/>
    <col min="5" max="5" width="5.88281" style="1" customWidth="1"/>
    <col min="6" max="6" width="7.9375" style="1" customWidth="1"/>
    <col min="7" max="7" width="8.49219" style="1" customWidth="1"/>
    <col min="8" max="8" width="8.32031" style="1" customWidth="1"/>
    <col min="9" max="9" width="7.875" style="1" customWidth="1"/>
    <col min="10" max="10" width="47.3594" style="1" customWidth="1"/>
    <col min="11" max="11" width="7.875" style="1" customWidth="1"/>
    <col min="12" max="12" width="7.875" style="1" customWidth="1"/>
    <col min="13" max="13" width="7.4375" style="1" customWidth="1"/>
    <col min="14" max="14" width="8.57812" style="1" customWidth="1"/>
    <col min="15" max="15" width="9" style="1" customWidth="1"/>
    <col min="16" max="16" width="9" style="1" customWidth="1"/>
    <col min="17" max="17" width="9" style="1" customWidth="1"/>
    <col min="18" max="18" width="9" style="1" customWidth="1"/>
    <col min="19" max="19" width="9" style="1" customWidth="1"/>
    <col min="20" max="20" width="9" style="1" customWidth="1"/>
    <col min="21" max="21" width="9" style="1" customWidth="1"/>
    <col min="22" max="22" width="9" style="1" customWidth="1"/>
    <col min="23" max="23" width="9" style="1" customWidth="1"/>
    <col min="24" max="24" width="9" style="1" customWidth="1"/>
    <col min="25" max="25" width="9" style="1" customWidth="1"/>
    <col min="26" max="26" width="9" style="1" customWidth="1"/>
    <col min="27" max="256" width="7.875" style="1" customWidth="1"/>
  </cols>
  <sheetData>
    <row r="1" ht="62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" customHeight="1">
      <c r="A2" s="3"/>
      <c r="B2" t="s" s="4">
        <v>14</v>
      </c>
      <c r="C2" t="s" s="3">
        <v>15</v>
      </c>
      <c r="D2" t="s" s="3">
        <v>16</v>
      </c>
      <c r="E2" s="3">
        <v>1</v>
      </c>
      <c r="F2" s="3">
        <v>65.59999999999999</v>
      </c>
      <c r="G2" s="5">
        <f>50/F2</f>
        <v>0.7621951219512195</v>
      </c>
      <c r="H2" s="5">
        <f>15.95-G2</f>
        <v>15.18780487804878</v>
      </c>
      <c r="I2" t="s" s="3">
        <v>17</v>
      </c>
      <c r="J2" t="s" s="3">
        <v>18</v>
      </c>
      <c r="K2" t="s" s="6">
        <v>19</v>
      </c>
      <c r="L2" t="s" s="7">
        <v>20</v>
      </c>
      <c r="M2" s="3">
        <v>19.4</v>
      </c>
      <c r="N2" s="8">
        <v>12.5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" customHeight="1">
      <c r="A3" s="3"/>
      <c r="B3" t="s" s="4">
        <v>21</v>
      </c>
      <c r="C3" t="s" s="3">
        <v>22</v>
      </c>
      <c r="D3" t="s" s="3">
        <v>23</v>
      </c>
      <c r="E3" s="3">
        <v>1</v>
      </c>
      <c r="F3" s="3">
        <v>31.7</v>
      </c>
      <c r="G3" s="5">
        <f>50/F3</f>
        <v>1.577287066246057</v>
      </c>
      <c r="H3" s="5">
        <f>15.95-G3</f>
        <v>14.37271293375394</v>
      </c>
      <c r="I3" t="s" s="3">
        <v>24</v>
      </c>
      <c r="J3" t="s" s="3">
        <v>25</v>
      </c>
      <c r="K3" t="s" s="6">
        <v>26</v>
      </c>
      <c r="L3" t="s" s="7">
        <v>27</v>
      </c>
      <c r="M3" s="3">
        <v>19.9</v>
      </c>
      <c r="N3" s="8">
        <v>12.2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" customHeight="1">
      <c r="A4" s="3"/>
      <c r="B4" t="s" s="4">
        <v>28</v>
      </c>
      <c r="C4" t="s" s="3">
        <v>29</v>
      </c>
      <c r="D4" t="s" s="3">
        <v>30</v>
      </c>
      <c r="E4" s="3">
        <v>1</v>
      </c>
      <c r="F4" s="3">
        <v>61.1</v>
      </c>
      <c r="G4" s="5">
        <f>50/F4</f>
        <v>0.8183306055646481</v>
      </c>
      <c r="H4" s="5">
        <f>15.95-G4</f>
        <v>15.13166939443535</v>
      </c>
      <c r="I4" t="s" s="3">
        <v>31</v>
      </c>
      <c r="J4" t="s" s="3">
        <v>32</v>
      </c>
      <c r="K4" t="s" s="6">
        <v>33</v>
      </c>
      <c r="L4" t="s" s="7">
        <v>34</v>
      </c>
      <c r="M4" s="3">
        <v>23.27</v>
      </c>
      <c r="N4" s="8">
        <v>10.4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" customHeight="1">
      <c r="A5" s="3"/>
      <c r="B5" t="s" s="4">
        <v>35</v>
      </c>
      <c r="C5" t="s" s="3">
        <v>36</v>
      </c>
      <c r="D5" t="s" s="3">
        <v>37</v>
      </c>
      <c r="E5" s="3">
        <v>1</v>
      </c>
      <c r="F5" s="3">
        <v>26.6</v>
      </c>
      <c r="G5" s="5">
        <f>50/F5</f>
        <v>1.879699248120301</v>
      </c>
      <c r="H5" s="5">
        <f>15.95-G5</f>
        <v>14.0703007518797</v>
      </c>
      <c r="I5" t="s" s="3">
        <v>38</v>
      </c>
      <c r="J5" t="s" s="3">
        <v>39</v>
      </c>
      <c r="K5" t="s" s="6">
        <v>40</v>
      </c>
      <c r="L5" t="s" s="7">
        <v>41</v>
      </c>
      <c r="M5" s="3">
        <v>28.57</v>
      </c>
      <c r="N5" s="8">
        <v>8.5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" customHeight="1">
      <c r="A6" s="3"/>
      <c r="B6" t="s" s="4">
        <v>42</v>
      </c>
      <c r="C6" t="s" s="3">
        <v>43</v>
      </c>
      <c r="D6" t="s" s="3">
        <v>44</v>
      </c>
      <c r="E6" s="3">
        <v>1</v>
      </c>
      <c r="F6" s="3">
        <v>29.8</v>
      </c>
      <c r="G6" s="5">
        <f>50/F6</f>
        <v>1.677852348993289</v>
      </c>
      <c r="H6" s="5">
        <f>15.95-G6</f>
        <v>14.27214765100671</v>
      </c>
      <c r="I6" t="s" s="3">
        <v>45</v>
      </c>
      <c r="J6" t="s" s="3">
        <v>46</v>
      </c>
      <c r="K6" t="s" s="6">
        <v>47</v>
      </c>
      <c r="L6" t="s" s="7">
        <v>48</v>
      </c>
      <c r="M6" s="3">
        <v>20.03</v>
      </c>
      <c r="N6" s="8">
        <v>12.1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" customHeight="1">
      <c r="A7" s="3"/>
      <c r="B7" t="s" s="4">
        <v>49</v>
      </c>
      <c r="C7" t="s" s="3">
        <v>50</v>
      </c>
      <c r="D7" t="s" s="3">
        <v>51</v>
      </c>
      <c r="E7" s="3">
        <v>1</v>
      </c>
      <c r="F7" s="3">
        <v>8.98</v>
      </c>
      <c r="G7" s="5">
        <f>50/F7</f>
        <v>5.567928730512249</v>
      </c>
      <c r="H7" s="5">
        <f>15.95-G7</f>
        <v>10.38207126948775</v>
      </c>
      <c r="I7" t="s" s="3">
        <v>52</v>
      </c>
      <c r="J7" t="s" s="3">
        <v>53</v>
      </c>
      <c r="K7" t="s" s="6">
        <v>54</v>
      </c>
      <c r="L7" t="s" s="7">
        <v>55</v>
      </c>
      <c r="M7" s="3">
        <v>23.6</v>
      </c>
      <c r="N7" s="8">
        <v>10.3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" customHeight="1">
      <c r="A8" s="3"/>
      <c r="B8" t="s" s="4">
        <v>56</v>
      </c>
      <c r="C8" t="s" s="3">
        <v>57</v>
      </c>
      <c r="D8" t="s" s="3">
        <v>58</v>
      </c>
      <c r="E8" s="3">
        <v>1</v>
      </c>
      <c r="F8" s="3">
        <v>11.2</v>
      </c>
      <c r="G8" s="5">
        <f>50/F8</f>
        <v>4.464285714285714</v>
      </c>
      <c r="H8" s="5">
        <f>15.95-G8</f>
        <v>11.48571428571428</v>
      </c>
      <c r="I8" t="s" s="3">
        <v>59</v>
      </c>
      <c r="J8" t="s" s="3">
        <v>60</v>
      </c>
      <c r="K8" t="s" s="6">
        <v>61</v>
      </c>
      <c r="L8" t="s" s="7">
        <v>62</v>
      </c>
      <c r="M8" s="3">
        <v>27.03</v>
      </c>
      <c r="N8" s="8">
        <v>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" customHeight="1">
      <c r="A9" s="3"/>
      <c r="B9" t="s" s="4">
        <v>63</v>
      </c>
      <c r="C9" t="s" s="3">
        <v>64</v>
      </c>
      <c r="D9" t="s" s="3">
        <v>65</v>
      </c>
      <c r="E9" s="3">
        <v>1</v>
      </c>
      <c r="F9" s="3">
        <v>61.3</v>
      </c>
      <c r="G9" s="5">
        <f>50/F9</f>
        <v>0.8156606851549756</v>
      </c>
      <c r="H9" s="5">
        <f>15.95-G9</f>
        <v>15.13433931484502</v>
      </c>
      <c r="I9" t="s" s="3">
        <v>66</v>
      </c>
      <c r="J9" t="s" s="3">
        <v>67</v>
      </c>
      <c r="K9" t="s" s="6">
        <v>68</v>
      </c>
      <c r="L9" t="s" s="7">
        <v>69</v>
      </c>
      <c r="M9" s="3">
        <v>22.43</v>
      </c>
      <c r="N9" s="8">
        <v>10.8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" customHeight="1">
      <c r="A10" s="9"/>
      <c r="B10" t="s" s="10">
        <v>70</v>
      </c>
      <c r="C10" t="s" s="3">
        <v>23</v>
      </c>
      <c r="D10" t="s" s="3">
        <v>71</v>
      </c>
      <c r="E10" s="3">
        <v>2</v>
      </c>
      <c r="F10" s="3">
        <v>41.3</v>
      </c>
      <c r="G10" s="5">
        <f>50/F10</f>
        <v>1.210653753026634</v>
      </c>
      <c r="H10" s="5">
        <f>15.95-G10</f>
        <v>14.73934624697337</v>
      </c>
      <c r="I10" t="s" s="3">
        <v>72</v>
      </c>
      <c r="J10" t="s" s="3">
        <v>73</v>
      </c>
      <c r="K10" t="s" s="6">
        <v>74</v>
      </c>
      <c r="L10" t="s" s="7">
        <v>75</v>
      </c>
      <c r="M10" s="3">
        <v>35.2</v>
      </c>
      <c r="N10" s="8">
        <v>2.95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" customHeight="1">
      <c r="A11" s="9"/>
      <c r="B11" t="s" s="10">
        <v>76</v>
      </c>
      <c r="C11" t="s" s="3">
        <v>58</v>
      </c>
      <c r="D11" t="s" s="3">
        <v>77</v>
      </c>
      <c r="E11" s="3">
        <v>2</v>
      </c>
      <c r="F11" s="3">
        <v>20.7</v>
      </c>
      <c r="G11" s="5">
        <f>50/F11</f>
        <v>2.415458937198068</v>
      </c>
      <c r="H11" s="5">
        <f>15.95-G11</f>
        <v>13.53454106280193</v>
      </c>
      <c r="I11" t="s" s="3">
        <v>78</v>
      </c>
      <c r="J11" t="s" s="3">
        <v>79</v>
      </c>
      <c r="K11" t="s" s="6">
        <v>80</v>
      </c>
      <c r="L11" t="s" s="7">
        <v>81</v>
      </c>
      <c r="M11" s="3">
        <v>31.5</v>
      </c>
      <c r="N11" s="8">
        <v>3.3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" customHeight="1">
      <c r="A12" s="9"/>
      <c r="B12" t="s" s="10">
        <v>82</v>
      </c>
      <c r="C12" t="s" s="3">
        <v>83</v>
      </c>
      <c r="D12" t="s" s="3">
        <v>84</v>
      </c>
      <c r="E12" s="3">
        <v>2</v>
      </c>
      <c r="F12" s="3">
        <v>39.9</v>
      </c>
      <c r="G12" s="5">
        <f>50/F12</f>
        <v>1.253132832080201</v>
      </c>
      <c r="H12" s="5">
        <f>15.95-G12</f>
        <v>14.6968671679198</v>
      </c>
      <c r="I12" t="s" s="3">
        <v>85</v>
      </c>
      <c r="J12" t="s" s="3">
        <v>86</v>
      </c>
      <c r="K12" t="s" s="6">
        <v>87</v>
      </c>
      <c r="L12" t="s" s="7">
        <v>88</v>
      </c>
      <c r="M12" s="3">
        <v>33.1</v>
      </c>
      <c r="N12" s="8">
        <v>3.14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" customHeight="1">
      <c r="A13" s="9"/>
      <c r="B13" t="s" s="10">
        <v>89</v>
      </c>
      <c r="C13" t="s" s="3">
        <v>77</v>
      </c>
      <c r="D13" t="s" s="3">
        <v>90</v>
      </c>
      <c r="E13" s="3">
        <v>2</v>
      </c>
      <c r="F13" s="3">
        <v>59.2</v>
      </c>
      <c r="G13" s="5">
        <f>50/F13</f>
        <v>0.8445945945945945</v>
      </c>
      <c r="H13" s="5">
        <f>15.95-G13</f>
        <v>15.1054054054054</v>
      </c>
      <c r="I13" t="s" s="3">
        <v>91</v>
      </c>
      <c r="J13" t="s" s="3">
        <v>92</v>
      </c>
      <c r="K13" t="s" s="6">
        <v>93</v>
      </c>
      <c r="L13" t="s" s="7">
        <v>94</v>
      </c>
      <c r="M13" s="3">
        <v>33.2</v>
      </c>
      <c r="N13" s="8">
        <v>3.13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" customHeight="1">
      <c r="A14" s="9"/>
      <c r="B14" t="s" s="10">
        <v>95</v>
      </c>
      <c r="C14" t="s" s="3">
        <v>96</v>
      </c>
      <c r="D14" t="s" s="3">
        <v>97</v>
      </c>
      <c r="E14" s="3">
        <v>2</v>
      </c>
      <c r="F14" s="3">
        <v>63.9</v>
      </c>
      <c r="G14" s="5">
        <f>50/F14</f>
        <v>0.7824726134585289</v>
      </c>
      <c r="H14" s="5">
        <f>15.95-G14</f>
        <v>15.16752738654147</v>
      </c>
      <c r="I14" t="s" s="3">
        <v>98</v>
      </c>
      <c r="J14" t="s" s="3">
        <v>99</v>
      </c>
      <c r="K14" t="s" s="6">
        <v>100</v>
      </c>
      <c r="L14" t="s" s="7">
        <v>101</v>
      </c>
      <c r="M14" s="3">
        <v>31.9</v>
      </c>
      <c r="N14" s="8">
        <v>3.26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" customHeight="1">
      <c r="A15" s="9"/>
      <c r="B15" t="s" s="10">
        <v>102</v>
      </c>
      <c r="C15" t="s" s="3">
        <v>103</v>
      </c>
      <c r="D15" t="s" s="3">
        <v>104</v>
      </c>
      <c r="E15" s="3">
        <v>2</v>
      </c>
      <c r="F15" s="3">
        <v>135</v>
      </c>
      <c r="G15" s="5">
        <f>50/F15</f>
        <v>0.3703703703703703</v>
      </c>
      <c r="H15" s="5">
        <f>15.95-G15</f>
        <v>15.57962962962963</v>
      </c>
      <c r="I15" t="s" s="3">
        <v>105</v>
      </c>
      <c r="J15" t="s" s="3">
        <v>106</v>
      </c>
      <c r="K15" t="s" s="6">
        <v>107</v>
      </c>
      <c r="L15" t="s" s="7">
        <v>108</v>
      </c>
      <c r="M15" s="3">
        <v>33.3</v>
      </c>
      <c r="N15" s="8">
        <v>3.12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" customHeight="1">
      <c r="A16" s="9"/>
      <c r="B16" t="s" s="10">
        <v>109</v>
      </c>
      <c r="C16" t="s" s="3">
        <v>110</v>
      </c>
      <c r="D16" t="s" s="3">
        <v>111</v>
      </c>
      <c r="E16" s="3">
        <v>2</v>
      </c>
      <c r="F16" s="3">
        <v>72</v>
      </c>
      <c r="G16" s="5">
        <f>50/F16</f>
        <v>0.6944444444444444</v>
      </c>
      <c r="H16" s="5">
        <f>15.95-G16</f>
        <v>15.25555555555555</v>
      </c>
      <c r="I16" t="s" s="3">
        <v>112</v>
      </c>
      <c r="J16" t="s" s="3">
        <v>113</v>
      </c>
      <c r="K16" t="s" s="6">
        <v>114</v>
      </c>
      <c r="L16" t="s" s="7">
        <v>115</v>
      </c>
      <c r="M16" s="3">
        <v>14.8</v>
      </c>
      <c r="N16" s="8">
        <v>7.03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" customHeight="1">
      <c r="A17" s="9"/>
      <c r="B17" t="s" s="10">
        <v>116</v>
      </c>
      <c r="C17" t="s" s="3">
        <v>117</v>
      </c>
      <c r="D17" t="s" s="3">
        <v>118</v>
      </c>
      <c r="E17" s="3">
        <v>2</v>
      </c>
      <c r="F17" s="3">
        <v>82.2</v>
      </c>
      <c r="G17" s="5">
        <f>50/F17</f>
        <v>0.6082725060827251</v>
      </c>
      <c r="H17" s="5">
        <f>15.95-G17</f>
        <v>15.34172749391727</v>
      </c>
      <c r="I17" t="s" s="3">
        <v>119</v>
      </c>
      <c r="J17" t="s" s="3">
        <v>120</v>
      </c>
      <c r="K17" t="s" s="6">
        <v>121</v>
      </c>
      <c r="L17" t="s" s="7">
        <v>122</v>
      </c>
      <c r="M17" s="3">
        <v>36.1</v>
      </c>
      <c r="N17" s="8">
        <v>2.88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" customHeight="1">
      <c r="A18" s="9"/>
      <c r="B18" t="s" s="10">
        <v>123</v>
      </c>
      <c r="C18" t="s" s="3">
        <v>124</v>
      </c>
      <c r="D18" t="s" s="3">
        <v>125</v>
      </c>
      <c r="E18" s="3">
        <v>2</v>
      </c>
      <c r="F18" s="3">
        <v>14.3</v>
      </c>
      <c r="G18" s="5">
        <f>50/F18</f>
        <v>3.496503496503496</v>
      </c>
      <c r="H18" s="5">
        <f>15.95-G18</f>
        <v>12.4534965034965</v>
      </c>
      <c r="I18" t="s" s="3">
        <v>126</v>
      </c>
      <c r="J18" t="s" s="3">
        <v>127</v>
      </c>
      <c r="K18" t="s" s="6">
        <v>128</v>
      </c>
      <c r="L18" t="s" s="7">
        <v>126</v>
      </c>
      <c r="M18" s="3">
        <v>32.6</v>
      </c>
      <c r="N18" s="8">
        <v>3.19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" customHeight="1">
      <c r="A19" s="9"/>
      <c r="B19" t="s" s="10">
        <v>129</v>
      </c>
      <c r="C19" t="s" s="3">
        <v>130</v>
      </c>
      <c r="D19" t="s" s="3">
        <v>110</v>
      </c>
      <c r="E19" s="3">
        <v>2</v>
      </c>
      <c r="F19" s="3">
        <v>34</v>
      </c>
      <c r="G19" s="5">
        <f>50/F19</f>
        <v>1.470588235294118</v>
      </c>
      <c r="H19" s="5">
        <f>15.95-G19</f>
        <v>14.47941176470588</v>
      </c>
      <c r="I19" t="s" s="3">
        <v>131</v>
      </c>
      <c r="J19" t="s" s="3">
        <v>132</v>
      </c>
      <c r="K19" t="s" s="6">
        <v>133</v>
      </c>
      <c r="L19" t="s" s="7">
        <v>134</v>
      </c>
      <c r="M19" s="3">
        <v>30.5</v>
      </c>
      <c r="N19" s="8">
        <v>3.41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" customHeight="1">
      <c r="A20" s="9"/>
      <c r="B20" t="s" s="11">
        <v>135</v>
      </c>
      <c r="C20" t="s" s="3">
        <v>136</v>
      </c>
      <c r="D20" t="s" s="3">
        <v>137</v>
      </c>
      <c r="E20" s="3">
        <v>2</v>
      </c>
      <c r="F20" s="3">
        <v>5.32</v>
      </c>
      <c r="G20" s="5">
        <f>50/F20</f>
        <v>9.398496240601503</v>
      </c>
      <c r="H20" s="5">
        <f>15.95-G20</f>
        <v>6.551503759398496</v>
      </c>
      <c r="I20" t="s" s="3">
        <v>138</v>
      </c>
      <c r="J20" t="s" s="3">
        <v>139</v>
      </c>
      <c r="K20" t="s" s="6">
        <v>140</v>
      </c>
      <c r="L20" t="s" s="7">
        <v>141</v>
      </c>
      <c r="M20" s="3">
        <v>29.9</v>
      </c>
      <c r="N20" s="8">
        <v>3.48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" customHeight="1">
      <c r="A21" s="9"/>
      <c r="B21" t="s" s="11">
        <v>142</v>
      </c>
      <c r="C21" t="s" s="3">
        <v>143</v>
      </c>
      <c r="D21" t="s" s="3">
        <v>15</v>
      </c>
      <c r="E21" s="3">
        <v>2</v>
      </c>
      <c r="F21" s="3">
        <v>7.43</v>
      </c>
      <c r="G21" s="5">
        <f>50/F21</f>
        <v>6.729475100942127</v>
      </c>
      <c r="H21" s="5">
        <f>15.95-G21</f>
        <v>9.220524899057873</v>
      </c>
      <c r="I21" t="s" s="3">
        <v>144</v>
      </c>
      <c r="J21" t="s" s="3">
        <v>145</v>
      </c>
      <c r="K21" t="s" s="6">
        <v>146</v>
      </c>
      <c r="L21" t="s" s="7">
        <v>147</v>
      </c>
      <c r="M21" s="3">
        <v>30.6</v>
      </c>
      <c r="N21" s="8">
        <v>3.4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" customHeight="1">
      <c r="A22" s="9"/>
      <c r="B22" t="s" s="11">
        <v>148</v>
      </c>
      <c r="C22" t="s" s="3">
        <v>149</v>
      </c>
      <c r="D22" t="s" s="3">
        <v>150</v>
      </c>
      <c r="E22" s="3">
        <v>2</v>
      </c>
      <c r="F22" s="3">
        <v>6.29</v>
      </c>
      <c r="G22" s="5">
        <f>50/F22</f>
        <v>7.94912559618442</v>
      </c>
      <c r="H22" s="5">
        <f>15.95-G22</f>
        <v>8.00087440381558</v>
      </c>
      <c r="I22" t="s" s="3">
        <v>151</v>
      </c>
      <c r="J22" t="s" s="3">
        <v>152</v>
      </c>
      <c r="K22" t="s" s="6">
        <v>153</v>
      </c>
      <c r="L22" t="s" s="7">
        <v>151</v>
      </c>
      <c r="M22" s="3">
        <v>26.6</v>
      </c>
      <c r="N22" s="8">
        <v>3.91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" customHeight="1">
      <c r="A23" s="9"/>
      <c r="B23" t="s" s="10">
        <v>154</v>
      </c>
      <c r="C23" t="s" s="3">
        <v>155</v>
      </c>
      <c r="D23" t="s" s="3">
        <v>156</v>
      </c>
      <c r="E23" s="3">
        <v>2</v>
      </c>
      <c r="F23" s="3">
        <v>87.40000000000001</v>
      </c>
      <c r="G23" s="5">
        <f>50/F23</f>
        <v>0.5720823798627002</v>
      </c>
      <c r="H23" s="5">
        <f>15.95-G23</f>
        <v>15.3779176201373</v>
      </c>
      <c r="I23" t="s" s="3">
        <v>157</v>
      </c>
      <c r="J23" t="s" s="3">
        <v>158</v>
      </c>
      <c r="K23" t="s" s="6">
        <v>159</v>
      </c>
      <c r="L23" t="s" s="7">
        <v>157</v>
      </c>
      <c r="M23" s="3">
        <v>39.1</v>
      </c>
      <c r="N23" s="8">
        <v>2.66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" customHeight="1">
      <c r="A24" s="9"/>
      <c r="B24" t="s" s="10">
        <v>160</v>
      </c>
      <c r="C24" t="s" s="3">
        <v>161</v>
      </c>
      <c r="D24" t="s" s="3">
        <v>83</v>
      </c>
      <c r="E24" s="3">
        <v>2</v>
      </c>
      <c r="F24" s="3">
        <v>15.9</v>
      </c>
      <c r="G24" s="5">
        <f>50/F24</f>
        <v>3.144654088050314</v>
      </c>
      <c r="H24" s="5">
        <f>15.95-G24</f>
        <v>12.80534591194968</v>
      </c>
      <c r="I24" t="s" s="3">
        <v>162</v>
      </c>
      <c r="J24" t="s" s="3">
        <v>163</v>
      </c>
      <c r="K24" t="s" s="6">
        <v>164</v>
      </c>
      <c r="L24" t="s" s="7">
        <v>165</v>
      </c>
      <c r="M24" s="3">
        <v>31.3</v>
      </c>
      <c r="N24" s="8">
        <v>3.32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" customHeight="1">
      <c r="A25" s="9"/>
      <c r="B25" t="s" s="10">
        <v>166</v>
      </c>
      <c r="C25" t="s" s="3">
        <v>167</v>
      </c>
      <c r="D25" t="s" s="3">
        <v>22</v>
      </c>
      <c r="E25" s="3">
        <v>2</v>
      </c>
      <c r="F25" s="3">
        <v>36.3</v>
      </c>
      <c r="G25" s="5">
        <f>50/F25</f>
        <v>1.377410468319559</v>
      </c>
      <c r="H25" s="5">
        <f>15.95-G25</f>
        <v>14.57258953168044</v>
      </c>
      <c r="I25" t="s" s="3">
        <v>168</v>
      </c>
      <c r="J25" t="s" s="3">
        <v>169</v>
      </c>
      <c r="K25" t="s" s="6">
        <v>170</v>
      </c>
      <c r="L25" t="s" s="7">
        <v>171</v>
      </c>
      <c r="M25" s="3">
        <v>40.8</v>
      </c>
      <c r="N25" s="8">
        <v>2.55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" customHeight="1">
      <c r="A26" s="9"/>
      <c r="B26" t="s" s="10">
        <v>172</v>
      </c>
      <c r="C26" t="s" s="3">
        <v>173</v>
      </c>
      <c r="D26" t="s" s="3">
        <v>174</v>
      </c>
      <c r="E26" s="3">
        <v>2</v>
      </c>
      <c r="F26" s="3">
        <v>19.8</v>
      </c>
      <c r="G26" s="5">
        <f>50/F26</f>
        <v>2.525252525252525</v>
      </c>
      <c r="H26" s="5">
        <f>15.95-G26</f>
        <v>13.42474747474747</v>
      </c>
      <c r="I26" t="s" s="3">
        <v>175</v>
      </c>
      <c r="J26" t="s" s="3">
        <v>176</v>
      </c>
      <c r="K26" t="s" s="6">
        <v>177</v>
      </c>
      <c r="L26" t="s" s="7">
        <v>178</v>
      </c>
      <c r="M26" s="3">
        <v>34.4</v>
      </c>
      <c r="N26" s="8">
        <v>3.02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" customHeight="1">
      <c r="A27" s="9"/>
      <c r="B27" t="s" s="10">
        <v>179</v>
      </c>
      <c r="C27" t="s" s="3">
        <v>180</v>
      </c>
      <c r="D27" t="s" s="3">
        <v>181</v>
      </c>
      <c r="E27" s="3">
        <v>2</v>
      </c>
      <c r="F27" s="3">
        <v>32.5</v>
      </c>
      <c r="G27" s="5">
        <f>50/F27</f>
        <v>1.538461538461539</v>
      </c>
      <c r="H27" s="5">
        <f>15.95-G27</f>
        <v>14.41153846153846</v>
      </c>
      <c r="I27" t="s" s="3">
        <v>182</v>
      </c>
      <c r="J27" t="s" s="3">
        <v>183</v>
      </c>
      <c r="K27" t="s" s="6">
        <v>184</v>
      </c>
      <c r="L27" t="s" s="7">
        <v>182</v>
      </c>
      <c r="M27" s="3">
        <v>32.5</v>
      </c>
      <c r="N27" s="8">
        <v>3.2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" customHeight="1">
      <c r="A28" s="9"/>
      <c r="B28" t="s" s="10">
        <v>185</v>
      </c>
      <c r="C28" t="s" s="3">
        <v>186</v>
      </c>
      <c r="D28" t="s" s="3">
        <v>103</v>
      </c>
      <c r="E28" s="3">
        <v>2</v>
      </c>
      <c r="F28" s="3">
        <v>41.5</v>
      </c>
      <c r="G28" s="5">
        <f>50/F28</f>
        <v>1.204819277108434</v>
      </c>
      <c r="H28" s="5">
        <f>15.95-G28</f>
        <v>14.74518072289156</v>
      </c>
      <c r="I28" t="s" s="3">
        <v>187</v>
      </c>
      <c r="J28" t="s" s="3">
        <v>188</v>
      </c>
      <c r="K28" t="s" s="6">
        <v>189</v>
      </c>
      <c r="L28" t="s" s="7">
        <v>190</v>
      </c>
      <c r="M28" s="3">
        <v>36.8</v>
      </c>
      <c r="N28" s="8">
        <v>2.83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" customHeight="1">
      <c r="A29" s="9"/>
      <c r="B29" t="s" s="10">
        <v>191</v>
      </c>
      <c r="C29" t="s" s="3">
        <v>192</v>
      </c>
      <c r="D29" t="s" s="3">
        <v>193</v>
      </c>
      <c r="E29" s="3">
        <v>2</v>
      </c>
      <c r="F29" s="3">
        <v>31.2</v>
      </c>
      <c r="G29" s="5">
        <f>50/F29</f>
        <v>1.602564102564103</v>
      </c>
      <c r="H29" s="5">
        <f>15.95-G29</f>
        <v>14.3474358974359</v>
      </c>
      <c r="I29" t="s" s="3">
        <v>194</v>
      </c>
      <c r="J29" t="s" s="3">
        <v>195</v>
      </c>
      <c r="K29" t="s" s="6">
        <v>196</v>
      </c>
      <c r="L29" t="s" s="7">
        <v>194</v>
      </c>
      <c r="M29" s="3">
        <v>34.1</v>
      </c>
      <c r="N29" s="8">
        <v>3.05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" customHeight="1">
      <c r="A30" s="9"/>
      <c r="B30" t="s" s="10">
        <v>197</v>
      </c>
      <c r="C30" t="s" s="3">
        <v>198</v>
      </c>
      <c r="D30" t="s" s="3">
        <v>199</v>
      </c>
      <c r="E30" s="3">
        <v>2</v>
      </c>
      <c r="F30" s="3">
        <v>78.09999999999999</v>
      </c>
      <c r="G30" s="5">
        <f>50/F30</f>
        <v>0.6402048655569783</v>
      </c>
      <c r="H30" s="5">
        <f>15.95-G30</f>
        <v>15.30979513444302</v>
      </c>
      <c r="I30" t="s" s="3">
        <v>200</v>
      </c>
      <c r="J30" t="s" s="3">
        <v>201</v>
      </c>
      <c r="K30" t="s" s="6">
        <v>202</v>
      </c>
      <c r="L30" t="s" s="7">
        <v>203</v>
      </c>
      <c r="M30" s="3">
        <v>30.4</v>
      </c>
      <c r="N30" s="8">
        <v>3.42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" customHeight="1">
      <c r="A31" s="9"/>
      <c r="B31" t="s" s="10">
        <v>204</v>
      </c>
      <c r="C31" t="s" s="3">
        <v>205</v>
      </c>
      <c r="D31" t="s" s="3">
        <v>96</v>
      </c>
      <c r="E31" s="3">
        <v>2</v>
      </c>
      <c r="F31" s="3">
        <v>152</v>
      </c>
      <c r="G31" s="5">
        <f>50/F31</f>
        <v>0.3289473684210527</v>
      </c>
      <c r="H31" s="5">
        <f>15.95-G31</f>
        <v>15.62105263157895</v>
      </c>
      <c r="I31" t="s" s="3">
        <v>206</v>
      </c>
      <c r="J31" t="s" s="3">
        <v>207</v>
      </c>
      <c r="K31" t="s" s="6">
        <v>208</v>
      </c>
      <c r="L31" t="s" s="7">
        <v>209</v>
      </c>
      <c r="M31" s="3">
        <v>36.5</v>
      </c>
      <c r="N31" s="8">
        <v>2.85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" customHeight="1">
      <c r="A32" s="9"/>
      <c r="B32" t="s" s="10">
        <v>210</v>
      </c>
      <c r="C32" t="s" s="3">
        <v>211</v>
      </c>
      <c r="D32" t="s" s="3">
        <v>212</v>
      </c>
      <c r="E32" s="3">
        <v>2</v>
      </c>
      <c r="F32" s="3">
        <v>101</v>
      </c>
      <c r="G32" s="5">
        <f>50/F32</f>
        <v>0.495049504950495</v>
      </c>
      <c r="H32" s="5">
        <f>15.95-G32</f>
        <v>15.4549504950495</v>
      </c>
      <c r="I32" t="s" s="3">
        <v>213</v>
      </c>
      <c r="J32" t="s" s="3">
        <v>214</v>
      </c>
      <c r="K32" t="s" s="6">
        <v>215</v>
      </c>
      <c r="L32" t="s" s="7">
        <v>216</v>
      </c>
      <c r="M32" s="3">
        <v>36.8</v>
      </c>
      <c r="N32" s="8">
        <v>2.83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" customHeight="1">
      <c r="A33" s="9"/>
      <c r="B33" t="s" s="10">
        <v>217</v>
      </c>
      <c r="C33" t="s" s="3">
        <v>218</v>
      </c>
      <c r="D33" t="s" s="3">
        <v>219</v>
      </c>
      <c r="E33" s="3">
        <v>2</v>
      </c>
      <c r="F33" s="3">
        <v>30.9</v>
      </c>
      <c r="G33" s="5">
        <f>50/F33</f>
        <v>1.618122977346278</v>
      </c>
      <c r="H33" s="5">
        <f>15.95-G33</f>
        <v>14.33187702265372</v>
      </c>
      <c r="I33" t="s" s="3">
        <v>220</v>
      </c>
      <c r="J33" t="s" s="3">
        <v>221</v>
      </c>
      <c r="K33" t="s" s="6">
        <v>222</v>
      </c>
      <c r="L33" t="s" s="7">
        <v>220</v>
      </c>
      <c r="M33" s="3">
        <v>36.7</v>
      </c>
      <c r="N33" s="8">
        <v>2.83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" customHeight="1">
      <c r="A34" t="s" s="3">
        <v>45</v>
      </c>
      <c r="B34" t="s" s="12">
        <v>223</v>
      </c>
      <c r="C34" t="s" s="3">
        <v>224</v>
      </c>
      <c r="D34" t="s" s="3">
        <v>117</v>
      </c>
      <c r="E34" s="3">
        <v>3</v>
      </c>
      <c r="F34" s="3">
        <v>52.5</v>
      </c>
      <c r="G34" s="5">
        <f>50/F34</f>
        <v>0.9523809523809523</v>
      </c>
      <c r="H34" s="5">
        <f>15.95-G34</f>
        <v>14.99761904761905</v>
      </c>
      <c r="I34" t="s" s="3">
        <v>225</v>
      </c>
      <c r="J34" t="s" s="3">
        <v>226</v>
      </c>
      <c r="K34" t="s" s="6">
        <v>227</v>
      </c>
      <c r="L34" t="s" s="7">
        <v>228</v>
      </c>
      <c r="M34" s="3">
        <v>32.3</v>
      </c>
      <c r="N34" s="5">
        <f>100/M34</f>
        <v>3.095975232198143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" customHeight="1">
      <c r="A35" t="s" s="3">
        <v>38</v>
      </c>
      <c r="B35" t="s" s="12">
        <v>229</v>
      </c>
      <c r="C35" t="s" s="3">
        <v>230</v>
      </c>
      <c r="D35" t="s" s="3">
        <v>231</v>
      </c>
      <c r="E35" s="3">
        <v>3</v>
      </c>
      <c r="F35" s="3">
        <v>32.7</v>
      </c>
      <c r="G35" s="5">
        <f>50/F35</f>
        <v>1.529051987767584</v>
      </c>
      <c r="H35" s="5">
        <f>15.95-G35</f>
        <v>14.42094801223242</v>
      </c>
      <c r="I35" t="s" s="3">
        <v>232</v>
      </c>
      <c r="J35" t="s" s="3">
        <v>233</v>
      </c>
      <c r="K35" t="s" s="6">
        <v>234</v>
      </c>
      <c r="L35" t="s" s="7">
        <v>232</v>
      </c>
      <c r="M35" s="3">
        <v>32.2</v>
      </c>
      <c r="N35" s="5">
        <f>100/M35</f>
        <v>3.105590062111801</v>
      </c>
      <c r="O35" t="s" s="13">
        <v>235</v>
      </c>
      <c r="P35" s="14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" customHeight="1">
      <c r="A36" t="s" s="3">
        <v>52</v>
      </c>
      <c r="B36" t="s" s="12">
        <v>236</v>
      </c>
      <c r="C36" t="s" s="3">
        <v>237</v>
      </c>
      <c r="D36" t="s" s="3">
        <v>124</v>
      </c>
      <c r="E36" s="3">
        <v>3</v>
      </c>
      <c r="F36" s="3">
        <v>50.5</v>
      </c>
      <c r="G36" s="5">
        <f>50/F36</f>
        <v>0.9900990099009901</v>
      </c>
      <c r="H36" s="5">
        <f>15.95-G36</f>
        <v>14.95990099009901</v>
      </c>
      <c r="I36" t="s" s="3">
        <v>238</v>
      </c>
      <c r="J36" t="s" s="3">
        <v>239</v>
      </c>
      <c r="K36" t="s" s="6">
        <v>240</v>
      </c>
      <c r="L36" t="s" s="7">
        <v>238</v>
      </c>
      <c r="M36" s="3">
        <v>31.5</v>
      </c>
      <c r="N36" s="5">
        <f>100/M36</f>
        <v>3.174603174603174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" customHeight="1">
      <c r="A37" t="s" s="3">
        <v>59</v>
      </c>
      <c r="B37" t="s" s="12">
        <v>241</v>
      </c>
      <c r="C37" t="s" s="3">
        <v>193</v>
      </c>
      <c r="D37" t="s" s="3">
        <v>29</v>
      </c>
      <c r="E37" s="3">
        <v>3</v>
      </c>
      <c r="F37" s="3">
        <v>23.9</v>
      </c>
      <c r="G37" s="5">
        <f>50/F37</f>
        <v>2.092050209205021</v>
      </c>
      <c r="H37" s="5">
        <f>15.95-G37</f>
        <v>13.85794979079498</v>
      </c>
      <c r="I37" t="s" s="3">
        <v>242</v>
      </c>
      <c r="J37" t="s" s="3">
        <v>243</v>
      </c>
      <c r="K37" t="s" s="6">
        <v>244</v>
      </c>
      <c r="L37" t="s" s="7">
        <v>242</v>
      </c>
      <c r="M37" s="3">
        <v>30.2</v>
      </c>
      <c r="N37" s="5">
        <f>100/M37</f>
        <v>3.311258278145695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" customHeight="1">
      <c r="A38" t="s" s="3">
        <v>66</v>
      </c>
      <c r="B38" t="s" s="12">
        <v>245</v>
      </c>
      <c r="C38" t="s" s="3">
        <v>156</v>
      </c>
      <c r="D38" t="s" s="3">
        <v>246</v>
      </c>
      <c r="E38" s="3">
        <v>3</v>
      </c>
      <c r="F38" s="3">
        <v>59.4</v>
      </c>
      <c r="G38" s="5">
        <f>50/F38</f>
        <v>0.8417508417508418</v>
      </c>
      <c r="H38" s="5">
        <f>15.95-G38</f>
        <v>15.10824915824916</v>
      </c>
      <c r="I38" t="s" s="3">
        <v>247</v>
      </c>
      <c r="J38" t="s" s="3">
        <v>248</v>
      </c>
      <c r="K38" t="s" s="6">
        <v>249</v>
      </c>
      <c r="L38" t="s" s="7">
        <v>250</v>
      </c>
      <c r="M38" s="3">
        <v>30</v>
      </c>
      <c r="N38" s="5">
        <f>100/M38</f>
        <v>3.333333333333333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" customHeight="1">
      <c r="A39" t="s" s="3">
        <v>31</v>
      </c>
      <c r="B39" t="s" s="12">
        <v>251</v>
      </c>
      <c r="C39" t="s" s="3">
        <v>118</v>
      </c>
      <c r="D39" t="s" s="3">
        <v>252</v>
      </c>
      <c r="E39" s="3">
        <v>3</v>
      </c>
      <c r="F39" s="3">
        <v>124</v>
      </c>
      <c r="G39" s="5">
        <f>50/F39</f>
        <v>0.4032258064516129</v>
      </c>
      <c r="H39" s="5">
        <f>15.95-G39</f>
        <v>15.54677419354839</v>
      </c>
      <c r="I39" t="s" s="3">
        <v>253</v>
      </c>
      <c r="J39" t="s" s="3">
        <v>254</v>
      </c>
      <c r="K39" t="s" s="6">
        <v>255</v>
      </c>
      <c r="L39" t="s" s="7">
        <v>256</v>
      </c>
      <c r="M39" s="3">
        <v>31.4</v>
      </c>
      <c r="N39" s="5">
        <f>100/M39</f>
        <v>3.184713375796179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" customHeight="1">
      <c r="A40" t="s" s="3">
        <v>24</v>
      </c>
      <c r="B40" t="s" s="12">
        <v>257</v>
      </c>
      <c r="C40" t="s" s="3">
        <v>231</v>
      </c>
      <c r="D40" t="s" s="3">
        <v>258</v>
      </c>
      <c r="E40" s="3">
        <v>3</v>
      </c>
      <c r="F40" s="3">
        <v>248</v>
      </c>
      <c r="G40" s="5">
        <f>50/F40</f>
        <v>0.2016129032258064</v>
      </c>
      <c r="H40" s="5">
        <f>15.95-G40</f>
        <v>15.74838709677419</v>
      </c>
      <c r="I40" t="s" s="3">
        <v>259</v>
      </c>
      <c r="J40" t="s" s="3">
        <v>260</v>
      </c>
      <c r="K40" t="s" s="6">
        <v>261</v>
      </c>
      <c r="L40" t="s" s="7">
        <v>262</v>
      </c>
      <c r="M40" s="3">
        <v>30.1</v>
      </c>
      <c r="N40" s="5">
        <f>100/M40</f>
        <v>3.322259136212625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" customHeight="1">
      <c r="A41" t="s" s="3">
        <v>17</v>
      </c>
      <c r="B41" t="s" s="12">
        <v>263</v>
      </c>
      <c r="C41" t="s" s="3">
        <v>252</v>
      </c>
      <c r="D41" t="s" s="3">
        <v>264</v>
      </c>
      <c r="E41" s="3">
        <v>3</v>
      </c>
      <c r="F41" s="3">
        <v>17.6</v>
      </c>
      <c r="G41" s="5">
        <f>50/F41</f>
        <v>2.840909090909091</v>
      </c>
      <c r="H41" s="5">
        <f>15.95-G41</f>
        <v>13.10909090909091</v>
      </c>
      <c r="I41" t="s" s="3">
        <v>265</v>
      </c>
      <c r="J41" t="s" s="3">
        <v>266</v>
      </c>
      <c r="K41" t="s" s="6">
        <v>267</v>
      </c>
      <c r="L41" t="s" s="7">
        <v>268</v>
      </c>
      <c r="M41" s="3">
        <v>33.3</v>
      </c>
      <c r="N41" s="5">
        <f>100/M41</f>
        <v>3.003003003003003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" customHeight="1">
      <c r="A42" t="s" s="3">
        <v>213</v>
      </c>
      <c r="B42" t="s" s="12">
        <v>269</v>
      </c>
      <c r="C42" t="s" s="3">
        <v>258</v>
      </c>
      <c r="D42" t="s" s="3">
        <v>270</v>
      </c>
      <c r="E42" s="3">
        <v>3</v>
      </c>
      <c r="F42" s="3">
        <v>151</v>
      </c>
      <c r="G42" s="5">
        <f>50/F42</f>
        <v>0.3311258278145696</v>
      </c>
      <c r="H42" s="5">
        <f>15.95-G42</f>
        <v>15.61887417218543</v>
      </c>
      <c r="I42" t="s" s="3">
        <v>271</v>
      </c>
      <c r="J42" t="s" s="3">
        <v>272</v>
      </c>
      <c r="K42" t="s" s="6">
        <v>273</v>
      </c>
      <c r="L42" t="s" s="7">
        <v>274</v>
      </c>
      <c r="M42" s="3">
        <v>30.8</v>
      </c>
      <c r="N42" s="5">
        <f>100/M42</f>
        <v>3.246753246753247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" customHeight="1">
      <c r="A43" t="s" s="3">
        <v>220</v>
      </c>
      <c r="B43" t="s" s="12">
        <v>275</v>
      </c>
      <c r="C43" t="s" s="3">
        <v>276</v>
      </c>
      <c r="D43" t="s" s="3">
        <v>276</v>
      </c>
      <c r="E43" s="3">
        <v>3</v>
      </c>
      <c r="F43" s="3">
        <v>50.2</v>
      </c>
      <c r="G43" s="5">
        <f>50/F43</f>
        <v>0.99601593625498</v>
      </c>
      <c r="H43" s="5">
        <f>15.95-G43</f>
        <v>14.95398406374502</v>
      </c>
      <c r="I43" t="s" s="3">
        <v>277</v>
      </c>
      <c r="J43" t="s" s="3">
        <v>278</v>
      </c>
      <c r="K43" t="s" s="6">
        <v>279</v>
      </c>
      <c r="L43" t="s" s="7">
        <v>280</v>
      </c>
      <c r="M43" s="3">
        <v>32.3</v>
      </c>
      <c r="N43" s="5">
        <f>100/M43</f>
        <v>3.095975232198143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" customHeight="1">
      <c r="A44" t="s" s="3">
        <v>182</v>
      </c>
      <c r="B44" t="s" s="12">
        <v>281</v>
      </c>
      <c r="C44" t="s" s="3">
        <v>282</v>
      </c>
      <c r="D44" t="s" s="3">
        <v>283</v>
      </c>
      <c r="E44" s="3">
        <v>3</v>
      </c>
      <c r="F44" s="3">
        <v>154</v>
      </c>
      <c r="G44" s="5">
        <f>50/F44</f>
        <v>0.3246753246753247</v>
      </c>
      <c r="H44" s="5">
        <f>15.95-G44</f>
        <v>15.62532467532468</v>
      </c>
      <c r="I44" t="s" s="3">
        <v>284</v>
      </c>
      <c r="J44" t="s" s="3">
        <v>285</v>
      </c>
      <c r="K44" t="s" s="6">
        <v>286</v>
      </c>
      <c r="L44" t="s" s="7">
        <v>287</v>
      </c>
      <c r="M44" s="3">
        <v>30</v>
      </c>
      <c r="N44" s="5">
        <f>100/M44</f>
        <v>3.333333333333333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" customHeight="1">
      <c r="A45" t="s" s="3">
        <v>194</v>
      </c>
      <c r="B45" t="s" s="12">
        <v>288</v>
      </c>
      <c r="C45" t="s" s="3">
        <v>289</v>
      </c>
      <c r="D45" t="s" s="3">
        <v>290</v>
      </c>
      <c r="E45" s="3">
        <v>3</v>
      </c>
      <c r="F45" s="3">
        <v>54.2</v>
      </c>
      <c r="G45" s="5">
        <f>50/F45</f>
        <v>0.9225092250922509</v>
      </c>
      <c r="H45" s="5">
        <f>15.95-G45</f>
        <v>15.02749077490775</v>
      </c>
      <c r="I45" t="s" s="3">
        <v>291</v>
      </c>
      <c r="J45" t="s" s="3">
        <v>292</v>
      </c>
      <c r="K45" t="s" s="6">
        <v>293</v>
      </c>
      <c r="L45" t="s" s="7">
        <v>294</v>
      </c>
      <c r="M45" s="3">
        <v>24.9</v>
      </c>
      <c r="N45" s="8">
        <f>100/24.9</f>
        <v>4.016064257028113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" customHeight="1">
      <c r="A46" t="s" s="3">
        <v>200</v>
      </c>
      <c r="B46" t="s" s="12">
        <v>295</v>
      </c>
      <c r="C46" t="s" s="3">
        <v>296</v>
      </c>
      <c r="D46" t="s" s="3">
        <v>297</v>
      </c>
      <c r="E46" s="3">
        <v>3</v>
      </c>
      <c r="F46" s="3">
        <v>89.2</v>
      </c>
      <c r="G46" s="5">
        <f>50/F46</f>
        <v>0.5605381165919282</v>
      </c>
      <c r="H46" s="5">
        <f>15.95-G46</f>
        <v>15.38946188340807</v>
      </c>
      <c r="I46" t="s" s="3">
        <v>298</v>
      </c>
      <c r="J46" t="s" s="3">
        <v>299</v>
      </c>
      <c r="K46" t="s" s="6">
        <v>300</v>
      </c>
      <c r="L46" t="s" s="7">
        <v>301</v>
      </c>
      <c r="M46" s="3">
        <v>33.5</v>
      </c>
      <c r="N46" s="5">
        <f>100/M46</f>
        <v>2.985074626865672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" customHeight="1">
      <c r="A47" t="s" s="3">
        <v>98</v>
      </c>
      <c r="B47" t="s" s="15">
        <v>302</v>
      </c>
      <c r="C47" t="s" s="3">
        <v>303</v>
      </c>
      <c r="D47" t="s" s="3">
        <v>304</v>
      </c>
      <c r="E47" s="3">
        <v>3</v>
      </c>
      <c r="F47" s="3">
        <v>23</v>
      </c>
      <c r="G47" s="5">
        <f>50/F47</f>
        <v>2.173913043478261</v>
      </c>
      <c r="H47" s="5">
        <f>15.95-G47</f>
        <v>13.77608695652174</v>
      </c>
      <c r="I47" t="s" s="3">
        <v>305</v>
      </c>
      <c r="J47" t="s" s="3">
        <v>306</v>
      </c>
      <c r="K47" t="s" s="6">
        <v>307</v>
      </c>
      <c r="L47" t="s" s="7">
        <v>305</v>
      </c>
      <c r="M47" s="3">
        <v>26.1</v>
      </c>
      <c r="N47" s="5">
        <f>100/M47</f>
        <v>3.831417624521073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" customHeight="1">
      <c r="A48" t="s" s="3">
        <v>91</v>
      </c>
      <c r="B48" t="s" s="15">
        <v>308</v>
      </c>
      <c r="C48" t="s" s="3">
        <v>309</v>
      </c>
      <c r="D48" t="s" s="3">
        <v>310</v>
      </c>
      <c r="E48" s="3">
        <v>3</v>
      </c>
      <c r="F48" s="3">
        <v>19.7</v>
      </c>
      <c r="G48" s="5">
        <f>50/F48</f>
        <v>2.538071065989848</v>
      </c>
      <c r="H48" s="5">
        <f>15.95-G48</f>
        <v>13.41192893401015</v>
      </c>
      <c r="I48" t="s" s="3">
        <v>311</v>
      </c>
      <c r="J48" t="s" s="3">
        <v>312</v>
      </c>
      <c r="K48" t="s" s="6">
        <v>313</v>
      </c>
      <c r="L48" t="s" s="7">
        <v>311</v>
      </c>
      <c r="M48" s="3">
        <v>27.8</v>
      </c>
      <c r="N48" s="5">
        <f>100/M48</f>
        <v>3.597122302158273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" customHeight="1">
      <c r="A49" t="s" s="3">
        <v>112</v>
      </c>
      <c r="B49" t="s" s="15">
        <v>314</v>
      </c>
      <c r="C49" t="s" s="3">
        <v>315</v>
      </c>
      <c r="D49" t="s" s="3">
        <v>282</v>
      </c>
      <c r="E49" s="3">
        <v>3</v>
      </c>
      <c r="F49" s="3">
        <v>20.8</v>
      </c>
      <c r="G49" s="5">
        <f>50/F49</f>
        <v>2.403846153846154</v>
      </c>
      <c r="H49" s="5">
        <f>15.95-G49</f>
        <v>13.54615384615385</v>
      </c>
      <c r="I49" t="s" s="3">
        <v>316</v>
      </c>
      <c r="J49" t="s" s="3">
        <v>317</v>
      </c>
      <c r="K49" t="s" s="6">
        <v>318</v>
      </c>
      <c r="L49" t="s" s="7">
        <v>316</v>
      </c>
      <c r="M49" s="3">
        <v>28.9</v>
      </c>
      <c r="N49" s="5">
        <f>100/M49</f>
        <v>3.460207612456748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" customHeight="1">
      <c r="A50" t="s" s="3">
        <v>162</v>
      </c>
      <c r="B50" t="s" s="15">
        <v>319</v>
      </c>
      <c r="C50" t="s" s="3">
        <v>320</v>
      </c>
      <c r="D50" t="s" s="3">
        <v>321</v>
      </c>
      <c r="E50" s="3">
        <v>3</v>
      </c>
      <c r="F50" s="3">
        <v>26.6</v>
      </c>
      <c r="G50" s="5">
        <f>50/F50</f>
        <v>1.879699248120301</v>
      </c>
      <c r="H50" s="5">
        <f>15.95-G50</f>
        <v>14.0703007518797</v>
      </c>
      <c r="I50" t="s" s="3">
        <v>322</v>
      </c>
      <c r="J50" t="s" s="3">
        <v>323</v>
      </c>
      <c r="K50" t="s" s="6">
        <v>324</v>
      </c>
      <c r="L50" t="s" s="7">
        <v>325</v>
      </c>
      <c r="M50" s="3">
        <v>31.5</v>
      </c>
      <c r="N50" s="5">
        <f>100/M50</f>
        <v>3.174603174603174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" customHeight="1">
      <c r="A51" t="s" s="3">
        <v>105</v>
      </c>
      <c r="B51" t="s" s="15">
        <v>326</v>
      </c>
      <c r="C51" t="s" s="3">
        <v>327</v>
      </c>
      <c r="D51" t="s" s="3">
        <v>328</v>
      </c>
      <c r="E51" s="3">
        <v>3</v>
      </c>
      <c r="F51" s="3">
        <v>25.1</v>
      </c>
      <c r="G51" s="5">
        <f>50/F51</f>
        <v>1.99203187250996</v>
      </c>
      <c r="H51" s="5">
        <f>15.95-G51</f>
        <v>13.95796812749004</v>
      </c>
      <c r="I51" t="s" s="3">
        <v>329</v>
      </c>
      <c r="J51" t="s" s="3">
        <v>330</v>
      </c>
      <c r="K51" t="s" s="6">
        <v>331</v>
      </c>
      <c r="L51" t="s" s="7">
        <v>332</v>
      </c>
      <c r="M51" s="3">
        <v>29</v>
      </c>
      <c r="N51" s="5">
        <f>100/M51</f>
        <v>3.448275862068965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" customHeight="1">
      <c r="A52" t="s" s="3">
        <v>85</v>
      </c>
      <c r="B52" t="s" s="12">
        <v>333</v>
      </c>
      <c r="C52" t="s" s="3">
        <v>334</v>
      </c>
      <c r="D52" t="s" s="3">
        <v>36</v>
      </c>
      <c r="E52" s="3">
        <v>3</v>
      </c>
      <c r="F52" s="3">
        <v>70.59999999999999</v>
      </c>
      <c r="G52" s="5">
        <f>50/F52</f>
        <v>0.708215297450425</v>
      </c>
      <c r="H52" s="5">
        <f>15.95-G52</f>
        <v>15.24178470254957</v>
      </c>
      <c r="I52" t="s" s="3">
        <v>335</v>
      </c>
      <c r="J52" t="s" s="3">
        <v>336</v>
      </c>
      <c r="K52" t="s" s="6">
        <v>337</v>
      </c>
      <c r="L52" t="s" s="7">
        <v>338</v>
      </c>
      <c r="M52" s="3">
        <v>29.7</v>
      </c>
      <c r="N52" s="5">
        <f>100/M52</f>
        <v>3.367003367003367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" customHeight="1">
      <c r="A53" t="s" s="3">
        <v>72</v>
      </c>
      <c r="B53" t="s" s="12">
        <v>339</v>
      </c>
      <c r="C53" t="s" s="3">
        <v>340</v>
      </c>
      <c r="D53" t="s" s="3">
        <v>341</v>
      </c>
      <c r="E53" s="3">
        <v>3</v>
      </c>
      <c r="F53" s="3">
        <v>138</v>
      </c>
      <c r="G53" s="5">
        <f>50/F53</f>
        <v>0.3623188405797101</v>
      </c>
      <c r="H53" s="5">
        <f>15.95-G53</f>
        <v>15.58768115942029</v>
      </c>
      <c r="I53" t="s" s="3">
        <v>342</v>
      </c>
      <c r="J53" t="s" s="3">
        <v>343</v>
      </c>
      <c r="K53" t="s" s="6">
        <v>344</v>
      </c>
      <c r="L53" t="s" s="7">
        <v>345</v>
      </c>
      <c r="M53" s="3">
        <v>29.1</v>
      </c>
      <c r="N53" s="5">
        <f>100/M53</f>
        <v>3.436426116838488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" customHeight="1">
      <c r="A54" t="s" s="3">
        <v>78</v>
      </c>
      <c r="B54" t="s" s="12">
        <v>346</v>
      </c>
      <c r="C54" t="s" s="3">
        <v>347</v>
      </c>
      <c r="D54" t="s" s="3">
        <v>348</v>
      </c>
      <c r="E54" s="3">
        <v>3</v>
      </c>
      <c r="F54" s="3">
        <v>147</v>
      </c>
      <c r="G54" s="5">
        <f>50/F54</f>
        <v>0.3401360544217687</v>
      </c>
      <c r="H54" s="5">
        <f>15.95-G54</f>
        <v>15.60986394557823</v>
      </c>
      <c r="I54" t="s" s="3">
        <v>349</v>
      </c>
      <c r="J54" t="s" s="3">
        <v>350</v>
      </c>
      <c r="K54" t="s" s="6">
        <v>351</v>
      </c>
      <c r="L54" t="s" s="7">
        <v>352</v>
      </c>
      <c r="M54" s="3">
        <v>29.8</v>
      </c>
      <c r="N54" s="5">
        <f>100/M54</f>
        <v>3.355704697986577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" customHeight="1">
      <c r="A55" t="s" s="3">
        <v>126</v>
      </c>
      <c r="B55" t="s" s="12">
        <v>353</v>
      </c>
      <c r="C55" t="s" s="3">
        <v>354</v>
      </c>
      <c r="D55" t="s" s="3">
        <v>355</v>
      </c>
      <c r="E55" s="3">
        <v>3</v>
      </c>
      <c r="F55" s="3">
        <v>124</v>
      </c>
      <c r="G55" s="5">
        <f>50/F55</f>
        <v>0.4032258064516129</v>
      </c>
      <c r="H55" s="5">
        <f>15.95-G55</f>
        <v>15.54677419354839</v>
      </c>
      <c r="I55" t="s" s="3">
        <v>356</v>
      </c>
      <c r="J55" t="s" s="3">
        <v>357</v>
      </c>
      <c r="K55" t="s" s="6">
        <v>358</v>
      </c>
      <c r="L55" t="s" s="7">
        <v>359</v>
      </c>
      <c r="M55" s="3">
        <v>26.6</v>
      </c>
      <c r="N55" s="5">
        <f>100/M55</f>
        <v>3.759398496240602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" customHeight="1">
      <c r="A56" t="s" s="3">
        <v>151</v>
      </c>
      <c r="B56" t="s" s="12">
        <v>360</v>
      </c>
      <c r="C56" t="s" s="3">
        <v>361</v>
      </c>
      <c r="D56" t="s" s="3">
        <v>362</v>
      </c>
      <c r="E56" s="3">
        <v>3</v>
      </c>
      <c r="F56" s="3">
        <v>157</v>
      </c>
      <c r="G56" s="5">
        <f>50/F56</f>
        <v>0.3184713375796178</v>
      </c>
      <c r="H56" s="5">
        <f>15.95-G56</f>
        <v>15.63152866242038</v>
      </c>
      <c r="I56" t="s" s="3">
        <v>363</v>
      </c>
      <c r="J56" t="s" s="3">
        <v>364</v>
      </c>
      <c r="K56" t="s" s="6">
        <v>365</v>
      </c>
      <c r="L56" t="s" s="7">
        <v>366</v>
      </c>
      <c r="M56" s="3">
        <v>30</v>
      </c>
      <c r="N56" s="5">
        <f>100/M56</f>
        <v>3.333333333333333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" customHeight="1">
      <c r="A57" t="s" s="3">
        <v>157</v>
      </c>
      <c r="B57" t="s" s="12">
        <v>367</v>
      </c>
      <c r="C57" t="s" s="3">
        <v>368</v>
      </c>
      <c r="D57" t="s" s="3">
        <v>369</v>
      </c>
      <c r="E57" s="3">
        <v>3</v>
      </c>
      <c r="F57" s="3">
        <v>190</v>
      </c>
      <c r="G57" s="5">
        <f>50/F57</f>
        <v>0.2631578947368421</v>
      </c>
      <c r="H57" s="5">
        <f>15.95-G57</f>
        <v>15.68684210526316</v>
      </c>
      <c r="I57" t="s" s="3">
        <v>370</v>
      </c>
      <c r="J57" t="s" s="3">
        <v>371</v>
      </c>
      <c r="K57" t="s" s="6">
        <v>372</v>
      </c>
      <c r="L57" t="s" s="7">
        <v>373</v>
      </c>
      <c r="M57" s="3">
        <v>29.6</v>
      </c>
      <c r="N57" s="5">
        <f>100/M57</f>
        <v>3.378378378378378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" customHeight="1">
      <c r="A58" t="s" s="3">
        <v>45</v>
      </c>
      <c r="B58" t="s" s="16">
        <v>374</v>
      </c>
      <c r="C58" t="s" s="3">
        <v>37</v>
      </c>
      <c r="D58" t="s" s="3">
        <v>375</v>
      </c>
      <c r="E58" s="3">
        <v>4</v>
      </c>
      <c r="F58" s="3">
        <v>34.7</v>
      </c>
      <c r="G58" s="5">
        <f>50/F58</f>
        <v>1.440922190201729</v>
      </c>
      <c r="H58" s="5">
        <f>15.95-G58</f>
        <v>14.50907780979827</v>
      </c>
      <c r="I58" t="s" s="3">
        <v>376</v>
      </c>
      <c r="J58" t="s" s="3">
        <v>377</v>
      </c>
      <c r="K58" t="s" s="6">
        <v>378</v>
      </c>
      <c r="L58" t="s" s="7">
        <v>379</v>
      </c>
      <c r="M58" s="3">
        <v>31.6</v>
      </c>
      <c r="N58" s="5">
        <f>100/M58</f>
        <v>3.164556962025316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" customHeight="1">
      <c r="A59" t="s" s="3">
        <v>38</v>
      </c>
      <c r="B59" t="s" s="16">
        <v>380</v>
      </c>
      <c r="C59" t="s" s="3">
        <v>212</v>
      </c>
      <c r="D59" t="s" s="3">
        <v>381</v>
      </c>
      <c r="E59" s="3">
        <v>4</v>
      </c>
      <c r="F59" s="3">
        <v>52.5</v>
      </c>
      <c r="G59" s="5">
        <f>50/F59</f>
        <v>0.9523809523809523</v>
      </c>
      <c r="H59" s="5">
        <f>15.95-G59</f>
        <v>14.99761904761905</v>
      </c>
      <c r="I59" t="s" s="3">
        <v>382</v>
      </c>
      <c r="J59" t="s" s="3">
        <v>383</v>
      </c>
      <c r="K59" t="s" s="6">
        <v>384</v>
      </c>
      <c r="L59" t="s" s="7">
        <v>382</v>
      </c>
      <c r="M59" s="3">
        <v>28.2</v>
      </c>
      <c r="N59" s="5">
        <f>100/M59</f>
        <v>3.546099290780142</v>
      </c>
      <c r="O59" t="s" s="13">
        <v>235</v>
      </c>
      <c r="P59" s="14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" customHeight="1">
      <c r="A60" t="s" s="3">
        <v>52</v>
      </c>
      <c r="B60" t="s" s="16">
        <v>385</v>
      </c>
      <c r="C60" t="s" s="3">
        <v>199</v>
      </c>
      <c r="D60" t="s" s="3">
        <v>289</v>
      </c>
      <c r="E60" s="3">
        <v>4</v>
      </c>
      <c r="F60" s="3">
        <v>40.3</v>
      </c>
      <c r="G60" s="5">
        <f>50/F60</f>
        <v>1.240694789081886</v>
      </c>
      <c r="H60" s="5">
        <f>15.95-G60</f>
        <v>14.70930521091811</v>
      </c>
      <c r="I60" t="s" s="3">
        <v>386</v>
      </c>
      <c r="J60" t="s" s="3">
        <v>387</v>
      </c>
      <c r="K60" t="s" s="6">
        <v>388</v>
      </c>
      <c r="L60" t="s" s="7">
        <v>386</v>
      </c>
      <c r="M60" s="3">
        <v>25.6</v>
      </c>
      <c r="N60" s="5">
        <f>100/M60</f>
        <v>3.90625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" customHeight="1">
      <c r="A61" t="s" s="3">
        <v>59</v>
      </c>
      <c r="B61" t="s" s="16">
        <v>389</v>
      </c>
      <c r="C61" t="s" s="3">
        <v>104</v>
      </c>
      <c r="D61" t="s" s="3">
        <v>390</v>
      </c>
      <c r="E61" s="3">
        <v>4</v>
      </c>
      <c r="F61" s="3">
        <v>92.5</v>
      </c>
      <c r="G61" s="5">
        <f>50/F61</f>
        <v>0.5405405405405406</v>
      </c>
      <c r="H61" s="5">
        <f>15.95-G61</f>
        <v>15.40945945945946</v>
      </c>
      <c r="I61" t="s" s="3">
        <v>391</v>
      </c>
      <c r="J61" t="s" s="3">
        <v>392</v>
      </c>
      <c r="K61" t="s" s="6">
        <v>393</v>
      </c>
      <c r="L61" t="s" s="7">
        <v>391</v>
      </c>
      <c r="M61" s="17">
        <v>7.07</v>
      </c>
      <c r="N61" s="5">
        <f>100/M61</f>
        <v>14.14427157001414</v>
      </c>
      <c r="O61" t="s" s="13">
        <v>235</v>
      </c>
      <c r="P61" s="14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" customHeight="1">
      <c r="A62" t="s" s="3">
        <v>66</v>
      </c>
      <c r="B62" t="s" s="16">
        <v>394</v>
      </c>
      <c r="C62" t="s" s="3">
        <v>125</v>
      </c>
      <c r="D62" t="s" s="3">
        <v>395</v>
      </c>
      <c r="E62" s="3">
        <v>4</v>
      </c>
      <c r="F62" s="3">
        <v>122</v>
      </c>
      <c r="G62" s="5">
        <f>50/F62</f>
        <v>0.4098360655737705</v>
      </c>
      <c r="H62" s="5">
        <f>15.95-G62</f>
        <v>15.54016393442623</v>
      </c>
      <c r="I62" t="s" s="3">
        <v>396</v>
      </c>
      <c r="J62" t="s" s="3">
        <v>397</v>
      </c>
      <c r="K62" t="s" s="6">
        <v>398</v>
      </c>
      <c r="L62" t="s" s="7">
        <v>399</v>
      </c>
      <c r="M62" s="3">
        <v>29.9</v>
      </c>
      <c r="N62" s="5">
        <f>100/M62</f>
        <v>3.344481605351171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" customHeight="1">
      <c r="A63" t="s" s="3">
        <v>31</v>
      </c>
      <c r="B63" t="s" s="16">
        <v>400</v>
      </c>
      <c r="C63" t="s" s="3">
        <v>150</v>
      </c>
      <c r="D63" t="s" s="3">
        <v>401</v>
      </c>
      <c r="E63" s="3">
        <v>4</v>
      </c>
      <c r="F63" s="3">
        <v>179</v>
      </c>
      <c r="G63" s="5">
        <f>50/F63</f>
        <v>0.2793296089385475</v>
      </c>
      <c r="H63" s="5">
        <f>15.95-G63</f>
        <v>15.67067039106145</v>
      </c>
      <c r="I63" t="s" s="3">
        <v>402</v>
      </c>
      <c r="J63" t="s" s="3">
        <v>403</v>
      </c>
      <c r="K63" t="s" s="6">
        <v>404</v>
      </c>
      <c r="L63" t="s" s="7">
        <v>405</v>
      </c>
      <c r="M63" s="3">
        <v>28.5</v>
      </c>
      <c r="N63" s="5">
        <f>100/M63</f>
        <v>3.508771929824561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" customHeight="1">
      <c r="A64" t="s" s="3">
        <v>24</v>
      </c>
      <c r="B64" t="s" s="16">
        <v>406</v>
      </c>
      <c r="C64" t="s" s="3">
        <v>174</v>
      </c>
      <c r="D64" t="s" s="3">
        <v>407</v>
      </c>
      <c r="E64" s="3">
        <v>4</v>
      </c>
      <c r="F64" s="3">
        <v>172</v>
      </c>
      <c r="G64" s="5">
        <f>50/F64</f>
        <v>0.2906976744186047</v>
      </c>
      <c r="H64" s="5">
        <f>15.95-G64</f>
        <v>15.6593023255814</v>
      </c>
      <c r="I64" t="s" s="3">
        <v>408</v>
      </c>
      <c r="J64" t="s" s="3">
        <v>409</v>
      </c>
      <c r="K64" t="s" s="6">
        <v>410</v>
      </c>
      <c r="L64" t="s" s="7">
        <v>411</v>
      </c>
      <c r="M64" s="3">
        <v>27.8</v>
      </c>
      <c r="N64" s="5">
        <f>100/M64</f>
        <v>3.597122302158273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" customHeight="1">
      <c r="A65" t="s" s="3">
        <v>17</v>
      </c>
      <c r="B65" t="s" s="16">
        <v>412</v>
      </c>
      <c r="C65" t="s" s="3">
        <v>246</v>
      </c>
      <c r="D65" t="s" s="3">
        <v>413</v>
      </c>
      <c r="E65" s="3">
        <v>4</v>
      </c>
      <c r="F65" s="3">
        <v>50.8</v>
      </c>
      <c r="G65" s="5">
        <f>50/F65</f>
        <v>0.984251968503937</v>
      </c>
      <c r="H65" s="5">
        <f>15.95-G65</f>
        <v>14.96574803149606</v>
      </c>
      <c r="I65" t="s" s="3">
        <v>414</v>
      </c>
      <c r="J65" t="s" s="3">
        <v>415</v>
      </c>
      <c r="K65" t="s" s="6">
        <v>416</v>
      </c>
      <c r="L65" t="s" s="7">
        <v>417</v>
      </c>
      <c r="M65" s="3">
        <v>27.8</v>
      </c>
      <c r="N65" s="5">
        <f>100/M65</f>
        <v>3.597122302158273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" customHeight="1">
      <c r="A66" t="s" s="3">
        <v>213</v>
      </c>
      <c r="B66" t="s" s="16">
        <v>418</v>
      </c>
      <c r="C66" t="s" s="3">
        <v>304</v>
      </c>
      <c r="D66" t="s" s="3">
        <v>419</v>
      </c>
      <c r="E66" s="3">
        <v>4</v>
      </c>
      <c r="F66" s="3">
        <v>66.8</v>
      </c>
      <c r="G66" s="5">
        <f>50/F66</f>
        <v>0.7485029940119761</v>
      </c>
      <c r="H66" s="5">
        <f>15.95-G66</f>
        <v>15.20149700598802</v>
      </c>
      <c r="I66" t="s" s="3">
        <v>420</v>
      </c>
      <c r="J66" t="s" s="3">
        <v>421</v>
      </c>
      <c r="K66" t="s" s="6">
        <v>422</v>
      </c>
      <c r="L66" t="s" s="7">
        <v>423</v>
      </c>
      <c r="M66" s="3">
        <v>28.9</v>
      </c>
      <c r="N66" s="5">
        <f>100/M66</f>
        <v>3.460207612456748</v>
      </c>
      <c r="O66" t="s" s="13">
        <v>424</v>
      </c>
      <c r="P66" s="14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" customHeight="1">
      <c r="A67" t="s" s="3">
        <v>220</v>
      </c>
      <c r="B67" t="s" s="16">
        <v>425</v>
      </c>
      <c r="C67" t="s" s="3">
        <v>390</v>
      </c>
      <c r="D67" t="s" s="3">
        <v>426</v>
      </c>
      <c r="E67" s="3">
        <v>4</v>
      </c>
      <c r="F67" s="3">
        <v>71.8</v>
      </c>
      <c r="G67" s="5">
        <f>50/F67</f>
        <v>0.6963788300835655</v>
      </c>
      <c r="H67" s="5">
        <f>15.95-G67</f>
        <v>15.25362116991643</v>
      </c>
      <c r="I67" t="s" s="3">
        <v>427</v>
      </c>
      <c r="J67" t="s" s="3">
        <v>428</v>
      </c>
      <c r="K67" t="s" s="6">
        <v>429</v>
      </c>
      <c r="L67" t="s" s="7">
        <v>430</v>
      </c>
      <c r="M67" s="3">
        <v>27.6</v>
      </c>
      <c r="N67" s="5">
        <f>100/M67</f>
        <v>3.623188405797101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" customHeight="1">
      <c r="A68" t="s" s="3">
        <v>182</v>
      </c>
      <c r="B68" t="s" s="16">
        <v>431</v>
      </c>
      <c r="C68" t="s" s="3">
        <v>432</v>
      </c>
      <c r="D68" t="s" s="3">
        <v>130</v>
      </c>
      <c r="E68" s="3">
        <v>4</v>
      </c>
      <c r="F68" s="3">
        <v>137</v>
      </c>
      <c r="G68" s="5">
        <f>50/F68</f>
        <v>0.364963503649635</v>
      </c>
      <c r="H68" s="5">
        <f>15.95-G68</f>
        <v>15.58503649635036</v>
      </c>
      <c r="I68" t="s" s="3">
        <v>433</v>
      </c>
      <c r="J68" t="s" s="3">
        <v>434</v>
      </c>
      <c r="K68" t="s" s="6">
        <v>435</v>
      </c>
      <c r="L68" t="s" s="7">
        <v>436</v>
      </c>
      <c r="M68" s="3">
        <v>28.7</v>
      </c>
      <c r="N68" s="5">
        <f>100/M68</f>
        <v>3.484320557491289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" customHeight="1">
      <c r="A69" t="s" s="3">
        <v>194</v>
      </c>
      <c r="B69" t="s" s="18">
        <v>437</v>
      </c>
      <c r="C69" t="s" s="3">
        <v>438</v>
      </c>
      <c r="D69" t="s" s="3">
        <v>296</v>
      </c>
      <c r="E69" s="3">
        <v>4</v>
      </c>
      <c r="F69" s="3">
        <v>18.9</v>
      </c>
      <c r="G69" s="5">
        <f>50/F69</f>
        <v>2.645502645502646</v>
      </c>
      <c r="H69" s="5">
        <f>15.95-G69</f>
        <v>13.30449735449735</v>
      </c>
      <c r="I69" t="s" s="3">
        <v>439</v>
      </c>
      <c r="J69" t="s" s="3">
        <v>440</v>
      </c>
      <c r="K69" t="s" s="6">
        <v>441</v>
      </c>
      <c r="L69" t="s" s="7">
        <v>442</v>
      </c>
      <c r="M69" s="17">
        <v>5.49</v>
      </c>
      <c r="N69" s="5">
        <f>100/M69</f>
        <v>18.21493624772313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" customHeight="1">
      <c r="A70" t="s" s="3">
        <v>200</v>
      </c>
      <c r="B70" t="s" s="18">
        <v>443</v>
      </c>
      <c r="C70" t="s" s="3">
        <v>444</v>
      </c>
      <c r="D70" t="s" s="3">
        <v>445</v>
      </c>
      <c r="E70" s="3">
        <v>4</v>
      </c>
      <c r="F70" s="3">
        <v>25.3</v>
      </c>
      <c r="G70" s="5">
        <f>50/F70</f>
        <v>1.976284584980237</v>
      </c>
      <c r="H70" s="5">
        <f>15.95-G70</f>
        <v>13.97371541501976</v>
      </c>
      <c r="I70" t="s" s="3">
        <v>446</v>
      </c>
      <c r="J70" t="s" s="3">
        <v>447</v>
      </c>
      <c r="K70" t="s" s="6">
        <v>448</v>
      </c>
      <c r="L70" t="s" s="7">
        <v>449</v>
      </c>
      <c r="M70" s="3">
        <v>28.3</v>
      </c>
      <c r="N70" s="5">
        <f>100/M70</f>
        <v>3.533568904593639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" customHeight="1">
      <c r="A71" t="s" s="3">
        <v>98</v>
      </c>
      <c r="B71" t="s" s="18">
        <v>450</v>
      </c>
      <c r="C71" t="s" s="3">
        <v>451</v>
      </c>
      <c r="D71" t="s" s="3">
        <v>452</v>
      </c>
      <c r="E71" s="3">
        <v>4</v>
      </c>
      <c r="F71" s="3">
        <v>30.9</v>
      </c>
      <c r="G71" s="5">
        <f>50/F71</f>
        <v>1.618122977346278</v>
      </c>
      <c r="H71" s="5">
        <f>15.95-G71</f>
        <v>14.33187702265372</v>
      </c>
      <c r="I71" t="s" s="3">
        <v>453</v>
      </c>
      <c r="J71" t="s" s="3">
        <v>454</v>
      </c>
      <c r="K71" t="s" s="6">
        <v>455</v>
      </c>
      <c r="L71" t="s" s="7">
        <v>453</v>
      </c>
      <c r="M71" s="3">
        <v>28.9</v>
      </c>
      <c r="N71" s="5">
        <f>100/M71</f>
        <v>3.460207612456748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" customHeight="1">
      <c r="A72" t="s" s="3">
        <v>91</v>
      </c>
      <c r="B72" t="s" s="18">
        <v>456</v>
      </c>
      <c r="C72" t="s" s="3">
        <v>457</v>
      </c>
      <c r="D72" t="s" s="3">
        <v>458</v>
      </c>
      <c r="E72" s="3">
        <v>4</v>
      </c>
      <c r="F72" s="3">
        <v>18.3</v>
      </c>
      <c r="G72" s="5">
        <f>50/F72</f>
        <v>2.73224043715847</v>
      </c>
      <c r="H72" s="5">
        <f>15.95-G72</f>
        <v>13.21775956284153</v>
      </c>
      <c r="I72" t="s" s="3">
        <v>459</v>
      </c>
      <c r="J72" t="s" s="3">
        <v>460</v>
      </c>
      <c r="K72" t="s" s="6">
        <v>461</v>
      </c>
      <c r="L72" t="s" s="7">
        <v>459</v>
      </c>
      <c r="M72" s="3">
        <v>20.8</v>
      </c>
      <c r="N72" s="5">
        <f>100/M72</f>
        <v>4.807692307692307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" customHeight="1">
      <c r="A73" t="s" s="3">
        <v>112</v>
      </c>
      <c r="B73" t="s" s="18">
        <v>462</v>
      </c>
      <c r="C73" t="s" s="3">
        <v>463</v>
      </c>
      <c r="D73" t="s" s="3">
        <v>432</v>
      </c>
      <c r="E73" s="3">
        <v>4</v>
      </c>
      <c r="F73" s="3">
        <v>27</v>
      </c>
      <c r="G73" s="5">
        <f>50/F73</f>
        <v>1.851851851851852</v>
      </c>
      <c r="H73" s="5">
        <f>15.95-G73</f>
        <v>14.09814814814815</v>
      </c>
      <c r="I73" t="s" s="3">
        <v>464</v>
      </c>
      <c r="J73" t="s" s="3">
        <v>465</v>
      </c>
      <c r="K73" t="s" s="6">
        <v>466</v>
      </c>
      <c r="L73" t="s" s="7">
        <v>464</v>
      </c>
      <c r="M73" s="3">
        <v>25.8</v>
      </c>
      <c r="N73" s="5">
        <f>100/M73</f>
        <v>3.875968992248062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" customHeight="1">
      <c r="A74" t="s" s="3">
        <v>162</v>
      </c>
      <c r="B74" t="s" s="16">
        <v>467</v>
      </c>
      <c r="C74" t="s" s="3">
        <v>468</v>
      </c>
      <c r="D74" t="s" s="3">
        <v>469</v>
      </c>
      <c r="E74" s="3">
        <v>4</v>
      </c>
      <c r="F74" s="3">
        <v>56.2</v>
      </c>
      <c r="G74" s="5">
        <f>50/F74</f>
        <v>0.889679715302491</v>
      </c>
      <c r="H74" s="5">
        <f>15.95-G74</f>
        <v>15.06032028469751</v>
      </c>
      <c r="I74" t="s" s="3">
        <v>470</v>
      </c>
      <c r="J74" t="s" s="3">
        <v>471</v>
      </c>
      <c r="K74" t="s" s="6">
        <v>472</v>
      </c>
      <c r="L74" t="s" s="7">
        <v>473</v>
      </c>
      <c r="M74" s="3">
        <v>25.7</v>
      </c>
      <c r="N74" s="5">
        <f>100/M74</f>
        <v>3.891050583657587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" customHeight="1">
      <c r="A75" t="s" s="3">
        <v>105</v>
      </c>
      <c r="B75" t="s" s="16">
        <v>474</v>
      </c>
      <c r="C75" t="s" s="3">
        <v>475</v>
      </c>
      <c r="D75" t="s" s="3">
        <v>43</v>
      </c>
      <c r="E75" s="3">
        <v>4</v>
      </c>
      <c r="F75" s="3">
        <v>120</v>
      </c>
      <c r="G75" s="5">
        <f>50/F75</f>
        <v>0.4166666666666667</v>
      </c>
      <c r="H75" s="5">
        <f>15.95-G75</f>
        <v>15.53333333333333</v>
      </c>
      <c r="I75" t="s" s="3">
        <v>476</v>
      </c>
      <c r="J75" t="s" s="3">
        <v>477</v>
      </c>
      <c r="K75" t="s" s="6">
        <v>478</v>
      </c>
      <c r="L75" t="s" s="7">
        <v>479</v>
      </c>
      <c r="M75" s="3">
        <v>26.4</v>
      </c>
      <c r="N75" s="5">
        <f>100/M75</f>
        <v>3.787878787878788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" customHeight="1">
      <c r="A76" t="s" s="3">
        <v>85</v>
      </c>
      <c r="B76" t="s" s="16">
        <v>480</v>
      </c>
      <c r="C76" t="s" s="3">
        <v>481</v>
      </c>
      <c r="D76" t="s" s="3">
        <v>482</v>
      </c>
      <c r="E76" s="3">
        <v>4</v>
      </c>
      <c r="F76" s="3">
        <v>71.7</v>
      </c>
      <c r="G76" s="5">
        <f>50/F76</f>
        <v>0.6973500697350069</v>
      </c>
      <c r="H76" s="5">
        <f>15.95-G76</f>
        <v>15.25264993026499</v>
      </c>
      <c r="I76" t="s" s="3">
        <v>483</v>
      </c>
      <c r="J76" t="s" s="3">
        <v>484</v>
      </c>
      <c r="K76" t="s" s="6">
        <v>485</v>
      </c>
      <c r="L76" t="s" s="7">
        <v>486</v>
      </c>
      <c r="M76" s="3">
        <v>20.6</v>
      </c>
      <c r="N76" s="5">
        <f>100/M76</f>
        <v>4.854368932038835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" customHeight="1">
      <c r="A77" t="s" s="3">
        <v>72</v>
      </c>
      <c r="B77" t="s" s="16">
        <v>487</v>
      </c>
      <c r="C77" t="s" s="3">
        <v>488</v>
      </c>
      <c r="D77" t="s" s="3">
        <v>489</v>
      </c>
      <c r="E77" s="3">
        <v>4</v>
      </c>
      <c r="F77" s="3">
        <v>73</v>
      </c>
      <c r="G77" s="5">
        <f>50/F77</f>
        <v>0.684931506849315</v>
      </c>
      <c r="H77" s="5">
        <f>15.95-G77</f>
        <v>15.26506849315068</v>
      </c>
      <c r="I77" t="s" s="3">
        <v>490</v>
      </c>
      <c r="J77" t="s" s="3">
        <v>491</v>
      </c>
      <c r="K77" t="s" s="6">
        <v>492</v>
      </c>
      <c r="L77" t="s" s="7">
        <v>493</v>
      </c>
      <c r="M77" s="3">
        <v>24.6</v>
      </c>
      <c r="N77" s="5">
        <f>100/M77</f>
        <v>4.065040650406504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" customHeight="1">
      <c r="A78" t="s" s="3">
        <v>78</v>
      </c>
      <c r="B78" t="s" s="16">
        <v>494</v>
      </c>
      <c r="C78" t="s" s="3">
        <v>495</v>
      </c>
      <c r="D78" t="s" s="3">
        <v>438</v>
      </c>
      <c r="E78" s="3">
        <v>4</v>
      </c>
      <c r="F78" s="3">
        <v>12.1</v>
      </c>
      <c r="G78" s="5">
        <f>50/F78</f>
        <v>4.132231404958678</v>
      </c>
      <c r="H78" s="5">
        <f>15.95-G78</f>
        <v>11.81776859504132</v>
      </c>
      <c r="I78" t="s" s="3">
        <v>496</v>
      </c>
      <c r="J78" t="s" s="3">
        <v>497</v>
      </c>
      <c r="K78" t="s" s="6">
        <v>498</v>
      </c>
      <c r="L78" t="s" s="7">
        <v>499</v>
      </c>
      <c r="M78" s="3">
        <v>28.8</v>
      </c>
      <c r="N78" s="5">
        <f>100/M78</f>
        <v>3.472222222222222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" customHeight="1">
      <c r="A79" t="s" s="3">
        <v>126</v>
      </c>
      <c r="B79" t="s" s="16">
        <v>500</v>
      </c>
      <c r="C79" t="s" s="3">
        <v>501</v>
      </c>
      <c r="D79" t="s" s="3">
        <v>303</v>
      </c>
      <c r="E79" s="3">
        <v>4</v>
      </c>
      <c r="F79" s="3">
        <v>447</v>
      </c>
      <c r="G79" s="5">
        <f>50/F79</f>
        <v>0.1118568232662192</v>
      </c>
      <c r="H79" s="5">
        <f>15.95-G79</f>
        <v>15.83814317673378</v>
      </c>
      <c r="I79" t="s" s="3">
        <v>502</v>
      </c>
      <c r="J79" t="s" s="3">
        <v>503</v>
      </c>
      <c r="K79" t="s" s="6">
        <v>504</v>
      </c>
      <c r="L79" t="s" s="7">
        <v>505</v>
      </c>
      <c r="M79" s="3">
        <v>29.1</v>
      </c>
      <c r="N79" s="5">
        <f>100/M79</f>
        <v>3.436426116838488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" customHeight="1">
      <c r="A80" t="s" s="3">
        <v>151</v>
      </c>
      <c r="B80" t="s" s="16">
        <v>506</v>
      </c>
      <c r="C80" t="s" s="3">
        <v>507</v>
      </c>
      <c r="D80" t="s" s="3">
        <v>508</v>
      </c>
      <c r="E80" s="3">
        <v>4</v>
      </c>
      <c r="F80" s="3">
        <v>45.4</v>
      </c>
      <c r="G80" s="5">
        <f>50/F80</f>
        <v>1.101321585903084</v>
      </c>
      <c r="H80" s="5">
        <f>15.95-G80</f>
        <v>14.84867841409692</v>
      </c>
      <c r="I80" t="s" s="3">
        <v>509</v>
      </c>
      <c r="J80" t="s" s="3">
        <v>510</v>
      </c>
      <c r="K80" t="s" s="6">
        <v>511</v>
      </c>
      <c r="L80" t="s" s="7">
        <v>512</v>
      </c>
      <c r="M80" s="3">
        <v>22.3</v>
      </c>
      <c r="N80" s="5">
        <f>100/M80</f>
        <v>4.484304932735426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" customHeight="1">
      <c r="A81" t="s" s="3">
        <v>157</v>
      </c>
      <c r="B81" t="s" s="16">
        <v>513</v>
      </c>
      <c r="C81" t="s" s="3">
        <v>514</v>
      </c>
      <c r="D81" t="s" s="3">
        <v>136</v>
      </c>
      <c r="E81" s="3">
        <v>4</v>
      </c>
      <c r="F81" s="3">
        <v>47.1</v>
      </c>
      <c r="G81" s="5">
        <f>50/F81</f>
        <v>1.061571125265393</v>
      </c>
      <c r="H81" s="5">
        <f>15.95-G81</f>
        <v>14.88842887473461</v>
      </c>
      <c r="I81" t="s" s="3">
        <v>515</v>
      </c>
      <c r="J81" t="s" s="3">
        <v>516</v>
      </c>
      <c r="K81" t="s" s="6">
        <v>517</v>
      </c>
      <c r="L81" t="s" s="7">
        <v>518</v>
      </c>
      <c r="M81" s="3">
        <v>31.6</v>
      </c>
      <c r="N81" s="5">
        <f>100/M81</f>
        <v>3.164556962025316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" customHeight="1">
      <c r="A82" t="s" s="3">
        <v>45</v>
      </c>
      <c r="B82" t="s" s="19">
        <v>519</v>
      </c>
      <c r="C82" t="s" s="3">
        <v>44</v>
      </c>
      <c r="D82" t="s" s="3">
        <v>309</v>
      </c>
      <c r="E82" s="3">
        <v>5</v>
      </c>
      <c r="F82" s="3">
        <v>38.7</v>
      </c>
      <c r="G82" s="5">
        <f>50/F82</f>
        <v>1.291989664082687</v>
      </c>
      <c r="H82" s="5">
        <f>15.95-G82</f>
        <v>14.65801033591731</v>
      </c>
      <c r="I82" t="s" s="3">
        <v>520</v>
      </c>
      <c r="J82" t="s" s="3">
        <v>521</v>
      </c>
      <c r="K82" t="s" s="6">
        <v>522</v>
      </c>
      <c r="L82" t="s" s="7">
        <v>523</v>
      </c>
      <c r="M82" s="3">
        <v>29.5</v>
      </c>
      <c r="N82" s="5">
        <f>120/M82</f>
        <v>4.067796610169491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" customHeight="1">
      <c r="A83" t="s" s="3">
        <v>38</v>
      </c>
      <c r="B83" t="s" s="19">
        <v>524</v>
      </c>
      <c r="C83" t="s" s="3">
        <v>51</v>
      </c>
      <c r="D83" t="s" s="3">
        <v>525</v>
      </c>
      <c r="E83" s="3">
        <v>5</v>
      </c>
      <c r="F83" s="3">
        <v>14.7</v>
      </c>
      <c r="G83" s="5">
        <f>50/F83</f>
        <v>3.401360544217687</v>
      </c>
      <c r="H83" s="5">
        <f>15.95-G83</f>
        <v>12.54863945578231</v>
      </c>
      <c r="I83" t="s" s="3">
        <v>526</v>
      </c>
      <c r="J83" t="s" s="3">
        <v>527</v>
      </c>
      <c r="K83" t="s" s="6">
        <v>528</v>
      </c>
      <c r="L83" t="s" s="7">
        <v>526</v>
      </c>
      <c r="M83" s="3">
        <v>29.1</v>
      </c>
      <c r="N83" s="5">
        <f>120/M83</f>
        <v>4.123711340206185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" customHeight="1">
      <c r="A84" t="s" s="3">
        <v>52</v>
      </c>
      <c r="B84" t="s" s="19">
        <v>529</v>
      </c>
      <c r="C84" t="s" s="3">
        <v>111</v>
      </c>
      <c r="D84" t="s" s="3">
        <v>530</v>
      </c>
      <c r="E84" s="3">
        <v>5</v>
      </c>
      <c r="F84" s="3">
        <v>12.9</v>
      </c>
      <c r="G84" s="5">
        <f>50/F84</f>
        <v>3.875968992248062</v>
      </c>
      <c r="H84" s="5">
        <f>15.95-G84</f>
        <v>12.07403100775194</v>
      </c>
      <c r="I84" t="s" s="3">
        <v>531</v>
      </c>
      <c r="J84" t="s" s="3">
        <v>532</v>
      </c>
      <c r="K84" t="s" s="6">
        <v>533</v>
      </c>
      <c r="L84" t="s" s="7">
        <v>531</v>
      </c>
      <c r="M84" s="3">
        <v>28.4</v>
      </c>
      <c r="N84" s="5">
        <f>120/M84</f>
        <v>4.225352112676057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" customHeight="1">
      <c r="A85" t="s" s="3">
        <v>59</v>
      </c>
      <c r="B85" t="s" s="19">
        <v>534</v>
      </c>
      <c r="C85" t="s" s="3">
        <v>297</v>
      </c>
      <c r="D85" t="s" s="3">
        <v>444</v>
      </c>
      <c r="E85" s="3">
        <v>5</v>
      </c>
      <c r="F85" s="3">
        <v>18.3</v>
      </c>
      <c r="G85" s="5">
        <f>50/F85</f>
        <v>2.73224043715847</v>
      </c>
      <c r="H85" s="5">
        <f>15.95-G85</f>
        <v>13.21775956284153</v>
      </c>
      <c r="I85" t="s" s="3">
        <v>535</v>
      </c>
      <c r="J85" t="s" s="3">
        <v>536</v>
      </c>
      <c r="K85" t="s" s="6">
        <v>537</v>
      </c>
      <c r="L85" t="s" s="7">
        <v>535</v>
      </c>
      <c r="M85" s="3">
        <v>27.5</v>
      </c>
      <c r="N85" s="5">
        <f>120/M85</f>
        <v>4.363636363636363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" customHeight="1">
      <c r="A86" t="s" s="3">
        <v>66</v>
      </c>
      <c r="B86" t="s" s="19">
        <v>538</v>
      </c>
      <c r="C86" t="s" s="3">
        <v>310</v>
      </c>
      <c r="D86" t="s" s="3">
        <v>539</v>
      </c>
      <c r="E86" s="3">
        <v>5</v>
      </c>
      <c r="F86" s="3">
        <v>82.5</v>
      </c>
      <c r="G86" s="5">
        <f>50/F86</f>
        <v>0.6060606060606061</v>
      </c>
      <c r="H86" s="5">
        <f>15.95-G86</f>
        <v>15.34393939393939</v>
      </c>
      <c r="I86" t="s" s="3">
        <v>540</v>
      </c>
      <c r="J86" t="s" s="3">
        <v>541</v>
      </c>
      <c r="K86" t="s" s="6">
        <v>542</v>
      </c>
      <c r="L86" t="s" s="7">
        <v>543</v>
      </c>
      <c r="M86" s="3">
        <v>28.9</v>
      </c>
      <c r="N86" s="5">
        <f>120/M86</f>
        <v>4.152249134948097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" customHeight="1">
      <c r="A87" t="s" s="3">
        <v>31</v>
      </c>
      <c r="B87" t="s" s="19">
        <v>544</v>
      </c>
      <c r="C87" t="s" s="3">
        <v>328</v>
      </c>
      <c r="D87" t="s" s="3">
        <v>545</v>
      </c>
      <c r="E87" s="3">
        <v>5</v>
      </c>
      <c r="F87" s="3">
        <v>38.7</v>
      </c>
      <c r="G87" s="5">
        <f>50/F87</f>
        <v>1.291989664082687</v>
      </c>
      <c r="H87" s="5">
        <f>15.95-G87</f>
        <v>14.65801033591731</v>
      </c>
      <c r="I87" t="s" s="3">
        <v>546</v>
      </c>
      <c r="J87" t="s" s="3">
        <v>547</v>
      </c>
      <c r="K87" t="s" s="6">
        <v>548</v>
      </c>
      <c r="L87" t="s" s="7">
        <v>549</v>
      </c>
      <c r="M87" s="3">
        <v>29.7</v>
      </c>
      <c r="N87" s="5">
        <f>120/M87</f>
        <v>4.040404040404041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" customHeight="1">
      <c r="A88" t="s" s="3">
        <v>24</v>
      </c>
      <c r="B88" t="s" s="19">
        <v>550</v>
      </c>
      <c r="C88" t="s" s="3">
        <v>341</v>
      </c>
      <c r="D88" t="s" s="3">
        <v>315</v>
      </c>
      <c r="E88" s="3">
        <v>5</v>
      </c>
      <c r="F88" s="3">
        <v>87.8</v>
      </c>
      <c r="G88" s="5">
        <f>50/F88</f>
        <v>0.5694760820045558</v>
      </c>
      <c r="H88" s="5">
        <f>15.95-G88</f>
        <v>15.38052391799544</v>
      </c>
      <c r="I88" t="s" s="3">
        <v>551</v>
      </c>
      <c r="J88" t="s" s="3">
        <v>552</v>
      </c>
      <c r="K88" t="s" s="6">
        <v>553</v>
      </c>
      <c r="L88" t="s" s="7">
        <v>554</v>
      </c>
      <c r="M88" s="3">
        <v>33.7</v>
      </c>
      <c r="N88" s="5">
        <f>120/M88</f>
        <v>3.560830860534124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" customHeight="1">
      <c r="A89" t="s" s="3">
        <v>17</v>
      </c>
      <c r="B89" t="s" s="19">
        <v>555</v>
      </c>
      <c r="C89" t="s" s="3">
        <v>362</v>
      </c>
      <c r="D89" t="s" s="3">
        <v>556</v>
      </c>
      <c r="E89" s="3">
        <v>5</v>
      </c>
      <c r="F89" s="3">
        <v>37.9</v>
      </c>
      <c r="G89" s="5">
        <f>50/F89</f>
        <v>1.319261213720317</v>
      </c>
      <c r="H89" s="5">
        <f>15.95-G89</f>
        <v>14.63073878627968</v>
      </c>
      <c r="I89" t="s" s="3">
        <v>557</v>
      </c>
      <c r="J89" t="s" s="3">
        <v>558</v>
      </c>
      <c r="K89" t="s" s="6">
        <v>559</v>
      </c>
      <c r="L89" t="s" s="7">
        <v>560</v>
      </c>
      <c r="M89" s="3">
        <v>36.6</v>
      </c>
      <c r="N89" s="5">
        <f>120/M89</f>
        <v>3.278688524590164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" customHeight="1">
      <c r="A90" t="s" s="3">
        <v>213</v>
      </c>
      <c r="B90" t="s" s="19">
        <v>561</v>
      </c>
      <c r="C90" t="s" s="3">
        <v>375</v>
      </c>
      <c r="D90" t="s" s="3">
        <v>562</v>
      </c>
      <c r="E90" s="3">
        <v>5</v>
      </c>
      <c r="F90" s="3">
        <v>88.7</v>
      </c>
      <c r="G90" s="5">
        <f>50/F90</f>
        <v>0.5636978579481398</v>
      </c>
      <c r="H90" s="5">
        <f>15.95-G90</f>
        <v>15.38630214205186</v>
      </c>
      <c r="I90" t="s" s="3">
        <v>563</v>
      </c>
      <c r="J90" t="s" s="3">
        <v>564</v>
      </c>
      <c r="K90" t="s" s="6">
        <v>565</v>
      </c>
      <c r="L90" t="s" s="7">
        <v>566</v>
      </c>
      <c r="M90" s="3">
        <v>35.6</v>
      </c>
      <c r="N90" s="5">
        <f>120/M90</f>
        <v>3.370786516853932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" customHeight="1">
      <c r="A91" t="s" s="3">
        <v>220</v>
      </c>
      <c r="B91" t="s" s="19">
        <v>567</v>
      </c>
      <c r="C91" t="s" s="3">
        <v>395</v>
      </c>
      <c r="D91" t="s" s="3">
        <v>451</v>
      </c>
      <c r="E91" s="3">
        <v>5</v>
      </c>
      <c r="F91" s="3">
        <v>21.3</v>
      </c>
      <c r="G91" s="5">
        <f>50/F91</f>
        <v>2.347417840375587</v>
      </c>
      <c r="H91" s="5">
        <f>15.95-G91</f>
        <v>13.60258215962441</v>
      </c>
      <c r="I91" t="s" s="3">
        <v>568</v>
      </c>
      <c r="J91" t="s" s="3">
        <v>569</v>
      </c>
      <c r="K91" t="s" s="6">
        <v>570</v>
      </c>
      <c r="L91" t="s" s="7">
        <v>571</v>
      </c>
      <c r="M91" s="3">
        <v>41</v>
      </c>
      <c r="N91" s="5">
        <f>120/M91</f>
        <v>2.926829268292683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" customHeight="1">
      <c r="A92" t="s" s="3">
        <v>182</v>
      </c>
      <c r="B92" t="s" s="19">
        <v>572</v>
      </c>
      <c r="C92" t="s" s="3">
        <v>407</v>
      </c>
      <c r="D92" t="s" s="3">
        <v>320</v>
      </c>
      <c r="E92" s="3">
        <v>5</v>
      </c>
      <c r="F92" s="3">
        <v>51.9</v>
      </c>
      <c r="G92" s="5">
        <f>50/F92</f>
        <v>0.9633911368015414</v>
      </c>
      <c r="H92" s="5">
        <f>15.95-G92</f>
        <v>14.98660886319846</v>
      </c>
      <c r="I92" t="s" s="3">
        <v>573</v>
      </c>
      <c r="J92" t="s" s="3">
        <v>574</v>
      </c>
      <c r="K92" t="s" s="6">
        <v>575</v>
      </c>
      <c r="L92" t="s" s="7">
        <v>576</v>
      </c>
      <c r="M92" s="3">
        <v>30.9</v>
      </c>
      <c r="N92" s="5">
        <f>120/M92</f>
        <v>3.883495145631068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" customHeight="1">
      <c r="A93" t="s" s="3">
        <v>194</v>
      </c>
      <c r="B93" t="s" s="19">
        <v>577</v>
      </c>
      <c r="C93" t="s" s="3">
        <v>413</v>
      </c>
      <c r="D93" t="s" s="3">
        <v>578</v>
      </c>
      <c r="E93" s="3">
        <v>5</v>
      </c>
      <c r="F93" s="3">
        <v>39.2</v>
      </c>
      <c r="G93" s="5">
        <f>50/F93</f>
        <v>1.275510204081633</v>
      </c>
      <c r="H93" s="5">
        <f>15.95-G93</f>
        <v>14.67448979591837</v>
      </c>
      <c r="I93" t="s" s="3">
        <v>579</v>
      </c>
      <c r="J93" t="s" s="3">
        <v>580</v>
      </c>
      <c r="K93" t="s" s="6">
        <v>581</v>
      </c>
      <c r="L93" t="s" s="7">
        <v>582</v>
      </c>
      <c r="M93" s="3">
        <v>32.1</v>
      </c>
      <c r="N93" s="5">
        <f>120/M93</f>
        <v>3.738317757009346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" customHeight="1">
      <c r="A94" t="s" s="3">
        <v>200</v>
      </c>
      <c r="B94" t="s" s="19">
        <v>583</v>
      </c>
      <c r="C94" t="s" s="3">
        <v>419</v>
      </c>
      <c r="D94" t="s" s="3">
        <v>584</v>
      </c>
      <c r="E94" s="3">
        <v>5</v>
      </c>
      <c r="F94" s="3">
        <v>56.9</v>
      </c>
      <c r="G94" s="5">
        <f>50/F94</f>
        <v>0.8787346221441125</v>
      </c>
      <c r="H94" s="5">
        <f>15.95-G94</f>
        <v>15.07126537785589</v>
      </c>
      <c r="I94" t="s" s="3">
        <v>585</v>
      </c>
      <c r="J94" t="s" s="3">
        <v>586</v>
      </c>
      <c r="K94" t="s" s="6">
        <v>587</v>
      </c>
      <c r="L94" t="s" s="7">
        <v>588</v>
      </c>
      <c r="M94" s="3">
        <v>44</v>
      </c>
      <c r="N94" s="5">
        <f>120/M94</f>
        <v>2.727272727272727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" customHeight="1">
      <c r="A95" t="s" s="3">
        <v>98</v>
      </c>
      <c r="B95" t="s" s="19">
        <v>589</v>
      </c>
      <c r="C95" t="s" s="3">
        <v>426</v>
      </c>
      <c r="D95" t="s" s="3">
        <v>457</v>
      </c>
      <c r="E95" s="3">
        <v>5</v>
      </c>
      <c r="F95" s="3">
        <v>39.4</v>
      </c>
      <c r="G95" s="5">
        <f>50/F95</f>
        <v>1.269035532994924</v>
      </c>
      <c r="H95" s="5">
        <f>15.95-G95</f>
        <v>14.68096446700508</v>
      </c>
      <c r="I95" t="s" s="3">
        <v>590</v>
      </c>
      <c r="J95" t="s" s="3">
        <v>591</v>
      </c>
      <c r="K95" t="s" s="6">
        <v>592</v>
      </c>
      <c r="L95" t="s" s="7">
        <v>590</v>
      </c>
      <c r="M95" s="3">
        <v>42.6</v>
      </c>
      <c r="N95" s="5">
        <f>120/M95</f>
        <v>2.816901408450704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" customHeight="1">
      <c r="A96" t="s" s="3">
        <v>91</v>
      </c>
      <c r="B96" t="s" s="19">
        <v>593</v>
      </c>
      <c r="C96" t="s" s="3">
        <v>489</v>
      </c>
      <c r="D96" t="s" s="3">
        <v>594</v>
      </c>
      <c r="E96" s="3">
        <v>5</v>
      </c>
      <c r="F96" s="3">
        <v>31.3</v>
      </c>
      <c r="G96" s="5">
        <f>50/F96</f>
        <v>1.597444089456869</v>
      </c>
      <c r="H96" s="5">
        <f>15.95-G96</f>
        <v>14.35255591054313</v>
      </c>
      <c r="I96" t="s" s="3">
        <v>595</v>
      </c>
      <c r="J96" t="s" s="3">
        <v>596</v>
      </c>
      <c r="K96" t="s" s="6">
        <v>597</v>
      </c>
      <c r="L96" t="s" s="7">
        <v>595</v>
      </c>
      <c r="M96" s="3">
        <v>31.7</v>
      </c>
      <c r="N96" s="5">
        <f>120/M96</f>
        <v>3.785488958990536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" customHeight="1">
      <c r="A97" t="s" s="3">
        <v>112</v>
      </c>
      <c r="B97" t="s" s="20">
        <v>598</v>
      </c>
      <c r="C97" t="s" s="3">
        <v>530</v>
      </c>
      <c r="D97" t="s" s="3">
        <v>143</v>
      </c>
      <c r="E97" s="3">
        <v>5</v>
      </c>
      <c r="F97" s="3">
        <v>14</v>
      </c>
      <c r="G97" s="5">
        <f>50/F97</f>
        <v>3.571428571428572</v>
      </c>
      <c r="H97" s="5">
        <f>15.95-G97</f>
        <v>12.37857142857143</v>
      </c>
      <c r="I97" t="s" s="3">
        <v>599</v>
      </c>
      <c r="J97" t="s" s="3">
        <v>600</v>
      </c>
      <c r="K97" t="s" s="6">
        <v>601</v>
      </c>
      <c r="L97" t="s" s="7">
        <v>599</v>
      </c>
      <c r="M97" s="3">
        <v>34.5</v>
      </c>
      <c r="N97" s="5">
        <f>120/M97</f>
        <v>3.478260869565217</v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" customHeight="1">
      <c r="A98" t="s" s="3">
        <v>162</v>
      </c>
      <c r="B98" t="s" s="20">
        <v>602</v>
      </c>
      <c r="C98" t="s" s="3">
        <v>562</v>
      </c>
      <c r="D98" t="s" s="3">
        <v>463</v>
      </c>
      <c r="E98" s="3">
        <v>5</v>
      </c>
      <c r="F98" s="3">
        <v>9.039999999999999</v>
      </c>
      <c r="G98" s="5">
        <f>50/F98</f>
        <v>5.530973451327434</v>
      </c>
      <c r="H98" s="5">
        <f>15.95-G98</f>
        <v>10.41902654867257</v>
      </c>
      <c r="I98" t="s" s="3">
        <v>45</v>
      </c>
      <c r="J98" t="s" s="3">
        <v>46</v>
      </c>
      <c r="K98" t="s" s="6">
        <v>47</v>
      </c>
      <c r="L98" t="s" s="7">
        <v>48</v>
      </c>
      <c r="M98" s="3">
        <v>40.2</v>
      </c>
      <c r="N98" s="5">
        <f>120/M98</f>
        <v>2.985074626865671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" customHeight="1">
      <c r="A99" t="s" s="3">
        <v>105</v>
      </c>
      <c r="B99" t="s" s="20">
        <v>603</v>
      </c>
      <c r="C99" t="s" s="3">
        <v>584</v>
      </c>
      <c r="D99" t="s" s="3">
        <v>604</v>
      </c>
      <c r="E99" s="3">
        <v>5</v>
      </c>
      <c r="F99" s="3">
        <v>15.6</v>
      </c>
      <c r="G99" s="5">
        <f>50/F99</f>
        <v>3.205128205128205</v>
      </c>
      <c r="H99" s="5">
        <f>15.95-G99</f>
        <v>12.74487179487179</v>
      </c>
      <c r="I99" t="s" s="3">
        <v>38</v>
      </c>
      <c r="J99" t="s" s="3">
        <v>39</v>
      </c>
      <c r="K99" t="s" s="6">
        <v>40</v>
      </c>
      <c r="L99" t="s" s="7">
        <v>41</v>
      </c>
      <c r="M99" s="3">
        <v>43.5</v>
      </c>
      <c r="N99" s="5">
        <f>120/M99</f>
        <v>2.758620689655173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" customHeight="1">
      <c r="A100" t="s" s="3">
        <v>85</v>
      </c>
      <c r="B100" t="s" s="20">
        <v>605</v>
      </c>
      <c r="C100" t="s" s="3">
        <v>606</v>
      </c>
      <c r="D100" t="s" s="3">
        <v>149</v>
      </c>
      <c r="E100" s="3">
        <v>5</v>
      </c>
      <c r="F100" s="3">
        <v>7.86</v>
      </c>
      <c r="G100" s="5">
        <f>50/F100</f>
        <v>6.361323155216285</v>
      </c>
      <c r="H100" s="5">
        <f>15.95-G100</f>
        <v>9.588676844783715</v>
      </c>
      <c r="I100" t="s" s="3">
        <v>52</v>
      </c>
      <c r="J100" t="s" s="3">
        <v>53</v>
      </c>
      <c r="K100" t="s" s="6">
        <v>54</v>
      </c>
      <c r="L100" t="s" s="7">
        <v>55</v>
      </c>
      <c r="M100" s="3">
        <v>35.8</v>
      </c>
      <c r="N100" s="5">
        <f>120/M100</f>
        <v>3.35195530726257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" customHeight="1">
      <c r="A101" t="s" s="3">
        <v>72</v>
      </c>
      <c r="B101" t="s" s="19">
        <v>607</v>
      </c>
      <c r="C101" t="s" s="3">
        <v>608</v>
      </c>
      <c r="D101" t="s" s="3">
        <v>327</v>
      </c>
      <c r="E101" s="3">
        <v>5</v>
      </c>
      <c r="F101" s="3">
        <v>39.3</v>
      </c>
      <c r="G101" s="5">
        <f>50/F101</f>
        <v>1.272264631043257</v>
      </c>
      <c r="H101" s="5">
        <f>15.95-G101</f>
        <v>14.67773536895674</v>
      </c>
      <c r="I101" t="s" s="3">
        <v>59</v>
      </c>
      <c r="J101" t="s" s="3">
        <v>60</v>
      </c>
      <c r="K101" t="s" s="6">
        <v>61</v>
      </c>
      <c r="L101" t="s" s="7">
        <v>62</v>
      </c>
      <c r="M101" s="3">
        <v>38.8</v>
      </c>
      <c r="N101" s="5">
        <f>120/M101</f>
        <v>3.092783505154639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" customHeight="1">
      <c r="A102" t="s" s="3">
        <v>78</v>
      </c>
      <c r="B102" t="s" s="19">
        <v>609</v>
      </c>
      <c r="C102" t="s" s="3">
        <v>610</v>
      </c>
      <c r="D102" t="s" s="3">
        <v>606</v>
      </c>
      <c r="E102" s="3">
        <v>5</v>
      </c>
      <c r="F102" s="3">
        <v>75.40000000000001</v>
      </c>
      <c r="G102" s="5">
        <f>50/F102</f>
        <v>0.663129973474801</v>
      </c>
      <c r="H102" s="5">
        <f>15.95-G102</f>
        <v>15.2868700265252</v>
      </c>
      <c r="I102" t="s" s="3">
        <v>66</v>
      </c>
      <c r="J102" t="s" s="3">
        <v>67</v>
      </c>
      <c r="K102" t="s" s="6">
        <v>68</v>
      </c>
      <c r="L102" t="s" s="7">
        <v>69</v>
      </c>
      <c r="M102" s="3">
        <v>38.2</v>
      </c>
      <c r="N102" s="5">
        <f>120/M102</f>
        <v>3.141361256544502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" customHeight="1">
      <c r="A103" t="s" s="3">
        <v>126</v>
      </c>
      <c r="B103" t="s" s="19">
        <v>611</v>
      </c>
      <c r="C103" t="s" s="3">
        <v>612</v>
      </c>
      <c r="D103" t="s" s="3">
        <v>155</v>
      </c>
      <c r="E103" s="3">
        <v>5</v>
      </c>
      <c r="F103" s="3">
        <v>31.5</v>
      </c>
      <c r="G103" s="5">
        <f>50/F103</f>
        <v>1.587301587301587</v>
      </c>
      <c r="H103" s="5">
        <f>15.95-G103</f>
        <v>14.36269841269841</v>
      </c>
      <c r="I103" t="s" s="3">
        <v>31</v>
      </c>
      <c r="J103" t="s" s="3">
        <v>32</v>
      </c>
      <c r="K103" t="s" s="6">
        <v>33</v>
      </c>
      <c r="L103" t="s" s="7">
        <v>34</v>
      </c>
      <c r="M103" s="3">
        <v>39</v>
      </c>
      <c r="N103" s="5">
        <f>120/M103</f>
        <v>3.076923076923077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" customHeight="1">
      <c r="A104" t="s" s="3">
        <v>151</v>
      </c>
      <c r="B104" t="s" s="19">
        <v>613</v>
      </c>
      <c r="C104" t="s" s="3">
        <v>614</v>
      </c>
      <c r="D104" t="s" s="3">
        <v>615</v>
      </c>
      <c r="E104" s="3">
        <v>5</v>
      </c>
      <c r="F104" s="3">
        <v>133</v>
      </c>
      <c r="G104" s="5">
        <f>50/F104</f>
        <v>0.3759398496240601</v>
      </c>
      <c r="H104" s="5">
        <f>15.95-G104</f>
        <v>15.57406015037594</v>
      </c>
      <c r="I104" t="s" s="3">
        <v>24</v>
      </c>
      <c r="J104" t="s" s="3">
        <v>25</v>
      </c>
      <c r="K104" t="s" s="6">
        <v>26</v>
      </c>
      <c r="L104" t="s" s="7">
        <v>27</v>
      </c>
      <c r="M104" s="3">
        <v>43.6</v>
      </c>
      <c r="N104" s="5">
        <f>120/M104</f>
        <v>2.752293577981651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" customHeight="1">
      <c r="A105" t="s" s="3">
        <v>157</v>
      </c>
      <c r="B105" t="s" s="19">
        <v>616</v>
      </c>
      <c r="C105" t="s" s="3">
        <v>617</v>
      </c>
      <c r="D105" t="s" s="3">
        <v>161</v>
      </c>
      <c r="E105" s="3">
        <v>5</v>
      </c>
      <c r="F105" s="3">
        <v>185</v>
      </c>
      <c r="G105" s="5">
        <f>50/F105</f>
        <v>0.2702702702702703</v>
      </c>
      <c r="H105" s="5">
        <f>15.95-G105</f>
        <v>15.67972972972973</v>
      </c>
      <c r="I105" t="s" s="3">
        <v>17</v>
      </c>
      <c r="J105" t="s" s="3">
        <v>18</v>
      </c>
      <c r="K105" t="s" s="6">
        <v>19</v>
      </c>
      <c r="L105" t="s" s="7">
        <v>20</v>
      </c>
      <c r="M105" s="3">
        <v>37.3</v>
      </c>
      <c r="N105" s="5">
        <f>120/M105</f>
        <v>3.2171581769437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" customHeight="1">
      <c r="A106" t="s" s="3">
        <v>45</v>
      </c>
      <c r="B106" t="s" s="21">
        <v>618</v>
      </c>
      <c r="C106" t="s" s="3">
        <v>219</v>
      </c>
      <c r="D106" t="s" s="3">
        <v>619</v>
      </c>
      <c r="E106" s="3">
        <v>6</v>
      </c>
      <c r="F106" s="3">
        <v>43.5</v>
      </c>
      <c r="G106" s="5">
        <f>50/F106</f>
        <v>1.149425287356322</v>
      </c>
      <c r="H106" s="5">
        <f>15.95-G106</f>
        <v>14.80057471264368</v>
      </c>
      <c r="I106" t="s" s="3">
        <v>213</v>
      </c>
      <c r="J106" t="s" s="3">
        <v>214</v>
      </c>
      <c r="K106" t="s" s="6">
        <v>215</v>
      </c>
      <c r="L106" t="s" s="7">
        <v>216</v>
      </c>
      <c r="M106" s="3">
        <v>47.7</v>
      </c>
      <c r="N106" s="5">
        <f>140/M106</f>
        <v>2.935010482180293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" customHeight="1">
      <c r="A107" t="s" s="3">
        <v>38</v>
      </c>
      <c r="B107" t="s" s="21">
        <v>620</v>
      </c>
      <c r="C107" t="s" s="3">
        <v>90</v>
      </c>
      <c r="D107" t="s" s="3">
        <v>468</v>
      </c>
      <c r="E107" s="3">
        <v>6</v>
      </c>
      <c r="F107" s="3">
        <v>29.3</v>
      </c>
      <c r="G107" s="5">
        <f>50/F107</f>
        <v>1.706484641638225</v>
      </c>
      <c r="H107" s="5">
        <f>15.95-G107</f>
        <v>14.24351535836177</v>
      </c>
      <c r="I107" t="s" s="3">
        <v>220</v>
      </c>
      <c r="J107" t="s" s="3">
        <v>221</v>
      </c>
      <c r="K107" t="s" s="6">
        <v>222</v>
      </c>
      <c r="L107" t="s" s="7">
        <v>220</v>
      </c>
      <c r="M107" s="3">
        <v>46.9</v>
      </c>
      <c r="N107" s="5">
        <f>140/M107</f>
        <v>2.985074626865672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" customHeight="1">
      <c r="A108" t="s" s="3">
        <v>52</v>
      </c>
      <c r="B108" t="s" s="21">
        <v>621</v>
      </c>
      <c r="C108" t="s" s="3">
        <v>270</v>
      </c>
      <c r="D108" t="s" s="3">
        <v>622</v>
      </c>
      <c r="E108" s="3">
        <v>6</v>
      </c>
      <c r="F108" s="3">
        <v>15.6</v>
      </c>
      <c r="G108" s="5">
        <f>50/F108</f>
        <v>3.205128205128205</v>
      </c>
      <c r="H108" s="5">
        <f>15.95-G108</f>
        <v>12.74487179487179</v>
      </c>
      <c r="I108" t="s" s="3">
        <v>182</v>
      </c>
      <c r="J108" t="s" s="3">
        <v>183</v>
      </c>
      <c r="K108" t="s" s="6">
        <v>184</v>
      </c>
      <c r="L108" t="s" s="7">
        <v>182</v>
      </c>
      <c r="M108" s="3">
        <v>42.3</v>
      </c>
      <c r="N108" s="5">
        <f>140/M108</f>
        <v>3.309692671394799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" customHeight="1">
      <c r="A109" t="s" s="3">
        <v>59</v>
      </c>
      <c r="B109" t="s" s="21">
        <v>623</v>
      </c>
      <c r="C109" t="s" s="3">
        <v>290</v>
      </c>
      <c r="D109" t="s" s="3">
        <v>475</v>
      </c>
      <c r="E109" s="3">
        <v>6</v>
      </c>
      <c r="F109" s="3">
        <v>104</v>
      </c>
      <c r="G109" s="5">
        <f>50/F109</f>
        <v>0.4807692307692308</v>
      </c>
      <c r="H109" s="5">
        <f>15.95-G109</f>
        <v>15.46923076923077</v>
      </c>
      <c r="I109" t="s" s="3">
        <v>194</v>
      </c>
      <c r="J109" t="s" s="3">
        <v>195</v>
      </c>
      <c r="K109" t="s" s="6">
        <v>196</v>
      </c>
      <c r="L109" t="s" s="7">
        <v>194</v>
      </c>
      <c r="M109" s="3">
        <v>37.2</v>
      </c>
      <c r="N109" s="5">
        <f>140/M109</f>
        <v>3.763440860215054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" customHeight="1">
      <c r="A110" t="s" s="3">
        <v>66</v>
      </c>
      <c r="B110" t="s" s="21">
        <v>624</v>
      </c>
      <c r="C110" t="s" s="3">
        <v>321</v>
      </c>
      <c r="D110" t="s" s="3">
        <v>167</v>
      </c>
      <c r="E110" s="3">
        <v>6</v>
      </c>
      <c r="F110" s="3">
        <v>98.09999999999999</v>
      </c>
      <c r="G110" s="5">
        <f>50/F110</f>
        <v>0.5096839959225281</v>
      </c>
      <c r="H110" s="5">
        <f>15.95-G110</f>
        <v>15.44031600407747</v>
      </c>
      <c r="I110" t="s" s="3">
        <v>200</v>
      </c>
      <c r="J110" t="s" s="3">
        <v>201</v>
      </c>
      <c r="K110" t="s" s="6">
        <v>202</v>
      </c>
      <c r="L110" t="s" s="7">
        <v>203</v>
      </c>
      <c r="M110" s="3">
        <v>35</v>
      </c>
      <c r="N110" s="5">
        <f>140/M110</f>
        <v>4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" customHeight="1">
      <c r="A111" t="s" s="3">
        <v>31</v>
      </c>
      <c r="B111" t="s" s="21">
        <v>625</v>
      </c>
      <c r="C111" t="s" s="3">
        <v>355</v>
      </c>
      <c r="D111" t="s" s="3">
        <v>481</v>
      </c>
      <c r="E111" s="3">
        <v>6</v>
      </c>
      <c r="F111" s="3">
        <v>92.40000000000001</v>
      </c>
      <c r="G111" s="5">
        <f>50/F111</f>
        <v>0.5411255411255411</v>
      </c>
      <c r="H111" s="5">
        <f>15.95-G111</f>
        <v>15.40887445887446</v>
      </c>
      <c r="I111" t="s" s="3">
        <v>98</v>
      </c>
      <c r="J111" t="s" s="3">
        <v>99</v>
      </c>
      <c r="K111" t="s" s="6">
        <v>100</v>
      </c>
      <c r="L111" t="s" s="7">
        <v>101</v>
      </c>
      <c r="M111" s="3">
        <v>41.8</v>
      </c>
      <c r="N111" s="5">
        <f>140/M111</f>
        <v>3.349282296650718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" customHeight="1">
      <c r="A112" t="s" s="3">
        <v>24</v>
      </c>
      <c r="B112" t="s" s="21">
        <v>626</v>
      </c>
      <c r="C112" t="s" s="3">
        <v>369</v>
      </c>
      <c r="D112" t="s" s="3">
        <v>173</v>
      </c>
      <c r="E112" s="3">
        <v>6</v>
      </c>
      <c r="F112" s="3">
        <v>54.2</v>
      </c>
      <c r="G112" s="5">
        <f>50/F112</f>
        <v>0.9225092250922509</v>
      </c>
      <c r="H112" s="5">
        <f>15.95-G112</f>
        <v>15.02749077490775</v>
      </c>
      <c r="I112" t="s" s="3">
        <v>91</v>
      </c>
      <c r="J112" t="s" s="3">
        <v>92</v>
      </c>
      <c r="K112" t="s" s="6">
        <v>93</v>
      </c>
      <c r="L112" t="s" s="7">
        <v>94</v>
      </c>
      <c r="M112" s="3">
        <v>49.9</v>
      </c>
      <c r="N112" s="5">
        <f>140/M112</f>
        <v>2.80561122244489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" customHeight="1">
      <c r="A113" t="s" s="3">
        <v>17</v>
      </c>
      <c r="B113" t="s" s="21">
        <v>627</v>
      </c>
      <c r="C113" t="s" s="3">
        <v>452</v>
      </c>
      <c r="D113" t="s" s="3">
        <v>628</v>
      </c>
      <c r="E113" s="3">
        <v>6</v>
      </c>
      <c r="F113" s="3">
        <v>36.2</v>
      </c>
      <c r="G113" s="5">
        <f>50/F113</f>
        <v>1.381215469613259</v>
      </c>
      <c r="H113" s="5">
        <f>15.95-G113</f>
        <v>14.56878453038674</v>
      </c>
      <c r="I113" t="s" s="3">
        <v>112</v>
      </c>
      <c r="J113" t="s" s="3">
        <v>113</v>
      </c>
      <c r="K113" t="s" s="6">
        <v>114</v>
      </c>
      <c r="L113" t="s" s="7">
        <v>115</v>
      </c>
      <c r="M113" s="3">
        <v>40</v>
      </c>
      <c r="N113" s="5">
        <f>140/M113</f>
        <v>3.5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" customHeight="1">
      <c r="A114" t="s" s="3">
        <v>213</v>
      </c>
      <c r="B114" t="s" s="21">
        <v>629</v>
      </c>
      <c r="C114" t="s" s="3">
        <v>458</v>
      </c>
      <c r="D114" t="s" s="3">
        <v>630</v>
      </c>
      <c r="E114" s="3">
        <v>6</v>
      </c>
      <c r="F114" s="3">
        <v>77.09999999999999</v>
      </c>
      <c r="G114" s="5">
        <f>50/F114</f>
        <v>0.648508430609598</v>
      </c>
      <c r="H114" s="5">
        <f>15.95-G114</f>
        <v>15.3014915693904</v>
      </c>
      <c r="I114" t="s" s="3">
        <v>162</v>
      </c>
      <c r="J114" t="s" s="3">
        <v>163</v>
      </c>
      <c r="K114" t="s" s="6">
        <v>164</v>
      </c>
      <c r="L114" t="s" s="7">
        <v>165</v>
      </c>
      <c r="M114" s="3">
        <v>40.1</v>
      </c>
      <c r="N114" s="5">
        <f>140/M114</f>
        <v>3.491271820448878</v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" customHeight="1">
      <c r="A115" t="s" s="3">
        <v>220</v>
      </c>
      <c r="B115" t="s" s="21">
        <v>631</v>
      </c>
      <c r="C115" t="s" s="3">
        <v>469</v>
      </c>
      <c r="D115" t="s" s="3">
        <v>488</v>
      </c>
      <c r="E115" s="3">
        <v>6</v>
      </c>
      <c r="F115" s="3">
        <v>64.8</v>
      </c>
      <c r="G115" s="5">
        <f>50/F115</f>
        <v>0.7716049382716049</v>
      </c>
      <c r="H115" s="5">
        <f>15.95-G115</f>
        <v>15.17839506172839</v>
      </c>
      <c r="I115" t="s" s="3">
        <v>105</v>
      </c>
      <c r="J115" t="s" s="3">
        <v>106</v>
      </c>
      <c r="K115" t="s" s="6">
        <v>107</v>
      </c>
      <c r="L115" t="s" s="7">
        <v>108</v>
      </c>
      <c r="M115" s="3">
        <v>42</v>
      </c>
      <c r="N115" s="5">
        <f>140/M115</f>
        <v>3.333333333333333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" customHeight="1">
      <c r="A116" t="s" s="3">
        <v>182</v>
      </c>
      <c r="B116" t="s" s="21">
        <v>632</v>
      </c>
      <c r="C116" t="s" s="3">
        <v>482</v>
      </c>
      <c r="D116" t="s" s="3">
        <v>633</v>
      </c>
      <c r="E116" s="3">
        <v>6</v>
      </c>
      <c r="F116" s="3">
        <v>45.4</v>
      </c>
      <c r="G116" s="5">
        <f>50/F116</f>
        <v>1.101321585903084</v>
      </c>
      <c r="H116" s="5">
        <f>15.95-G116</f>
        <v>14.84867841409692</v>
      </c>
      <c r="I116" t="s" s="3">
        <v>85</v>
      </c>
      <c r="J116" t="s" s="3">
        <v>86</v>
      </c>
      <c r="K116" t="s" s="6">
        <v>87</v>
      </c>
      <c r="L116" t="s" s="7">
        <v>88</v>
      </c>
      <c r="M116" s="3">
        <v>42.7</v>
      </c>
      <c r="N116" s="5">
        <f>140/M116</f>
        <v>3.278688524590164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" customHeight="1">
      <c r="A117" t="s" s="3">
        <v>194</v>
      </c>
      <c r="B117" t="s" s="22">
        <v>634</v>
      </c>
      <c r="C117" t="s" s="3">
        <v>508</v>
      </c>
      <c r="D117" t="s" s="3">
        <v>180</v>
      </c>
      <c r="E117" s="3">
        <v>6</v>
      </c>
      <c r="F117" s="3">
        <v>10.8</v>
      </c>
      <c r="G117" s="5">
        <f>50/F117</f>
        <v>4.62962962962963</v>
      </c>
      <c r="H117" s="5">
        <f>15.95-G117</f>
        <v>11.32037037037037</v>
      </c>
      <c r="I117" t="s" s="3">
        <v>72</v>
      </c>
      <c r="J117" t="s" s="3">
        <v>73</v>
      </c>
      <c r="K117" t="s" s="6">
        <v>74</v>
      </c>
      <c r="L117" t="s" s="7">
        <v>75</v>
      </c>
      <c r="M117" s="3">
        <v>46</v>
      </c>
      <c r="N117" s="5">
        <f>140/M117</f>
        <v>3.043478260869565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" customHeight="1">
      <c r="A118" t="s" s="3">
        <v>200</v>
      </c>
      <c r="B118" t="s" s="22">
        <v>635</v>
      </c>
      <c r="C118" t="s" s="3">
        <v>525</v>
      </c>
      <c r="D118" t="s" s="3">
        <v>636</v>
      </c>
      <c r="E118" s="3">
        <v>6</v>
      </c>
      <c r="F118" s="3">
        <v>15.3</v>
      </c>
      <c r="G118" s="5">
        <f>50/F118</f>
        <v>3.26797385620915</v>
      </c>
      <c r="H118" s="5">
        <f>15.95-G118</f>
        <v>12.68202614379085</v>
      </c>
      <c r="I118" t="s" s="3">
        <v>78</v>
      </c>
      <c r="J118" t="s" s="3">
        <v>79</v>
      </c>
      <c r="K118" t="s" s="6">
        <v>80</v>
      </c>
      <c r="L118" t="s" s="7">
        <v>81</v>
      </c>
      <c r="M118" s="3">
        <v>25.6</v>
      </c>
      <c r="N118" s="5">
        <f>140/M118</f>
        <v>5.46875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" customHeight="1">
      <c r="A119" t="s" s="3">
        <v>98</v>
      </c>
      <c r="B119" t="s" s="22">
        <v>637</v>
      </c>
      <c r="C119" t="s" s="3">
        <v>539</v>
      </c>
      <c r="D119" t="s" s="3">
        <v>638</v>
      </c>
      <c r="E119" s="3">
        <v>6</v>
      </c>
      <c r="F119" s="3">
        <v>7.4</v>
      </c>
      <c r="G119" s="5">
        <f>50/F119</f>
        <v>6.756756756756756</v>
      </c>
      <c r="H119" s="5">
        <f>15.95-G119</f>
        <v>9.193243243243243</v>
      </c>
      <c r="I119" t="s" s="3">
        <v>126</v>
      </c>
      <c r="J119" t="s" s="3">
        <v>127</v>
      </c>
      <c r="K119" t="s" s="6">
        <v>128</v>
      </c>
      <c r="L119" t="s" s="7">
        <v>126</v>
      </c>
      <c r="M119" s="3">
        <v>43.9</v>
      </c>
      <c r="N119" s="5">
        <f>140/M119</f>
        <v>3.189066059225512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" customHeight="1">
      <c r="A120" t="s" s="3">
        <v>91</v>
      </c>
      <c r="B120" t="s" s="22">
        <v>639</v>
      </c>
      <c r="C120" t="s" s="3">
        <v>556</v>
      </c>
      <c r="D120" t="s" s="3">
        <v>640</v>
      </c>
      <c r="E120" s="3">
        <v>6</v>
      </c>
      <c r="F120" s="3">
        <v>8.26</v>
      </c>
      <c r="G120" s="5">
        <f>50/F120</f>
        <v>6.053268765133172</v>
      </c>
      <c r="H120" s="5">
        <f>15.95-G120</f>
        <v>9.896731234866827</v>
      </c>
      <c r="I120" t="s" s="3">
        <v>151</v>
      </c>
      <c r="J120" t="s" s="3">
        <v>152</v>
      </c>
      <c r="K120" t="s" s="6">
        <v>153</v>
      </c>
      <c r="L120" t="s" s="7">
        <v>151</v>
      </c>
      <c r="M120" s="3">
        <v>38.4</v>
      </c>
      <c r="N120" s="5">
        <f>140/M120</f>
        <v>3.645833333333333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" customHeight="1">
      <c r="A121" t="s" s="3">
        <v>112</v>
      </c>
      <c r="B121" t="s" s="22">
        <v>641</v>
      </c>
      <c r="C121" t="s" s="3">
        <v>578</v>
      </c>
      <c r="D121" t="s" s="3">
        <v>334</v>
      </c>
      <c r="E121" s="3">
        <v>6</v>
      </c>
      <c r="F121" s="3">
        <v>9.07</v>
      </c>
      <c r="G121" s="5">
        <f>50/F121</f>
        <v>5.512679162072767</v>
      </c>
      <c r="H121" s="5">
        <f>15.95-G121</f>
        <v>10.43732083792723</v>
      </c>
      <c r="I121" t="s" s="3">
        <v>157</v>
      </c>
      <c r="J121" t="s" s="3">
        <v>158</v>
      </c>
      <c r="K121" t="s" s="6">
        <v>159</v>
      </c>
      <c r="L121" t="s" s="7">
        <v>157</v>
      </c>
      <c r="M121" s="3">
        <v>37.4</v>
      </c>
      <c r="N121" s="5">
        <f>140/M121</f>
        <v>3.743315508021391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" customHeight="1">
      <c r="A122" t="s" s="3">
        <v>162</v>
      </c>
      <c r="B122" t="s" s="21">
        <v>642</v>
      </c>
      <c r="C122" t="s" s="3">
        <v>615</v>
      </c>
      <c r="D122" t="s" s="3">
        <v>643</v>
      </c>
      <c r="E122" s="3">
        <v>6</v>
      </c>
      <c r="F122" s="3">
        <v>40.5</v>
      </c>
      <c r="G122" s="5">
        <f>50/F122</f>
        <v>1.234567901234568</v>
      </c>
      <c r="H122" s="5">
        <f>15.95-G122</f>
        <v>14.71543209876543</v>
      </c>
      <c r="I122" t="s" s="3">
        <v>175</v>
      </c>
      <c r="J122" t="s" s="3">
        <v>176</v>
      </c>
      <c r="K122" t="s" s="6">
        <v>177</v>
      </c>
      <c r="L122" t="s" s="7">
        <v>178</v>
      </c>
      <c r="M122" s="3">
        <v>40.7</v>
      </c>
      <c r="N122" s="5">
        <f>140/M122</f>
        <v>3.439803439803439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" customHeight="1">
      <c r="A123" t="s" s="3">
        <v>105</v>
      </c>
      <c r="B123" t="s" s="21">
        <v>644</v>
      </c>
      <c r="C123" t="s" s="3">
        <v>622</v>
      </c>
      <c r="D123" t="s" s="3">
        <v>645</v>
      </c>
      <c r="E123" s="3">
        <v>6</v>
      </c>
      <c r="F123" s="3">
        <v>88.7</v>
      </c>
      <c r="G123" s="5">
        <f>50/F123</f>
        <v>0.5636978579481398</v>
      </c>
      <c r="H123" s="5">
        <f>15.95-G123</f>
        <v>15.38630214205186</v>
      </c>
      <c r="I123" t="s" s="3">
        <v>119</v>
      </c>
      <c r="J123" t="s" s="3">
        <v>120</v>
      </c>
      <c r="K123" t="s" s="6">
        <v>121</v>
      </c>
      <c r="L123" t="s" s="7">
        <v>122</v>
      </c>
      <c r="M123" s="3">
        <v>43.6</v>
      </c>
      <c r="N123" s="5">
        <f>140/M123</f>
        <v>3.211009174311926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" customHeight="1">
      <c r="A124" t="s" s="3">
        <v>85</v>
      </c>
      <c r="B124" t="s" s="21">
        <v>646</v>
      </c>
      <c r="C124" t="s" s="3">
        <v>638</v>
      </c>
      <c r="D124" t="s" s="3">
        <v>495</v>
      </c>
      <c r="E124" s="3">
        <v>6</v>
      </c>
      <c r="F124" s="3">
        <v>71.59999999999999</v>
      </c>
      <c r="G124" s="5">
        <f>50/F124</f>
        <v>0.6983240223463688</v>
      </c>
      <c r="H124" s="5">
        <f>15.95-G124</f>
        <v>15.25167597765363</v>
      </c>
      <c r="I124" t="s" s="3">
        <v>144</v>
      </c>
      <c r="J124" t="s" s="3">
        <v>145</v>
      </c>
      <c r="K124" t="s" s="6">
        <v>146</v>
      </c>
      <c r="L124" t="s" s="7">
        <v>147</v>
      </c>
      <c r="M124" s="3">
        <v>40.6</v>
      </c>
      <c r="N124" s="5">
        <f>140/M124</f>
        <v>3.448275862068965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" customHeight="1">
      <c r="A125" t="s" s="3">
        <v>72</v>
      </c>
      <c r="B125" t="s" s="21">
        <v>647</v>
      </c>
      <c r="C125" t="s" s="3">
        <v>648</v>
      </c>
      <c r="D125" t="s" s="3">
        <v>648</v>
      </c>
      <c r="E125" s="3">
        <v>6</v>
      </c>
      <c r="F125" s="3">
        <v>78.90000000000001</v>
      </c>
      <c r="G125" s="5">
        <f>50/F125</f>
        <v>0.6337135614702154</v>
      </c>
      <c r="H125" s="5">
        <f>15.95-G125</f>
        <v>15.31628643852978</v>
      </c>
      <c r="I125" t="s" s="3">
        <v>206</v>
      </c>
      <c r="J125" t="s" s="3">
        <v>207</v>
      </c>
      <c r="K125" t="s" s="6">
        <v>208</v>
      </c>
      <c r="L125" t="s" s="7">
        <v>209</v>
      </c>
      <c r="M125" s="3">
        <v>41.7</v>
      </c>
      <c r="N125" s="5">
        <f>140/M125</f>
        <v>3.357314148681055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" customHeight="1">
      <c r="A126" t="s" s="3">
        <v>78</v>
      </c>
      <c r="B126" t="s" s="21">
        <v>649</v>
      </c>
      <c r="C126" t="s" s="3">
        <v>650</v>
      </c>
      <c r="D126" t="s" s="3">
        <v>650</v>
      </c>
      <c r="E126" s="3">
        <v>6</v>
      </c>
      <c r="F126" s="3">
        <v>111</v>
      </c>
      <c r="G126" s="5">
        <f>50/F126</f>
        <v>0.4504504504504505</v>
      </c>
      <c r="H126" s="5">
        <f>15.95-G126</f>
        <v>15.49954954954955</v>
      </c>
      <c r="I126" t="s" s="3">
        <v>187</v>
      </c>
      <c r="J126" t="s" s="3">
        <v>188</v>
      </c>
      <c r="K126" t="s" s="6">
        <v>189</v>
      </c>
      <c r="L126" t="s" s="7">
        <v>190</v>
      </c>
      <c r="M126" s="3">
        <v>40.7</v>
      </c>
      <c r="N126" s="5">
        <f>140/M126</f>
        <v>3.439803439803439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" customHeight="1">
      <c r="A127" t="s" s="3">
        <v>126</v>
      </c>
      <c r="B127" t="s" s="21">
        <v>651</v>
      </c>
      <c r="C127" t="s" s="3">
        <v>652</v>
      </c>
      <c r="D127" t="s" s="3">
        <v>186</v>
      </c>
      <c r="E127" s="3">
        <v>6</v>
      </c>
      <c r="F127" s="3">
        <v>35.4</v>
      </c>
      <c r="G127" s="5">
        <f>50/F127</f>
        <v>1.412429378531074</v>
      </c>
      <c r="H127" s="5">
        <f>15.95-G127</f>
        <v>14.53757062146893</v>
      </c>
      <c r="I127" t="s" s="3">
        <v>168</v>
      </c>
      <c r="J127" t="s" s="3">
        <v>169</v>
      </c>
      <c r="K127" t="s" s="6">
        <v>170</v>
      </c>
      <c r="L127" t="s" s="7">
        <v>171</v>
      </c>
      <c r="M127" s="3">
        <v>43.9</v>
      </c>
      <c r="N127" s="5">
        <f>140/M127</f>
        <v>3.189066059225512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" customHeight="1">
      <c r="A128" t="s" s="3">
        <v>151</v>
      </c>
      <c r="B128" t="s" s="21">
        <v>653</v>
      </c>
      <c r="C128" t="s" s="3">
        <v>654</v>
      </c>
      <c r="D128" t="s" s="3">
        <v>655</v>
      </c>
      <c r="E128" s="3">
        <v>6</v>
      </c>
      <c r="F128" s="3">
        <v>164</v>
      </c>
      <c r="G128" s="5">
        <f>50/F128</f>
        <v>0.3048780487804878</v>
      </c>
      <c r="H128" s="5">
        <f>15.95-G128</f>
        <v>15.64512195121951</v>
      </c>
      <c r="I128" t="s" s="3">
        <v>131</v>
      </c>
      <c r="J128" t="s" s="3">
        <v>132</v>
      </c>
      <c r="K128" t="s" s="6">
        <v>133</v>
      </c>
      <c r="L128" t="s" s="7">
        <v>134</v>
      </c>
      <c r="M128" s="3">
        <v>39</v>
      </c>
      <c r="N128" s="5">
        <f>140/M128</f>
        <v>3.58974358974359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" customHeight="1">
      <c r="A129" t="s" s="3">
        <v>157</v>
      </c>
      <c r="B129" t="s" s="21">
        <v>656</v>
      </c>
      <c r="C129" t="s" s="3">
        <v>657</v>
      </c>
      <c r="D129" t="s" s="3">
        <v>608</v>
      </c>
      <c r="E129" s="3">
        <v>6</v>
      </c>
      <c r="F129" s="3">
        <v>25.6</v>
      </c>
      <c r="G129" s="5">
        <f>50/F129</f>
        <v>1.953125</v>
      </c>
      <c r="H129" s="5">
        <f>15.95-G129</f>
        <v>13.996875</v>
      </c>
      <c r="I129" t="s" s="3">
        <v>138</v>
      </c>
      <c r="J129" t="s" s="3">
        <v>139</v>
      </c>
      <c r="K129" t="s" s="6">
        <v>140</v>
      </c>
      <c r="L129" t="s" s="7">
        <v>141</v>
      </c>
      <c r="M129" s="3">
        <v>39.2</v>
      </c>
      <c r="N129" s="5">
        <f>140/M129</f>
        <v>3.571428571428571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" customHeight="1">
      <c r="A130" t="s" s="3">
        <v>45</v>
      </c>
      <c r="B130" t="s" s="23">
        <v>658</v>
      </c>
      <c r="C130" t="s" s="3">
        <v>181</v>
      </c>
      <c r="D130" t="s" s="3">
        <v>192</v>
      </c>
      <c r="E130" s="3">
        <v>7</v>
      </c>
      <c r="F130" s="3">
        <v>18.8</v>
      </c>
      <c r="G130" s="5">
        <f>50/F130</f>
        <v>2.659574468085106</v>
      </c>
      <c r="H130" s="5">
        <f>15.95-G130</f>
        <v>13.29042553191489</v>
      </c>
      <c r="I130" t="s" s="3">
        <v>225</v>
      </c>
      <c r="J130" t="s" s="3">
        <v>226</v>
      </c>
      <c r="K130" t="s" s="6">
        <v>227</v>
      </c>
      <c r="L130" t="s" s="7">
        <v>228</v>
      </c>
      <c r="M130" s="3">
        <v>33.4</v>
      </c>
      <c r="N130" s="5">
        <f>100/M130</f>
        <v>2.994011976047904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" customHeight="1">
      <c r="A131" t="s" s="3">
        <v>38</v>
      </c>
      <c r="B131" t="s" s="23">
        <v>659</v>
      </c>
      <c r="C131" t="s" s="3">
        <v>84</v>
      </c>
      <c r="D131" t="s" s="3">
        <v>340</v>
      </c>
      <c r="E131" s="3">
        <v>7</v>
      </c>
      <c r="F131" s="3">
        <v>85.40000000000001</v>
      </c>
      <c r="G131" s="5">
        <f>50/F131</f>
        <v>0.585480093676815</v>
      </c>
      <c r="H131" s="5">
        <f>15.95-G131</f>
        <v>15.36451990632318</v>
      </c>
      <c r="I131" t="s" s="3">
        <v>232</v>
      </c>
      <c r="J131" t="s" s="3">
        <v>233</v>
      </c>
      <c r="K131" t="s" s="6">
        <v>234</v>
      </c>
      <c r="L131" t="s" s="7">
        <v>232</v>
      </c>
      <c r="M131" s="3">
        <v>28.4</v>
      </c>
      <c r="N131" s="5">
        <f>100/M131</f>
        <v>3.52112676056338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" customHeight="1">
      <c r="A132" t="s" s="3">
        <v>52</v>
      </c>
      <c r="B132" t="s" s="23">
        <v>660</v>
      </c>
      <c r="C132" t="s" s="3">
        <v>71</v>
      </c>
      <c r="D132" t="s" s="3">
        <v>347</v>
      </c>
      <c r="E132" s="3">
        <v>7</v>
      </c>
      <c r="F132" s="3">
        <v>72.09999999999999</v>
      </c>
      <c r="G132" s="5">
        <f>50/F132</f>
        <v>0.6934812760055479</v>
      </c>
      <c r="H132" s="5">
        <f>15.95-G132</f>
        <v>15.25651872399445</v>
      </c>
      <c r="I132" t="s" s="3">
        <v>238</v>
      </c>
      <c r="J132" t="s" s="3">
        <v>239</v>
      </c>
      <c r="K132" t="s" s="6">
        <v>240</v>
      </c>
      <c r="L132" t="s" s="7">
        <v>238</v>
      </c>
      <c r="M132" s="3">
        <v>31.8</v>
      </c>
      <c r="N132" s="5">
        <f>100/M132</f>
        <v>3.144654088050314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" customHeight="1">
      <c r="A133" t="s" s="3">
        <v>59</v>
      </c>
      <c r="B133" t="s" s="23">
        <v>661</v>
      </c>
      <c r="C133" t="s" s="3">
        <v>137</v>
      </c>
      <c r="D133" t="s" s="3">
        <v>354</v>
      </c>
      <c r="E133" s="3">
        <v>7</v>
      </c>
      <c r="F133" s="3">
        <v>26.3</v>
      </c>
      <c r="G133" s="5">
        <f>50/F133</f>
        <v>1.901140684410646</v>
      </c>
      <c r="H133" s="5">
        <f>15.95-G133</f>
        <v>14.04885931558935</v>
      </c>
      <c r="I133" t="s" s="3">
        <v>242</v>
      </c>
      <c r="J133" t="s" s="3">
        <v>243</v>
      </c>
      <c r="K133" t="s" s="6">
        <v>244</v>
      </c>
      <c r="L133" t="s" s="7">
        <v>242</v>
      </c>
      <c r="M133" s="3">
        <v>28.5</v>
      </c>
      <c r="N133" s="5">
        <f>100/M133</f>
        <v>3.508771929824561</v>
      </c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" customHeight="1">
      <c r="A134" t="s" s="3">
        <v>66</v>
      </c>
      <c r="B134" t="s" s="23">
        <v>662</v>
      </c>
      <c r="C134" t="s" s="3">
        <v>264</v>
      </c>
      <c r="D134" t="s" s="3">
        <v>663</v>
      </c>
      <c r="E134" s="3">
        <v>7</v>
      </c>
      <c r="F134" s="3">
        <v>16.3</v>
      </c>
      <c r="G134" s="5">
        <f>50/F134</f>
        <v>3.067484662576687</v>
      </c>
      <c r="H134" s="5">
        <f>15.95-G134</f>
        <v>12.88251533742331</v>
      </c>
      <c r="I134" t="s" s="3">
        <v>247</v>
      </c>
      <c r="J134" t="s" s="3">
        <v>248</v>
      </c>
      <c r="K134" t="s" s="6">
        <v>249</v>
      </c>
      <c r="L134" t="s" s="7">
        <v>250</v>
      </c>
      <c r="M134" s="3">
        <v>31.9</v>
      </c>
      <c r="N134" s="5">
        <f>100/M134</f>
        <v>3.134796238244514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" customHeight="1">
      <c r="A135" t="s" s="3">
        <v>31</v>
      </c>
      <c r="B135" t="s" s="23">
        <v>664</v>
      </c>
      <c r="C135" t="s" s="3">
        <v>348</v>
      </c>
      <c r="D135" t="s" s="3">
        <v>652</v>
      </c>
      <c r="E135" s="3">
        <v>7</v>
      </c>
      <c r="F135" s="3">
        <v>29.7</v>
      </c>
      <c r="G135" s="5">
        <f>50/F135</f>
        <v>1.683501683501684</v>
      </c>
      <c r="H135" s="5">
        <f>15.95-G135</f>
        <v>14.26649831649832</v>
      </c>
      <c r="I135" t="s" s="3">
        <v>253</v>
      </c>
      <c r="J135" t="s" s="3">
        <v>254</v>
      </c>
      <c r="K135" t="s" s="6">
        <v>255</v>
      </c>
      <c r="L135" t="s" s="7">
        <v>256</v>
      </c>
      <c r="M135" s="3">
        <v>29.6</v>
      </c>
      <c r="N135" s="5">
        <f>100/M135</f>
        <v>3.378378378378378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" customHeight="1">
      <c r="A136" t="s" s="3">
        <v>24</v>
      </c>
      <c r="B136" t="s" s="23">
        <v>665</v>
      </c>
      <c r="C136" t="s" s="3">
        <v>381</v>
      </c>
      <c r="D136" t="s" s="3">
        <v>361</v>
      </c>
      <c r="E136" s="3">
        <v>7</v>
      </c>
      <c r="F136" s="3">
        <v>90.59999999999999</v>
      </c>
      <c r="G136" s="5">
        <f>50/F136</f>
        <v>0.5518763796909493</v>
      </c>
      <c r="H136" s="5">
        <f>15.95-G136</f>
        <v>15.39812362030905</v>
      </c>
      <c r="I136" t="s" s="3">
        <v>259</v>
      </c>
      <c r="J136" t="s" s="3">
        <v>260</v>
      </c>
      <c r="K136" t="s" s="6">
        <v>261</v>
      </c>
      <c r="L136" t="s" s="7">
        <v>262</v>
      </c>
      <c r="M136" s="3">
        <v>26.8</v>
      </c>
      <c r="N136" s="5">
        <f>100/M136</f>
        <v>3.73134328358209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" customHeight="1">
      <c r="A137" t="s" s="3">
        <v>17</v>
      </c>
      <c r="B137" t="s" s="23">
        <v>666</v>
      </c>
      <c r="C137" t="s" s="3">
        <v>401</v>
      </c>
      <c r="D137" t="s" s="3">
        <v>198</v>
      </c>
      <c r="E137" s="3">
        <v>7</v>
      </c>
      <c r="F137" s="3">
        <v>102</v>
      </c>
      <c r="G137" s="5">
        <f>50/F137</f>
        <v>0.4901960784313725</v>
      </c>
      <c r="H137" s="5">
        <f>15.95-G137</f>
        <v>15.45980392156863</v>
      </c>
      <c r="I137" t="s" s="3">
        <v>265</v>
      </c>
      <c r="J137" t="s" s="3">
        <v>266</v>
      </c>
      <c r="K137" t="s" s="6">
        <v>267</v>
      </c>
      <c r="L137" t="s" s="7">
        <v>268</v>
      </c>
      <c r="M137" s="3">
        <v>30.4</v>
      </c>
      <c r="N137" s="5">
        <f>100/M137</f>
        <v>3.289473684210527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" customHeight="1">
      <c r="A138" t="s" s="3">
        <v>213</v>
      </c>
      <c r="B138" t="s" s="24">
        <v>667</v>
      </c>
      <c r="C138" t="s" s="3">
        <v>545</v>
      </c>
      <c r="D138" t="s" s="3">
        <v>668</v>
      </c>
      <c r="E138" s="3">
        <v>7</v>
      </c>
      <c r="F138" s="3">
        <v>18.4</v>
      </c>
      <c r="G138" s="5">
        <f>50/F138</f>
        <v>2.717391304347826</v>
      </c>
      <c r="H138" s="5">
        <f>15.95-G138</f>
        <v>13.23260869565217</v>
      </c>
      <c r="I138" t="s" s="3">
        <v>271</v>
      </c>
      <c r="J138" t="s" s="3">
        <v>272</v>
      </c>
      <c r="K138" t="s" s="6">
        <v>273</v>
      </c>
      <c r="L138" t="s" s="7">
        <v>274</v>
      </c>
      <c r="M138" s="3">
        <v>30.9</v>
      </c>
      <c r="N138" s="5">
        <f>100/M138</f>
        <v>3.236245954692557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" customHeight="1">
      <c r="A139" t="s" s="3">
        <v>220</v>
      </c>
      <c r="B139" t="s" s="24">
        <v>669</v>
      </c>
      <c r="C139" t="s" s="3">
        <v>594</v>
      </c>
      <c r="D139" t="s" s="3">
        <v>670</v>
      </c>
      <c r="E139" s="3">
        <v>7</v>
      </c>
      <c r="F139" s="3">
        <v>12.3</v>
      </c>
      <c r="G139" s="5">
        <f>50/F139</f>
        <v>4.065040650406504</v>
      </c>
      <c r="H139" s="5">
        <f>15.95-G139</f>
        <v>11.8849593495935</v>
      </c>
      <c r="I139" t="s" s="3">
        <v>277</v>
      </c>
      <c r="J139" t="s" s="3">
        <v>278</v>
      </c>
      <c r="K139" t="s" s="6">
        <v>279</v>
      </c>
      <c r="L139" t="s" s="7">
        <v>280</v>
      </c>
      <c r="M139" s="3">
        <v>30.5</v>
      </c>
      <c r="N139" s="5">
        <f>100/M139</f>
        <v>3.278688524590164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" customHeight="1">
      <c r="A140" t="s" s="3">
        <v>182</v>
      </c>
      <c r="B140" t="s" s="24">
        <v>671</v>
      </c>
      <c r="C140" t="s" s="3">
        <v>604</v>
      </c>
      <c r="D140" t="s" s="3">
        <v>654</v>
      </c>
      <c r="E140" s="3">
        <v>7</v>
      </c>
      <c r="F140" s="3">
        <v>6.31</v>
      </c>
      <c r="G140" s="5">
        <f>50/F140</f>
        <v>7.92393026941363</v>
      </c>
      <c r="H140" s="5">
        <f>15.95-G140</f>
        <v>8.02606973058637</v>
      </c>
      <c r="I140" t="s" s="3">
        <v>284</v>
      </c>
      <c r="J140" t="s" s="3">
        <v>285</v>
      </c>
      <c r="K140" t="s" s="6">
        <v>286</v>
      </c>
      <c r="L140" t="s" s="7">
        <v>287</v>
      </c>
      <c r="M140" s="3">
        <v>25.6</v>
      </c>
      <c r="N140" s="5">
        <f>100/M140</f>
        <v>3.90625</v>
      </c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" customHeight="1">
      <c r="A141" t="s" s="3">
        <v>194</v>
      </c>
      <c r="B141" t="s" s="23">
        <v>672</v>
      </c>
      <c r="C141" t="s" s="3">
        <v>630</v>
      </c>
      <c r="D141" t="s" s="3">
        <v>501</v>
      </c>
      <c r="E141" s="3">
        <v>7</v>
      </c>
      <c r="F141" s="3">
        <v>75.40000000000001</v>
      </c>
      <c r="G141" s="5">
        <f>50/F141</f>
        <v>0.663129973474801</v>
      </c>
      <c r="H141" s="5">
        <f>15.95-G141</f>
        <v>15.2868700265252</v>
      </c>
      <c r="I141" t="s" s="3">
        <v>291</v>
      </c>
      <c r="J141" t="s" s="3">
        <v>292</v>
      </c>
      <c r="K141" t="s" s="6">
        <v>293</v>
      </c>
      <c r="L141" t="s" s="7">
        <v>294</v>
      </c>
      <c r="M141" s="3">
        <v>28.8</v>
      </c>
      <c r="N141" s="5">
        <f>100/M141</f>
        <v>3.472222222222222</v>
      </c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" customHeight="1">
      <c r="A142" t="s" s="3">
        <v>200</v>
      </c>
      <c r="B142" t="s" s="23">
        <v>673</v>
      </c>
      <c r="C142" t="s" s="3">
        <v>633</v>
      </c>
      <c r="D142" t="s" s="3">
        <v>205</v>
      </c>
      <c r="E142" s="3">
        <v>7</v>
      </c>
      <c r="F142" s="3">
        <v>51.1</v>
      </c>
      <c r="G142" s="5">
        <f>50/F142</f>
        <v>0.9784735812133072</v>
      </c>
      <c r="H142" s="5">
        <f>15.95-G142</f>
        <v>14.97152641878669</v>
      </c>
      <c r="I142" t="s" s="3">
        <v>298</v>
      </c>
      <c r="J142" t="s" s="3">
        <v>299</v>
      </c>
      <c r="K142" t="s" s="6">
        <v>300</v>
      </c>
      <c r="L142" t="s" s="7">
        <v>301</v>
      </c>
      <c r="M142" s="3">
        <v>30.6</v>
      </c>
      <c r="N142" s="5">
        <f>100/M142</f>
        <v>3.26797385620915</v>
      </c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" customHeight="1">
      <c r="A143" t="s" s="3">
        <v>98</v>
      </c>
      <c r="B143" t="s" s="23">
        <v>674</v>
      </c>
      <c r="C143" t="s" s="3">
        <v>636</v>
      </c>
      <c r="D143" t="s" s="3">
        <v>211</v>
      </c>
      <c r="E143" s="3">
        <v>7</v>
      </c>
      <c r="F143" s="3">
        <v>174</v>
      </c>
      <c r="G143" s="5">
        <f>50/F143</f>
        <v>0.2873563218390804</v>
      </c>
      <c r="H143" s="5">
        <f>15.95-G143</f>
        <v>15.66264367816092</v>
      </c>
      <c r="I143" t="s" s="3">
        <v>305</v>
      </c>
      <c r="J143" t="s" s="3">
        <v>306</v>
      </c>
      <c r="K143" t="s" s="6">
        <v>307</v>
      </c>
      <c r="L143" t="s" s="7">
        <v>305</v>
      </c>
      <c r="M143" s="3">
        <v>28.5</v>
      </c>
      <c r="N143" s="5">
        <f>100/M143</f>
        <v>3.508771929824561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" customHeight="1">
      <c r="A144" t="s" s="3">
        <v>91</v>
      </c>
      <c r="B144" t="s" s="23">
        <v>675</v>
      </c>
      <c r="C144" t="s" s="3">
        <v>640</v>
      </c>
      <c r="D144" t="s" s="3">
        <v>610</v>
      </c>
      <c r="E144" s="3">
        <v>7</v>
      </c>
      <c r="F144" s="3">
        <v>149</v>
      </c>
      <c r="G144" s="5">
        <f>50/F144</f>
        <v>0.3355704697986577</v>
      </c>
      <c r="H144" s="5">
        <f>15.95-G144</f>
        <v>15.61442953020134</v>
      </c>
      <c r="I144" t="s" s="3">
        <v>311</v>
      </c>
      <c r="J144" t="s" s="3">
        <v>312</v>
      </c>
      <c r="K144" t="s" s="6">
        <v>313</v>
      </c>
      <c r="L144" t="s" s="7">
        <v>311</v>
      </c>
      <c r="M144" s="3">
        <v>28.4</v>
      </c>
      <c r="N144" s="5">
        <f>100/M144</f>
        <v>3.52112676056338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" customHeight="1">
      <c r="A145" t="s" s="3">
        <v>112</v>
      </c>
      <c r="B145" t="s" s="23">
        <v>676</v>
      </c>
      <c r="C145" t="s" s="3">
        <v>643</v>
      </c>
      <c r="D145" t="s" s="3">
        <v>612</v>
      </c>
      <c r="E145" s="3">
        <v>7</v>
      </c>
      <c r="F145" s="3">
        <v>71.8</v>
      </c>
      <c r="G145" s="5">
        <f>50/F145</f>
        <v>0.6963788300835655</v>
      </c>
      <c r="H145" s="5">
        <f>15.95-G145</f>
        <v>15.25362116991643</v>
      </c>
      <c r="I145" t="s" s="3">
        <v>316</v>
      </c>
      <c r="J145" t="s" s="3">
        <v>317</v>
      </c>
      <c r="K145" t="s" s="6">
        <v>318</v>
      </c>
      <c r="L145" t="s" s="7">
        <v>316</v>
      </c>
      <c r="M145" s="3">
        <v>29.5</v>
      </c>
      <c r="N145" s="5">
        <f>100/M145</f>
        <v>3.389830508474576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" customHeight="1">
      <c r="A146" t="s" s="3">
        <v>162</v>
      </c>
      <c r="B146" t="s" s="23">
        <v>677</v>
      </c>
      <c r="C146" t="s" s="3">
        <v>655</v>
      </c>
      <c r="D146" t="s" s="3">
        <v>678</v>
      </c>
      <c r="E146" s="3">
        <v>7</v>
      </c>
      <c r="F146" s="3">
        <v>45.9</v>
      </c>
      <c r="G146" s="5">
        <f>50/F146</f>
        <v>1.089324618736383</v>
      </c>
      <c r="H146" s="5">
        <f>15.95-G146</f>
        <v>14.86067538126361</v>
      </c>
      <c r="I146" t="s" s="3">
        <v>322</v>
      </c>
      <c r="J146" t="s" s="3">
        <v>323</v>
      </c>
      <c r="K146" t="s" s="6">
        <v>324</v>
      </c>
      <c r="L146" t="s" s="7">
        <v>325</v>
      </c>
      <c r="M146" s="3">
        <v>29.3</v>
      </c>
      <c r="N146" s="5">
        <f>100/M146</f>
        <v>3.41296928327645</v>
      </c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" customHeight="1">
      <c r="A147" t="s" s="3">
        <v>105</v>
      </c>
      <c r="B147" t="s" s="23">
        <v>679</v>
      </c>
      <c r="C147" t="s" s="3">
        <v>663</v>
      </c>
      <c r="D147" t="s" s="3">
        <v>680</v>
      </c>
      <c r="E147" s="3">
        <v>7</v>
      </c>
      <c r="F147" s="3">
        <v>197</v>
      </c>
      <c r="G147" s="5">
        <f>50/F147</f>
        <v>0.2538071065989848</v>
      </c>
      <c r="H147" s="5">
        <f>15.95-G147</f>
        <v>15.69619289340102</v>
      </c>
      <c r="I147" t="s" s="3">
        <v>329</v>
      </c>
      <c r="J147" t="s" s="3">
        <v>330</v>
      </c>
      <c r="K147" t="s" s="6">
        <v>331</v>
      </c>
      <c r="L147" t="s" s="7">
        <v>332</v>
      </c>
      <c r="M147" s="3">
        <v>29.2</v>
      </c>
      <c r="N147" s="5">
        <f>100/M147</f>
        <v>3.424657534246575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" customHeight="1">
      <c r="A148" t="s" s="3">
        <v>85</v>
      </c>
      <c r="B148" t="s" s="23">
        <v>681</v>
      </c>
      <c r="C148" t="s" s="3">
        <v>668</v>
      </c>
      <c r="D148" t="s" s="3">
        <v>682</v>
      </c>
      <c r="E148" s="3">
        <v>7</v>
      </c>
      <c r="F148" s="3">
        <v>74.2</v>
      </c>
      <c r="G148" s="5">
        <f>50/F148</f>
        <v>0.6738544474393531</v>
      </c>
      <c r="H148" s="5">
        <f>15.95-G148</f>
        <v>15.27614555256065</v>
      </c>
      <c r="I148" t="s" s="3">
        <v>335</v>
      </c>
      <c r="J148" t="s" s="3">
        <v>336</v>
      </c>
      <c r="K148" t="s" s="6">
        <v>337</v>
      </c>
      <c r="L148" t="s" s="7">
        <v>338</v>
      </c>
      <c r="M148" s="3">
        <v>30.6</v>
      </c>
      <c r="N148" s="5">
        <f>100/M148</f>
        <v>3.26797385620915</v>
      </c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" customHeight="1">
      <c r="A149" t="s" s="3">
        <v>72</v>
      </c>
      <c r="B149" t="s" s="23">
        <v>683</v>
      </c>
      <c r="C149" t="s" s="3">
        <v>678</v>
      </c>
      <c r="D149" t="s" s="3">
        <v>507</v>
      </c>
      <c r="E149" s="3">
        <v>7</v>
      </c>
      <c r="F149" s="3">
        <v>35.8</v>
      </c>
      <c r="G149" s="5">
        <f>50/F149</f>
        <v>1.396648044692738</v>
      </c>
      <c r="H149" s="5">
        <f>15.95-G149</f>
        <v>14.55335195530726</v>
      </c>
      <c r="I149" t="s" s="3">
        <v>342</v>
      </c>
      <c r="J149" t="s" s="3">
        <v>343</v>
      </c>
      <c r="K149" t="s" s="6">
        <v>344</v>
      </c>
      <c r="L149" t="s" s="7">
        <v>345</v>
      </c>
      <c r="M149" s="3">
        <v>26.5</v>
      </c>
      <c r="N149" s="5">
        <f>100/M149</f>
        <v>3.773584905660377</v>
      </c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" customHeight="1">
      <c r="A150" t="s" s="3">
        <v>78</v>
      </c>
      <c r="B150" t="s" s="23">
        <v>684</v>
      </c>
      <c r="C150" t="s" s="3">
        <v>680</v>
      </c>
      <c r="D150" t="s" s="3">
        <v>218</v>
      </c>
      <c r="E150" s="3">
        <v>7</v>
      </c>
      <c r="F150" s="3">
        <v>38.7</v>
      </c>
      <c r="G150" s="5">
        <f>50/F150</f>
        <v>1.291989664082687</v>
      </c>
      <c r="H150" s="5">
        <f>15.95-G150</f>
        <v>14.65801033591731</v>
      </c>
      <c r="I150" t="s" s="3">
        <v>349</v>
      </c>
      <c r="J150" t="s" s="3">
        <v>350</v>
      </c>
      <c r="K150" t="s" s="6">
        <v>351</v>
      </c>
      <c r="L150" t="s" s="7">
        <v>352</v>
      </c>
      <c r="M150" s="3">
        <v>25.3</v>
      </c>
      <c r="N150" s="5">
        <f>100/M150</f>
        <v>3.952569169960474</v>
      </c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" customHeight="1">
      <c r="A151" t="s" s="3">
        <v>126</v>
      </c>
      <c r="B151" t="s" s="23">
        <v>685</v>
      </c>
      <c r="C151" t="s" s="3">
        <v>682</v>
      </c>
      <c r="D151" t="s" s="3">
        <v>686</v>
      </c>
      <c r="E151" s="3">
        <v>7</v>
      </c>
      <c r="F151" s="3">
        <v>39.6</v>
      </c>
      <c r="G151" s="5">
        <f>50/F151</f>
        <v>1.262626262626263</v>
      </c>
      <c r="H151" s="5">
        <f>15.95-G151</f>
        <v>14.68737373737374</v>
      </c>
      <c r="I151" t="s" s="3">
        <v>356</v>
      </c>
      <c r="J151" t="s" s="3">
        <v>357</v>
      </c>
      <c r="K151" t="s" s="6">
        <v>358</v>
      </c>
      <c r="L151" t="s" s="7">
        <v>359</v>
      </c>
      <c r="M151" s="3">
        <v>28.7</v>
      </c>
      <c r="N151" s="5">
        <f>100/M151</f>
        <v>3.484320557491289</v>
      </c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" customHeight="1">
      <c r="A152" t="s" s="3">
        <v>151</v>
      </c>
      <c r="B152" t="s" s="23">
        <v>687</v>
      </c>
      <c r="C152" t="s" s="3">
        <v>688</v>
      </c>
      <c r="D152" t="s" s="3">
        <v>688</v>
      </c>
      <c r="E152" s="3">
        <v>7</v>
      </c>
      <c r="F152" s="3">
        <v>71</v>
      </c>
      <c r="G152" s="5">
        <f>50/F152</f>
        <v>0.704225352112676</v>
      </c>
      <c r="H152" s="5">
        <f>15.95-G152</f>
        <v>15.24577464788732</v>
      </c>
      <c r="I152" t="s" s="3">
        <v>363</v>
      </c>
      <c r="J152" t="s" s="3">
        <v>364</v>
      </c>
      <c r="K152" t="s" s="6">
        <v>365</v>
      </c>
      <c r="L152" t="s" s="7">
        <v>366</v>
      </c>
      <c r="M152" s="3">
        <v>32.9</v>
      </c>
      <c r="N152" s="5">
        <f>100/M152</f>
        <v>3.03951367781155</v>
      </c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" customHeight="1">
      <c r="A153" t="s" s="3">
        <v>157</v>
      </c>
      <c r="B153" t="s" s="23">
        <v>689</v>
      </c>
      <c r="C153" t="s" s="3">
        <v>690</v>
      </c>
      <c r="D153" t="s" s="3">
        <v>690</v>
      </c>
      <c r="E153" s="3">
        <v>7</v>
      </c>
      <c r="F153" s="3">
        <v>134</v>
      </c>
      <c r="G153" s="5">
        <f>50/F153</f>
        <v>0.373134328358209</v>
      </c>
      <c r="H153" s="5">
        <f>15.95-G153</f>
        <v>15.57686567164179</v>
      </c>
      <c r="I153" t="s" s="3">
        <v>370</v>
      </c>
      <c r="J153" t="s" s="3">
        <v>371</v>
      </c>
      <c r="K153" t="s" s="6">
        <v>372</v>
      </c>
      <c r="L153" t="s" s="7">
        <v>373</v>
      </c>
      <c r="M153" s="3">
        <v>28.9</v>
      </c>
      <c r="N153" s="5">
        <f>100/M153</f>
        <v>3.460207612456748</v>
      </c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" customHeight="1">
      <c r="A154" t="s" s="3">
        <v>45</v>
      </c>
      <c r="B154" t="s" s="25">
        <v>691</v>
      </c>
      <c r="C154" t="s" s="3">
        <v>97</v>
      </c>
      <c r="D154" t="s" s="3">
        <v>514</v>
      </c>
      <c r="E154" s="3">
        <v>8</v>
      </c>
      <c r="F154" s="3">
        <v>21.2</v>
      </c>
      <c r="G154" s="5">
        <f>50/F154</f>
        <v>2.358490566037736</v>
      </c>
      <c r="H154" s="5">
        <f>15.95-G154</f>
        <v>13.59150943396226</v>
      </c>
      <c r="I154" t="s" s="3">
        <v>376</v>
      </c>
      <c r="J154" t="s" s="3">
        <v>377</v>
      </c>
      <c r="K154" t="s" s="6">
        <v>378</v>
      </c>
      <c r="L154" t="s" s="7">
        <v>379</v>
      </c>
      <c r="M154" s="3">
        <v>31.8</v>
      </c>
      <c r="N154" s="5">
        <f>100/M154</f>
        <v>3.144654088050314</v>
      </c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" customHeight="1">
      <c r="A155" t="s" s="3">
        <v>38</v>
      </c>
      <c r="B155" t="s" s="16">
        <v>389</v>
      </c>
      <c r="C155" t="s" s="3">
        <v>104</v>
      </c>
      <c r="D155" t="s" s="3">
        <v>614</v>
      </c>
      <c r="E155" s="3">
        <v>8</v>
      </c>
      <c r="F155" s="3">
        <v>74.8</v>
      </c>
      <c r="G155" s="5">
        <f>50/F155</f>
        <v>0.6684491978609626</v>
      </c>
      <c r="H155" s="5">
        <f>15.95-G155</f>
        <v>15.28155080213904</v>
      </c>
      <c r="I155" t="s" s="3">
        <v>382</v>
      </c>
      <c r="J155" t="s" s="3">
        <v>383</v>
      </c>
      <c r="K155" t="s" s="6">
        <v>384</v>
      </c>
      <c r="L155" t="s" s="7">
        <v>382</v>
      </c>
      <c r="M155" s="3">
        <v>31.1</v>
      </c>
      <c r="N155" s="5">
        <f>100/M155</f>
        <v>3.215434083601286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" customHeight="1">
      <c r="A156" t="s" s="3">
        <v>52</v>
      </c>
      <c r="B156" t="s" s="25">
        <v>692</v>
      </c>
      <c r="C156" t="s" s="3">
        <v>283</v>
      </c>
      <c r="D156" t="s" s="3">
        <v>657</v>
      </c>
      <c r="E156" s="3">
        <v>8</v>
      </c>
      <c r="F156" s="3">
        <v>48.2</v>
      </c>
      <c r="G156" s="5">
        <f>50/F156</f>
        <v>1.037344398340249</v>
      </c>
      <c r="H156" s="5">
        <f>15.95-G156</f>
        <v>14.91265560165975</v>
      </c>
      <c r="I156" t="s" s="3">
        <v>386</v>
      </c>
      <c r="J156" t="s" s="3">
        <v>387</v>
      </c>
      <c r="K156" t="s" s="6">
        <v>388</v>
      </c>
      <c r="L156" t="s" s="7">
        <v>386</v>
      </c>
      <c r="M156" s="3">
        <v>30.2</v>
      </c>
      <c r="N156" s="5">
        <f>100/M156</f>
        <v>3.311258278145695</v>
      </c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" customHeight="1">
      <c r="A157" t="s" s="17">
        <v>59</v>
      </c>
      <c r="B157" t="s" s="13">
        <v>693</v>
      </c>
      <c r="C157" t="s" s="17">
        <v>445</v>
      </c>
      <c r="D157" t="s" s="17">
        <v>368</v>
      </c>
      <c r="E157" s="17">
        <v>8</v>
      </c>
      <c r="F157" s="17">
        <v>53.1</v>
      </c>
      <c r="G157" s="26">
        <f>50/F157</f>
        <v>0.9416195856873822</v>
      </c>
      <c r="H157" s="26">
        <f>15.95-G157</f>
        <v>15.00838041431262</v>
      </c>
      <c r="I157" t="s" s="17">
        <v>391</v>
      </c>
      <c r="J157" t="s" s="17">
        <v>392</v>
      </c>
      <c r="K157" t="s" s="27">
        <v>393</v>
      </c>
      <c r="L157" t="s" s="28">
        <v>391</v>
      </c>
      <c r="M157" s="17">
        <v>28.9</v>
      </c>
      <c r="N157" s="26">
        <f>100/M157</f>
        <v>3.460207612456748</v>
      </c>
      <c r="O157" t="s" s="13">
        <v>694</v>
      </c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" customHeight="1">
      <c r="A158" t="s" s="3">
        <v>66</v>
      </c>
      <c r="B158" t="s" s="18">
        <v>437</v>
      </c>
      <c r="C158" t="s" s="3">
        <v>438</v>
      </c>
      <c r="D158" t="s" s="3">
        <v>617</v>
      </c>
      <c r="E158" s="3">
        <v>8</v>
      </c>
      <c r="F158" s="3">
        <v>15.7</v>
      </c>
      <c r="G158" s="5">
        <f>50/F158</f>
        <v>3.184713375796179</v>
      </c>
      <c r="H158" s="5">
        <f>15.95-G158</f>
        <v>12.76528662420382</v>
      </c>
      <c r="I158" t="s" s="3">
        <v>396</v>
      </c>
      <c r="J158" t="s" s="3">
        <v>397</v>
      </c>
      <c r="K158" t="s" s="6">
        <v>398</v>
      </c>
      <c r="L158" t="s" s="7">
        <v>399</v>
      </c>
      <c r="M158" s="3">
        <v>34.1</v>
      </c>
      <c r="N158" s="5">
        <f>100/M158</f>
        <v>2.932551319648094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" customHeight="1">
      <c r="A159" t="s" s="3">
        <v>31</v>
      </c>
      <c r="B159" t="s" s="25">
        <v>695</v>
      </c>
      <c r="C159" t="s" s="3">
        <v>619</v>
      </c>
      <c r="D159" t="s" s="3">
        <v>50</v>
      </c>
      <c r="E159" s="3">
        <v>8</v>
      </c>
      <c r="F159" s="3">
        <v>26.9</v>
      </c>
      <c r="G159" s="5">
        <f>50/F159</f>
        <v>1.858736059479554</v>
      </c>
      <c r="H159" s="5">
        <f>15.95-G159</f>
        <v>14.09126394052045</v>
      </c>
      <c r="I159" t="s" s="3">
        <v>402</v>
      </c>
      <c r="J159" t="s" s="3">
        <v>403</v>
      </c>
      <c r="K159" t="s" s="6">
        <v>404</v>
      </c>
      <c r="L159" t="s" s="7">
        <v>405</v>
      </c>
      <c r="M159" s="3">
        <v>31.3</v>
      </c>
      <c r="N159" s="5">
        <f>100/M159</f>
        <v>3.194888178913738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" customHeight="1">
      <c r="A160" t="s" s="3">
        <v>24</v>
      </c>
      <c r="B160" t="s" s="25">
        <v>696</v>
      </c>
      <c r="C160" t="s" s="3">
        <v>628</v>
      </c>
      <c r="D160" t="s" s="3">
        <v>57</v>
      </c>
      <c r="E160" s="3">
        <v>8</v>
      </c>
      <c r="F160" s="3">
        <v>14.8</v>
      </c>
      <c r="G160" s="5">
        <f>50/F160</f>
        <v>3.378378378378378</v>
      </c>
      <c r="H160" s="5">
        <f>15.95-G160</f>
        <v>12.57162162162162</v>
      </c>
      <c r="I160" t="s" s="3">
        <v>408</v>
      </c>
      <c r="J160" t="s" s="3">
        <v>409</v>
      </c>
      <c r="K160" t="s" s="6">
        <v>410</v>
      </c>
      <c r="L160" t="s" s="7">
        <v>411</v>
      </c>
      <c r="M160" s="3">
        <v>29.2</v>
      </c>
      <c r="N160" s="5">
        <f>100/M160</f>
        <v>3.424657534246575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" customHeight="1">
      <c r="A161" t="s" s="3">
        <v>17</v>
      </c>
      <c r="B161" t="s" s="25">
        <v>697</v>
      </c>
      <c r="C161" t="s" s="3">
        <v>645</v>
      </c>
      <c r="D161" t="s" s="3">
        <v>64</v>
      </c>
      <c r="E161" s="3">
        <v>8</v>
      </c>
      <c r="F161" s="3">
        <v>27.4</v>
      </c>
      <c r="G161" s="5">
        <f>50/F161</f>
        <v>1.824817518248175</v>
      </c>
      <c r="H161" s="5">
        <f>15.95-G161</f>
        <v>14.12518248175182</v>
      </c>
      <c r="I161" t="s" s="3">
        <v>414</v>
      </c>
      <c r="J161" t="s" s="3">
        <v>415</v>
      </c>
      <c r="K161" t="s" s="6">
        <v>416</v>
      </c>
      <c r="L161" t="s" s="7">
        <v>417</v>
      </c>
      <c r="M161" s="3">
        <v>31.4</v>
      </c>
      <c r="N161" s="5">
        <f>100/M161</f>
        <v>3.184713375796179</v>
      </c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" customHeight="1">
      <c r="A162" t="s" s="3">
        <v>213</v>
      </c>
      <c r="B162" t="s" s="25">
        <v>698</v>
      </c>
      <c r="C162" t="s" s="3">
        <v>670</v>
      </c>
      <c r="D162" t="s" s="3">
        <v>699</v>
      </c>
      <c r="E162" s="3">
        <v>8</v>
      </c>
      <c r="F162" s="3">
        <v>42.1</v>
      </c>
      <c r="G162" s="5">
        <f>50/F162</f>
        <v>1.187648456057007</v>
      </c>
      <c r="H162" s="5">
        <f>15.95-G162</f>
        <v>14.76235154394299</v>
      </c>
      <c r="I162" t="s" s="3">
        <v>420</v>
      </c>
      <c r="J162" t="s" s="3">
        <v>421</v>
      </c>
      <c r="K162" t="s" s="6">
        <v>422</v>
      </c>
      <c r="L162" t="s" s="7">
        <v>423</v>
      </c>
      <c r="M162" s="3">
        <v>31.3</v>
      </c>
      <c r="N162" s="5">
        <f>100/M162</f>
        <v>3.194888178913738</v>
      </c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" customHeight="1">
      <c r="A163" t="s" s="17">
        <v>220</v>
      </c>
      <c r="B163" t="s" s="13">
        <v>700</v>
      </c>
      <c r="C163" t="s" s="17">
        <v>686</v>
      </c>
      <c r="D163" s="29"/>
      <c r="E163" s="17">
        <v>8</v>
      </c>
      <c r="F163" s="17">
        <v>14.7</v>
      </c>
      <c r="G163" s="26">
        <f>50/F163</f>
        <v>3.401360544217687</v>
      </c>
      <c r="H163" s="26">
        <f>15.95-G163</f>
        <v>12.54863945578231</v>
      </c>
      <c r="I163" t="s" s="17">
        <v>427</v>
      </c>
      <c r="J163" t="s" s="17">
        <v>428</v>
      </c>
      <c r="K163" t="s" s="27">
        <v>429</v>
      </c>
      <c r="L163" t="s" s="28">
        <v>430</v>
      </c>
      <c r="M163" s="17">
        <v>3.33</v>
      </c>
      <c r="N163" s="26">
        <f>100/M163</f>
        <v>30.03003003003003</v>
      </c>
      <c r="O163" t="s" s="13">
        <v>701</v>
      </c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" customHeight="1">
      <c r="A164" t="s" s="3">
        <v>220</v>
      </c>
      <c r="B164" t="s" s="25">
        <v>702</v>
      </c>
      <c r="C164" t="s" s="3">
        <v>686</v>
      </c>
      <c r="D164" t="s" s="3">
        <v>703</v>
      </c>
      <c r="E164" s="3">
        <v>8</v>
      </c>
      <c r="F164" s="3">
        <v>14.7</v>
      </c>
      <c r="G164" s="5">
        <f>50/F164</f>
        <v>3.401360544217687</v>
      </c>
      <c r="H164" s="5">
        <f>15.95-G164</f>
        <v>12.54863945578231</v>
      </c>
      <c r="I164" t="s" s="3">
        <v>433</v>
      </c>
      <c r="J164" t="s" s="3">
        <v>434</v>
      </c>
      <c r="K164" t="s" s="6">
        <v>435</v>
      </c>
      <c r="L164" t="s" s="7">
        <v>436</v>
      </c>
      <c r="M164" s="3">
        <v>30.2</v>
      </c>
      <c r="N164" s="5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" customHeight="1">
      <c r="A165" s="3"/>
      <c r="B165" s="25"/>
      <c r="C165" s="8"/>
      <c r="D165" s="8"/>
      <c r="E165" s="3"/>
      <c r="F165" s="3"/>
      <c r="G165" s="5">
        <f>50/F165</f>
      </c>
      <c r="H165" s="5">
        <f>15.95-G165</f>
      </c>
      <c r="I165" s="3"/>
      <c r="J165" s="3"/>
      <c r="K165" s="6"/>
      <c r="L165" s="7"/>
      <c r="M165" s="3"/>
      <c r="N165" s="5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</sheetData>
  <pageMargins left="0.75" right="0.75" top="1" bottom="1" header="0.5" footer="0.5"/>
  <pageSetup firstPageNumber="1" fitToHeight="1" fitToWidth="1" scale="100" useFirstPageNumber="0" orientation="landscape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