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91C904C5-EBE9-4B26-9183-0D35B4741A1D}" xr6:coauthVersionLast="45" xr6:coauthVersionMax="45" xr10:uidLastSave="{00000000-0000-0000-0000-000000000000}"/>
  <bookViews>
    <workbookView xWindow="28680" yWindow="-120" windowWidth="29040" windowHeight="15840" activeTab="2" xr2:uid="{99F94435-187E-4CFB-8104-341143AFD99A}"/>
  </bookViews>
  <sheets>
    <sheet name="Data" sheetId="1" r:id="rId1"/>
    <sheet name="Call Option" sheetId="2" r:id="rId2"/>
    <sheet name="Put Op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3" l="1"/>
  <c r="B7" i="3"/>
  <c r="B14" i="3"/>
  <c r="B5" i="3"/>
  <c r="B16" i="2"/>
  <c r="B14" i="2"/>
  <c r="B7" i="2"/>
  <c r="B5" i="2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<sst xmlns="http://schemas.openxmlformats.org/spreadsheetml/2006/main" count="28" uniqueCount="16">
  <si>
    <t>Date</t>
  </si>
  <si>
    <t>Open</t>
  </si>
  <si>
    <t>High</t>
  </si>
  <si>
    <t>Low</t>
  </si>
  <si>
    <t>Close</t>
  </si>
  <si>
    <t>Adj Close</t>
  </si>
  <si>
    <t>Volume</t>
  </si>
  <si>
    <t>Log Return</t>
  </si>
  <si>
    <t>Call Option Payoff</t>
  </si>
  <si>
    <t>Underlying Price</t>
  </si>
  <si>
    <t>Strike Price</t>
  </si>
  <si>
    <t>Initial Price</t>
  </si>
  <si>
    <t>Profit or Loss</t>
  </si>
  <si>
    <t>Call Option Value</t>
  </si>
  <si>
    <t>Put Option Value</t>
  </si>
  <si>
    <t>Put Option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</si>
</sst>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30E89-F0C1-4AE1-9421-86F1766087D7}">
  <dimension ref="A1:H13"/>
  <sheetViews>
    <sheetView workbookViewId="0">
      <selection activeCell="K32" sqref="K32"/>
    </sheetView>
  </sheetViews>
  <sheetFormatPr defaultRowHeight="15" x14ac:dyDescent="0.25"/>
  <cols>
    <col min="1" max="1" width="9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43831</v>
      </c>
      <c r="B2">
        <v>46.860000999999997</v>
      </c>
      <c r="C2">
        <v>49.389999000000003</v>
      </c>
      <c r="D2">
        <v>46.630001</v>
      </c>
      <c r="E2">
        <v>48.25</v>
      </c>
      <c r="F2">
        <v>48.25</v>
      </c>
      <c r="G2">
        <v>259454800</v>
      </c>
    </row>
    <row r="3" spans="1:8" x14ac:dyDescent="0.25">
      <c r="A3" s="1">
        <v>43838</v>
      </c>
      <c r="B3">
        <v>47.849997999999999</v>
      </c>
      <c r="C3">
        <v>49.959999000000003</v>
      </c>
      <c r="D3">
        <v>47.139999000000003</v>
      </c>
      <c r="E3">
        <v>48.209999000000003</v>
      </c>
      <c r="F3">
        <v>48.209999000000003</v>
      </c>
      <c r="G3">
        <v>247243500</v>
      </c>
      <c r="H3">
        <f>LN(F3/F2)</f>
        <v>-8.2938011004869607E-4</v>
      </c>
    </row>
    <row r="4" spans="1:8" x14ac:dyDescent="0.25">
      <c r="A4" s="1">
        <v>43845</v>
      </c>
      <c r="B4">
        <v>48.23</v>
      </c>
      <c r="C4">
        <v>51.810001</v>
      </c>
      <c r="D4">
        <v>48.119999</v>
      </c>
      <c r="E4">
        <v>51.049999</v>
      </c>
      <c r="F4">
        <v>51.049999</v>
      </c>
      <c r="G4">
        <v>205916300</v>
      </c>
      <c r="H4">
        <f t="shared" ref="H4:H13" si="0">LN(F4/F3)</f>
        <v>5.7239077347089537E-2</v>
      </c>
    </row>
    <row r="5" spans="1:8" x14ac:dyDescent="0.25">
      <c r="A5" s="1">
        <v>43852</v>
      </c>
      <c r="B5">
        <v>51.630001</v>
      </c>
      <c r="C5">
        <v>52.810001</v>
      </c>
      <c r="D5">
        <v>47.900002000000001</v>
      </c>
      <c r="E5">
        <v>50.529998999999997</v>
      </c>
      <c r="F5">
        <v>50.529998999999997</v>
      </c>
      <c r="G5">
        <v>272134900</v>
      </c>
      <c r="H5">
        <f t="shared" si="0"/>
        <v>-1.0238325508442439E-2</v>
      </c>
    </row>
    <row r="6" spans="1:8" x14ac:dyDescent="0.25">
      <c r="A6" s="1">
        <v>43859</v>
      </c>
      <c r="B6">
        <v>47.84</v>
      </c>
      <c r="C6">
        <v>49.75</v>
      </c>
      <c r="D6">
        <v>46.099997999999999</v>
      </c>
      <c r="E6">
        <v>49.450001</v>
      </c>
      <c r="F6">
        <v>49.450001</v>
      </c>
      <c r="G6">
        <v>336511600</v>
      </c>
      <c r="H6">
        <f t="shared" si="0"/>
        <v>-2.1605121222425465E-2</v>
      </c>
    </row>
    <row r="7" spans="1:8" x14ac:dyDescent="0.25">
      <c r="A7" s="1">
        <v>43866</v>
      </c>
      <c r="B7">
        <v>50.290000999999997</v>
      </c>
      <c r="C7">
        <v>54.48</v>
      </c>
      <c r="D7">
        <v>47.630001</v>
      </c>
      <c r="E7">
        <v>53.799999</v>
      </c>
      <c r="F7">
        <v>53.799999</v>
      </c>
      <c r="G7">
        <v>280206100</v>
      </c>
      <c r="H7">
        <f t="shared" si="0"/>
        <v>8.4311370289210041E-2</v>
      </c>
    </row>
    <row r="8" spans="1:8" x14ac:dyDescent="0.25">
      <c r="A8" s="1">
        <v>43873</v>
      </c>
      <c r="B8">
        <v>54.529998999999997</v>
      </c>
      <c r="C8">
        <v>58.130001</v>
      </c>
      <c r="D8">
        <v>53.34</v>
      </c>
      <c r="E8">
        <v>56.889999000000003</v>
      </c>
      <c r="F8">
        <v>56.889999000000003</v>
      </c>
      <c r="G8">
        <v>220133500</v>
      </c>
      <c r="H8">
        <f t="shared" si="0"/>
        <v>5.5846112604396279E-2</v>
      </c>
    </row>
    <row r="9" spans="1:8" x14ac:dyDescent="0.25">
      <c r="A9" s="1">
        <v>43880</v>
      </c>
      <c r="B9">
        <v>57.990001999999997</v>
      </c>
      <c r="C9">
        <v>59.27</v>
      </c>
      <c r="D9">
        <v>47.119999</v>
      </c>
      <c r="E9">
        <v>47.57</v>
      </c>
      <c r="F9">
        <v>47.57</v>
      </c>
      <c r="G9">
        <v>396395300</v>
      </c>
      <c r="H9">
        <f t="shared" si="0"/>
        <v>-0.17891725074058418</v>
      </c>
    </row>
    <row r="10" spans="1:8" x14ac:dyDescent="0.25">
      <c r="A10" s="1">
        <v>43887</v>
      </c>
      <c r="B10">
        <v>47.700001</v>
      </c>
      <c r="C10">
        <v>50.200001</v>
      </c>
      <c r="D10">
        <v>41.040000999999997</v>
      </c>
      <c r="E10">
        <v>46.75</v>
      </c>
      <c r="F10">
        <v>46.75</v>
      </c>
      <c r="G10">
        <v>537759300</v>
      </c>
      <c r="H10">
        <f t="shared" si="0"/>
        <v>-1.7388054709494154E-2</v>
      </c>
    </row>
    <row r="11" spans="1:8" x14ac:dyDescent="0.25">
      <c r="A11" s="1">
        <v>43894</v>
      </c>
      <c r="B11">
        <v>48.25</v>
      </c>
      <c r="C11">
        <v>50.139999000000003</v>
      </c>
      <c r="D11">
        <v>42.509998000000003</v>
      </c>
      <c r="E11">
        <v>45.380001</v>
      </c>
      <c r="F11">
        <v>45.380001</v>
      </c>
      <c r="G11">
        <v>473293400</v>
      </c>
      <c r="H11">
        <f t="shared" si="0"/>
        <v>-2.9742754346861272E-2</v>
      </c>
    </row>
    <row r="12" spans="1:8" x14ac:dyDescent="0.25">
      <c r="A12" s="1">
        <v>43901</v>
      </c>
      <c r="B12">
        <v>44.189999</v>
      </c>
      <c r="C12">
        <v>45.970001000000003</v>
      </c>
      <c r="D12">
        <v>38.299999</v>
      </c>
      <c r="E12">
        <v>41.880001</v>
      </c>
      <c r="F12">
        <v>41.880001</v>
      </c>
      <c r="G12">
        <v>473040100</v>
      </c>
      <c r="H12">
        <f t="shared" si="0"/>
        <v>-8.0263091507752904E-2</v>
      </c>
    </row>
    <row r="13" spans="1:8" x14ac:dyDescent="0.25">
      <c r="A13" s="1">
        <v>43908</v>
      </c>
      <c r="B13">
        <v>39.540000999999997</v>
      </c>
      <c r="C13">
        <v>41.950001</v>
      </c>
      <c r="D13">
        <v>36.75</v>
      </c>
      <c r="E13">
        <v>39.82</v>
      </c>
      <c r="F13">
        <v>39.82</v>
      </c>
      <c r="G13">
        <v>195888300</v>
      </c>
      <c r="H13">
        <f t="shared" si="0"/>
        <v>-5.0439111244031477E-2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D41A-EA3A-45AE-8FA9-7F8A60137AE8}">
  <dimension ref="A1:B16"/>
  <sheetViews>
    <sheetView workbookViewId="0">
      <selection activeCell="A10" sqref="A10:B10"/>
    </sheetView>
  </sheetViews>
  <sheetFormatPr defaultRowHeight="15" x14ac:dyDescent="0.25"/>
  <cols>
    <col min="1" max="1" width="17.28515625" bestFit="1" customWidth="1"/>
  </cols>
  <sheetData>
    <row r="1" spans="1:2" ht="15.75" thickBot="1" x14ac:dyDescent="0.3">
      <c r="A1" s="6" t="s">
        <v>13</v>
      </c>
      <c r="B1" s="7"/>
    </row>
    <row r="2" spans="1:2" x14ac:dyDescent="0.25">
      <c r="A2" s="2"/>
      <c r="B2" s="3"/>
    </row>
    <row r="3" spans="1:2" x14ac:dyDescent="0.25">
      <c r="A3" s="2" t="s">
        <v>10</v>
      </c>
      <c r="B3" s="3">
        <v>39</v>
      </c>
    </row>
    <row r="4" spans="1:2" x14ac:dyDescent="0.25">
      <c r="A4" s="2" t="s">
        <v>11</v>
      </c>
      <c r="B4" s="3">
        <v>1.5</v>
      </c>
    </row>
    <row r="5" spans="1:2" x14ac:dyDescent="0.25">
      <c r="A5" s="2" t="s">
        <v>9</v>
      </c>
      <c r="B5" s="3">
        <f>Data!F13</f>
        <v>39.82</v>
      </c>
    </row>
    <row r="6" spans="1:2" x14ac:dyDescent="0.25">
      <c r="A6" s="2"/>
      <c r="B6" s="3"/>
    </row>
    <row r="7" spans="1:2" ht="15.75" thickBot="1" x14ac:dyDescent="0.3">
      <c r="A7" s="4" t="s">
        <v>12</v>
      </c>
      <c r="B7" s="5">
        <f>MAX(B5-B3,0)</f>
        <v>0.82000000000000028</v>
      </c>
    </row>
    <row r="9" spans="1:2" ht="15.75" thickBot="1" x14ac:dyDescent="0.3"/>
    <row r="10" spans="1:2" ht="15.75" thickBot="1" x14ac:dyDescent="0.3">
      <c r="A10" s="6" t="s">
        <v>8</v>
      </c>
      <c r="B10" s="7"/>
    </row>
    <row r="11" spans="1:2" x14ac:dyDescent="0.25">
      <c r="A11" s="2"/>
      <c r="B11" s="3"/>
    </row>
    <row r="12" spans="1:2" x14ac:dyDescent="0.25">
      <c r="A12" s="2" t="s">
        <v>10</v>
      </c>
      <c r="B12" s="3">
        <v>39</v>
      </c>
    </row>
    <row r="13" spans="1:2" x14ac:dyDescent="0.25">
      <c r="A13" s="2" t="s">
        <v>11</v>
      </c>
      <c r="B13" s="3">
        <v>1.5</v>
      </c>
    </row>
    <row r="14" spans="1:2" x14ac:dyDescent="0.25">
      <c r="A14" s="2" t="s">
        <v>9</v>
      </c>
      <c r="B14" s="3">
        <f>Data!F13</f>
        <v>39.82</v>
      </c>
    </row>
    <row r="15" spans="1:2" x14ac:dyDescent="0.25">
      <c r="A15" s="2"/>
      <c r="B15" s="3"/>
    </row>
    <row r="16" spans="1:2" ht="15.75" thickBot="1" x14ac:dyDescent="0.3">
      <c r="A16" s="4" t="s">
        <v>12</v>
      </c>
      <c r="B16" s="5">
        <f>MAX(B14-B12,0)-B13</f>
        <v>-0.67999999999999972</v>
      </c>
    </row>
  </sheetData>
  <mergeCells count="2">
    <mergeCell ref="A10:B10"/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EB8D-A46F-44DD-8F71-5607BDC519DD}">
  <dimension ref="A1:B16"/>
  <sheetViews>
    <sheetView tabSelected="1" workbookViewId="0">
      <selection activeCell="G14" sqref="G14"/>
    </sheetView>
  </sheetViews>
  <sheetFormatPr defaultRowHeight="15" x14ac:dyDescent="0.25"/>
  <cols>
    <col min="1" max="1" width="17.28515625" bestFit="1" customWidth="1"/>
  </cols>
  <sheetData>
    <row r="1" spans="1:2" ht="15.75" thickBot="1" x14ac:dyDescent="0.3">
      <c r="A1" s="10" t="s">
        <v>14</v>
      </c>
      <c r="B1" s="11"/>
    </row>
    <row r="2" spans="1:2" x14ac:dyDescent="0.25">
      <c r="A2" s="2"/>
      <c r="B2" s="3"/>
    </row>
    <row r="3" spans="1:2" x14ac:dyDescent="0.25">
      <c r="A3" s="2" t="s">
        <v>10</v>
      </c>
      <c r="B3" s="3">
        <v>42</v>
      </c>
    </row>
    <row r="4" spans="1:2" x14ac:dyDescent="0.25">
      <c r="A4" s="2" t="s">
        <v>11</v>
      </c>
      <c r="B4" s="3">
        <v>1.5</v>
      </c>
    </row>
    <row r="5" spans="1:2" x14ac:dyDescent="0.25">
      <c r="A5" s="2" t="s">
        <v>9</v>
      </c>
      <c r="B5" s="3">
        <f>Data!F13</f>
        <v>39.82</v>
      </c>
    </row>
    <row r="6" spans="1:2" x14ac:dyDescent="0.25">
      <c r="A6" s="2"/>
      <c r="B6" s="3"/>
    </row>
    <row r="7" spans="1:2" ht="15.75" thickBot="1" x14ac:dyDescent="0.3">
      <c r="A7" s="4" t="s">
        <v>12</v>
      </c>
      <c r="B7" s="5">
        <f>MAX(B3-B5,0)</f>
        <v>2.1799999999999997</v>
      </c>
    </row>
    <row r="9" spans="1:2" ht="15.75" thickBot="1" x14ac:dyDescent="0.3"/>
    <row r="10" spans="1:2" ht="15.75" thickBot="1" x14ac:dyDescent="0.3">
      <c r="A10" s="8" t="s">
        <v>15</v>
      </c>
      <c r="B10" s="9"/>
    </row>
    <row r="11" spans="1:2" x14ac:dyDescent="0.25">
      <c r="A11" s="2"/>
      <c r="B11" s="3"/>
    </row>
    <row r="12" spans="1:2" x14ac:dyDescent="0.25">
      <c r="A12" s="2" t="s">
        <v>10</v>
      </c>
      <c r="B12" s="3">
        <v>42</v>
      </c>
    </row>
    <row r="13" spans="1:2" x14ac:dyDescent="0.25">
      <c r="A13" s="2" t="s">
        <v>11</v>
      </c>
      <c r="B13" s="3">
        <v>1.5</v>
      </c>
    </row>
    <row r="14" spans="1:2" x14ac:dyDescent="0.25">
      <c r="A14" s="2" t="s">
        <v>9</v>
      </c>
      <c r="B14" s="3">
        <f>Data!F13</f>
        <v>39.82</v>
      </c>
    </row>
    <row r="15" spans="1:2" x14ac:dyDescent="0.25">
      <c r="A15" s="2"/>
      <c r="B15" s="3"/>
    </row>
    <row r="16" spans="1:2" ht="15.75" thickBot="1" x14ac:dyDescent="0.3">
      <c r="A16" s="4" t="s">
        <v>12</v>
      </c>
      <c r="B16" s="5">
        <f>MAX(B12-B14,0)-B13</f>
        <v>0.67999999999999972</v>
      </c>
    </row>
  </sheetData>
  <mergeCells count="2">
    <mergeCell ref="A10:B10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Call Option</vt:lpstr>
      <vt:lpstr>Put 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2020-03-27T00:18:44Z</dcterms:created>
  <dcterms:modified xsi:type="dcterms:W3CDTF">2020-03-27T01:43:45Z</dcterms:modified>
</cp:coreProperties>
</file>