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6C5C6EC4-788E-4835-BBC4-F52EC21D6706}" xr6:coauthVersionLast="43" xr6:coauthVersionMax="43" xr10:uidLastSave="{00000000-0000-0000-0000-000000000000}"/>
  <bookViews>
    <workbookView xWindow="28680" yWindow="-120" windowWidth="29040" windowHeight="15840" activeTab="3" xr2:uid="{8D421010-A83F-4496-B60E-028263C2FDF1}"/>
  </bookViews>
  <sheets>
    <sheet name="AMD" sheetId="1" r:id="rId1"/>
    <sheet name="INTC" sheetId="2" r:id="rId2"/>
    <sheet name="Compare" sheetId="3" r:id="rId3"/>
    <sheet name="Normalize" sheetId="4" r:id="rId4"/>
  </sheets>
  <definedNames>
    <definedName name="_xlchart.v1.0" hidden="1">Normalize!$D$1</definedName>
    <definedName name="_xlchart.v1.1" hidden="1">Normalize!$D$2:$D$37</definedName>
    <definedName name="_xlchart.v1.10" hidden="1">Normalize!$E$2:$E$38</definedName>
    <definedName name="_xlchart.v1.2" hidden="1">Normalize!$E$1</definedName>
    <definedName name="_xlchart.v1.3" hidden="1">Normalize!$E$2:$E$37</definedName>
    <definedName name="_xlchart.v1.4" hidden="1">Normalize!$D$1</definedName>
    <definedName name="_xlchart.v1.5" hidden="1">Normalize!$D$1:$E$1</definedName>
    <definedName name="_xlchart.v1.6" hidden="1">Normalize!$D$1:$E$37</definedName>
    <definedName name="_xlchart.v1.7" hidden="1">Normalize!$D$2:$D$37</definedName>
    <definedName name="_xlchart.v1.8" hidden="1">Normalize!$E$1</definedName>
    <definedName name="_xlchart.v1.9" hidden="1">Normalize!$E$2:$E$37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4" l="1"/>
  <c r="B40" i="4"/>
  <c r="C39" i="4"/>
  <c r="E7" i="4" s="1"/>
  <c r="B39" i="4"/>
  <c r="D3" i="4" s="1"/>
  <c r="D10" i="4" l="1"/>
  <c r="E14" i="4"/>
  <c r="D9" i="4"/>
  <c r="E5" i="4"/>
  <c r="E12" i="4"/>
  <c r="E4" i="4"/>
  <c r="D23" i="4"/>
  <c r="D7" i="4"/>
  <c r="E35" i="4"/>
  <c r="E27" i="4"/>
  <c r="E19" i="4"/>
  <c r="E11" i="4"/>
  <c r="E3" i="4"/>
  <c r="D26" i="4"/>
  <c r="E2" i="4"/>
  <c r="E6" i="4"/>
  <c r="D17" i="4"/>
  <c r="E37" i="4"/>
  <c r="D32" i="4"/>
  <c r="D8" i="4"/>
  <c r="D31" i="4"/>
  <c r="D15" i="4"/>
  <c r="D2" i="4"/>
  <c r="D30" i="4"/>
  <c r="D22" i="4"/>
  <c r="D14" i="4"/>
  <c r="D6" i="4"/>
  <c r="E34" i="4"/>
  <c r="E26" i="4"/>
  <c r="E18" i="4"/>
  <c r="E10" i="4"/>
  <c r="E21" i="4"/>
  <c r="D24" i="4"/>
  <c r="E36" i="4"/>
  <c r="D29" i="4"/>
  <c r="D13" i="4"/>
  <c r="D5" i="4"/>
  <c r="E33" i="4"/>
  <c r="E25" i="4"/>
  <c r="E17" i="4"/>
  <c r="E9" i="4"/>
  <c r="D34" i="4"/>
  <c r="D18" i="4"/>
  <c r="E22" i="4"/>
  <c r="D25" i="4"/>
  <c r="E13" i="4"/>
  <c r="E20" i="4"/>
  <c r="D21" i="4"/>
  <c r="D36" i="4"/>
  <c r="D28" i="4"/>
  <c r="D20" i="4"/>
  <c r="D12" i="4"/>
  <c r="D4" i="4"/>
  <c r="E32" i="4"/>
  <c r="E24" i="4"/>
  <c r="E16" i="4"/>
  <c r="E8" i="4"/>
  <c r="E30" i="4"/>
  <c r="D33" i="4"/>
  <c r="E29" i="4"/>
  <c r="D16" i="4"/>
  <c r="E28" i="4"/>
  <c r="D37" i="4"/>
  <c r="D35" i="4"/>
  <c r="D27" i="4"/>
  <c r="D19" i="4"/>
  <c r="D11" i="4"/>
  <c r="E31" i="4"/>
  <c r="E23" i="4"/>
  <c r="E15" i="4"/>
  <c r="C12" i="3"/>
  <c r="C15" i="3" s="1"/>
  <c r="L42" i="2"/>
  <c r="B12" i="3"/>
  <c r="B15" i="3" s="1"/>
  <c r="L40" i="2"/>
  <c r="L39" i="2"/>
  <c r="L43" i="1"/>
  <c r="L42" i="1"/>
  <c r="L41" i="1"/>
  <c r="L40" i="1"/>
  <c r="L39" i="1"/>
  <c r="L37" i="1"/>
  <c r="K37" i="1"/>
  <c r="J37" i="1"/>
  <c r="I37" i="1"/>
  <c r="H37" i="1"/>
  <c r="L36" i="1"/>
  <c r="K36" i="1"/>
  <c r="J36" i="1"/>
  <c r="I36" i="1"/>
  <c r="H36" i="1"/>
  <c r="L35" i="1"/>
  <c r="K35" i="1"/>
  <c r="J35" i="1"/>
  <c r="I35" i="1"/>
  <c r="H35" i="1"/>
  <c r="L34" i="1"/>
  <c r="K34" i="1"/>
  <c r="J34" i="1"/>
  <c r="I34" i="1"/>
  <c r="H34" i="1"/>
  <c r="L33" i="1"/>
  <c r="K33" i="1"/>
  <c r="J33" i="1"/>
  <c r="I33" i="1"/>
  <c r="H33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L27" i="1"/>
  <c r="K27" i="1"/>
  <c r="J27" i="1"/>
  <c r="I27" i="1"/>
  <c r="H27" i="1"/>
  <c r="L26" i="1"/>
  <c r="K26" i="1"/>
  <c r="J26" i="1"/>
  <c r="I26" i="1"/>
  <c r="H26" i="1"/>
  <c r="L25" i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K2" i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4" i="2"/>
  <c r="L3" i="2"/>
  <c r="B14" i="3" l="1"/>
  <c r="C14" i="3"/>
  <c r="L41" i="2"/>
  <c r="L43" i="2" l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" i="2"/>
  <c r="K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" i="2"/>
</calcChain>
</file>

<file path=xl/sharedStrings.xml><?xml version="1.0" encoding="utf-8"?>
<sst xmlns="http://schemas.openxmlformats.org/spreadsheetml/2006/main" count="55" uniqueCount="22">
  <si>
    <t>Date</t>
  </si>
  <si>
    <t>Open</t>
  </si>
  <si>
    <t>High</t>
  </si>
  <si>
    <t>Low</t>
  </si>
  <si>
    <t>Close</t>
  </si>
  <si>
    <t>Adj Close</t>
  </si>
  <si>
    <t>Volume</t>
  </si>
  <si>
    <t>Return</t>
  </si>
  <si>
    <t>Up/Down</t>
  </si>
  <si>
    <t>Log Return</t>
  </si>
  <si>
    <t>Percent</t>
  </si>
  <si>
    <t>Increase/Decrease</t>
  </si>
  <si>
    <t>Increase</t>
  </si>
  <si>
    <t>Decrease</t>
  </si>
  <si>
    <t xml:space="preserve">AMD </t>
  </si>
  <si>
    <t>INTC</t>
  </si>
  <si>
    <t>INTC Price</t>
  </si>
  <si>
    <t>AMD Price</t>
  </si>
  <si>
    <t>Average</t>
  </si>
  <si>
    <t>Data Standard Deviation</t>
  </si>
  <si>
    <t>AMD Normalized Data</t>
  </si>
  <si>
    <t>INTC Normalized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</si>
</sst>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Green]\▲0%;[Red]\▼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C00000"/>
      <name val="Calibri"/>
      <family val="2"/>
      <scheme val="minor"/>
    </font>
    <font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4" fillId="0" borderId="1" xfId="0" applyFont="1" applyBorder="1"/>
    <xf numFmtId="10" fontId="4" fillId="0" borderId="1" xfId="0" applyNumberFormat="1" applyFont="1" applyBorder="1"/>
    <xf numFmtId="10" fontId="0" fillId="0" borderId="0" xfId="0" applyNumberFormat="1"/>
    <xf numFmtId="0" fontId="5" fillId="0" borderId="0" xfId="0" applyFont="1"/>
    <xf numFmtId="164" fontId="0" fillId="0" borderId="0" xfId="0" applyNumberFormat="1"/>
    <xf numFmtId="0" fontId="3" fillId="3" borderId="0" xfId="3"/>
    <xf numFmtId="0" fontId="2" fillId="2" borderId="0" xfId="2"/>
    <xf numFmtId="9" fontId="0" fillId="0" borderId="0" xfId="1" applyFont="1"/>
    <xf numFmtId="0" fontId="0" fillId="0" borderId="2" xfId="0" applyBorder="1"/>
    <xf numFmtId="0" fontId="6" fillId="0" borderId="3" xfId="0" applyFont="1" applyBorder="1"/>
    <xf numFmtId="0" fontId="7" fillId="0" borderId="4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6" fillId="0" borderId="0" xfId="0" applyFont="1" applyBorder="1"/>
    <xf numFmtId="0" fontId="7" fillId="0" borderId="6" xfId="0" applyFont="1" applyBorder="1"/>
    <xf numFmtId="9" fontId="0" fillId="0" borderId="0" xfId="1" applyFont="1" applyBorder="1"/>
    <xf numFmtId="9" fontId="0" fillId="0" borderId="6" xfId="1" applyFont="1" applyBorder="1"/>
    <xf numFmtId="0" fontId="0" fillId="0" borderId="7" xfId="0" applyBorder="1"/>
    <xf numFmtId="9" fontId="0" fillId="0" borderId="1" xfId="1" applyFont="1" applyBorder="1"/>
    <xf numFmtId="9" fontId="0" fillId="0" borderId="8" xfId="1" applyFont="1" applyBorder="1"/>
    <xf numFmtId="0" fontId="0" fillId="0" borderId="3" xfId="0" applyBorder="1"/>
    <xf numFmtId="0" fontId="0" fillId="0" borderId="4" xfId="0" applyBorder="1"/>
    <xf numFmtId="0" fontId="6" fillId="0" borderId="5" xfId="0" applyFont="1" applyBorder="1"/>
    <xf numFmtId="0" fontId="7" fillId="0" borderId="5" xfId="0" applyFont="1" applyBorder="1"/>
    <xf numFmtId="0" fontId="7" fillId="0" borderId="7" xfId="0" applyFont="1" applyBorder="1"/>
    <xf numFmtId="2" fontId="0" fillId="0" borderId="0" xfId="0" applyNumberFormat="1"/>
    <xf numFmtId="0" fontId="4" fillId="0" borderId="9" xfId="0" applyFont="1" applyBorder="1"/>
    <xf numFmtId="0" fontId="4" fillId="0" borderId="0" xfId="0" applyFont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 Increase and Decrease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AMD!$K$39:$K$40</c:f>
              <c:strCache>
                <c:ptCount val="2"/>
                <c:pt idx="0">
                  <c:v>Increase</c:v>
                </c:pt>
                <c:pt idx="1">
                  <c:v>Decrease</c:v>
                </c:pt>
              </c:strCache>
            </c:strRef>
          </c:cat>
          <c:val>
            <c:numRef>
              <c:f>AMD!$L$39:$L$40</c:f>
              <c:numCache>
                <c:formatCode>General</c:formatCode>
                <c:ptCount val="2"/>
                <c:pt idx="0">
                  <c:v>21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B8D-BAD5-03983AA90C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4055200"/>
        <c:axId val="783214264"/>
      </c:barChart>
      <c:catAx>
        <c:axId val="65405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14264"/>
        <c:crosses val="autoZero"/>
        <c:auto val="1"/>
        <c:lblAlgn val="ctr"/>
        <c:lblOffset val="100"/>
        <c:noMultiLvlLbl val="0"/>
      </c:catAx>
      <c:valAx>
        <c:axId val="7832142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405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High Low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59179024496937882"/>
        </c:manualLayout>
      </c:layout>
      <c:stockChart>
        <c:ser>
          <c:idx val="0"/>
          <c:order val="0"/>
          <c:tx>
            <c:strRef>
              <c:f>INTC!$B$1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INTC!$A$2:$A$37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INTC!$B$2:$B$37</c:f>
              <c:numCache>
                <c:formatCode>General</c:formatCode>
                <c:ptCount val="36"/>
                <c:pt idx="0">
                  <c:v>33.880001</c:v>
                </c:pt>
                <c:pt idx="1">
                  <c:v>30.719999000000001</c:v>
                </c:pt>
                <c:pt idx="2">
                  <c:v>29.93</c:v>
                </c:pt>
                <c:pt idx="3">
                  <c:v>32.270000000000003</c:v>
                </c:pt>
                <c:pt idx="4">
                  <c:v>30.450001</c:v>
                </c:pt>
                <c:pt idx="5">
                  <c:v>31.620000999999998</c:v>
                </c:pt>
                <c:pt idx="6">
                  <c:v>32.639999000000003</c:v>
                </c:pt>
                <c:pt idx="7">
                  <c:v>34.82</c:v>
                </c:pt>
                <c:pt idx="8">
                  <c:v>35.990001999999997</c:v>
                </c:pt>
                <c:pt idx="9">
                  <c:v>37.689999</c:v>
                </c:pt>
                <c:pt idx="10">
                  <c:v>34.900002000000001</c:v>
                </c:pt>
                <c:pt idx="11">
                  <c:v>34.860000999999997</c:v>
                </c:pt>
                <c:pt idx="12">
                  <c:v>36.610000999999997</c:v>
                </c:pt>
                <c:pt idx="13">
                  <c:v>36.82</c:v>
                </c:pt>
                <c:pt idx="14">
                  <c:v>35.849997999999999</c:v>
                </c:pt>
                <c:pt idx="15">
                  <c:v>36.189999</c:v>
                </c:pt>
                <c:pt idx="16">
                  <c:v>36.110000999999997</c:v>
                </c:pt>
                <c:pt idx="17">
                  <c:v>36.119999</c:v>
                </c:pt>
                <c:pt idx="18">
                  <c:v>33.509998000000003</c:v>
                </c:pt>
                <c:pt idx="19">
                  <c:v>35.659999999999997</c:v>
                </c:pt>
                <c:pt idx="20">
                  <c:v>35.240001999999997</c:v>
                </c:pt>
                <c:pt idx="21">
                  <c:v>38.119999</c:v>
                </c:pt>
                <c:pt idx="22">
                  <c:v>45.970001000000003</c:v>
                </c:pt>
                <c:pt idx="23">
                  <c:v>44.73</c:v>
                </c:pt>
                <c:pt idx="24">
                  <c:v>46.380001</c:v>
                </c:pt>
                <c:pt idx="25">
                  <c:v>47.700001</c:v>
                </c:pt>
                <c:pt idx="26">
                  <c:v>49.5</c:v>
                </c:pt>
                <c:pt idx="27">
                  <c:v>51.689999</c:v>
                </c:pt>
                <c:pt idx="28">
                  <c:v>51.639999000000003</c:v>
                </c:pt>
                <c:pt idx="29">
                  <c:v>55.84</c:v>
                </c:pt>
                <c:pt idx="30">
                  <c:v>49.040000999999997</c:v>
                </c:pt>
                <c:pt idx="31">
                  <c:v>48.060001</c:v>
                </c:pt>
                <c:pt idx="32">
                  <c:v>48.380001</c:v>
                </c:pt>
                <c:pt idx="33">
                  <c:v>46.790000999999997</c:v>
                </c:pt>
                <c:pt idx="34">
                  <c:v>46.950001</c:v>
                </c:pt>
                <c:pt idx="3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2-429F-886A-D758F8F96559}"/>
            </c:ext>
          </c:extLst>
        </c:ser>
        <c:ser>
          <c:idx val="1"/>
          <c:order val="1"/>
          <c:tx>
            <c:strRef>
              <c:f>INTC!$C$1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INTC!$A$2:$A$37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INTC!$C$2:$C$37</c:f>
              <c:numCache>
                <c:formatCode>General</c:formatCode>
                <c:ptCount val="36"/>
                <c:pt idx="0">
                  <c:v>34.009998000000003</c:v>
                </c:pt>
                <c:pt idx="1">
                  <c:v>31.120000999999998</c:v>
                </c:pt>
                <c:pt idx="2">
                  <c:v>32.75</c:v>
                </c:pt>
                <c:pt idx="3">
                  <c:v>32.470001000000003</c:v>
                </c:pt>
                <c:pt idx="4">
                  <c:v>31.65</c:v>
                </c:pt>
                <c:pt idx="5">
                  <c:v>33</c:v>
                </c:pt>
                <c:pt idx="6">
                  <c:v>35.93</c:v>
                </c:pt>
                <c:pt idx="7">
                  <c:v>35.900002000000001</c:v>
                </c:pt>
                <c:pt idx="8">
                  <c:v>38.049999</c:v>
                </c:pt>
                <c:pt idx="9">
                  <c:v>38.360000999999997</c:v>
                </c:pt>
                <c:pt idx="10">
                  <c:v>35.659999999999997</c:v>
                </c:pt>
                <c:pt idx="11">
                  <c:v>37.349997999999999</c:v>
                </c:pt>
                <c:pt idx="12">
                  <c:v>38.450001</c:v>
                </c:pt>
                <c:pt idx="13">
                  <c:v>36.950001</c:v>
                </c:pt>
                <c:pt idx="14">
                  <c:v>36.299999</c:v>
                </c:pt>
                <c:pt idx="15">
                  <c:v>37.5</c:v>
                </c:pt>
                <c:pt idx="16">
                  <c:v>37.169998</c:v>
                </c:pt>
                <c:pt idx="17">
                  <c:v>36.57</c:v>
                </c:pt>
                <c:pt idx="18">
                  <c:v>35.860000999999997</c:v>
                </c:pt>
                <c:pt idx="19">
                  <c:v>36.700001</c:v>
                </c:pt>
                <c:pt idx="20">
                  <c:v>38.150002000000001</c:v>
                </c:pt>
                <c:pt idx="21">
                  <c:v>45.799999</c:v>
                </c:pt>
                <c:pt idx="22">
                  <c:v>47.299999</c:v>
                </c:pt>
                <c:pt idx="23">
                  <c:v>47.639999000000003</c:v>
                </c:pt>
                <c:pt idx="24">
                  <c:v>50.849997999999999</c:v>
                </c:pt>
                <c:pt idx="25">
                  <c:v>50.900002000000001</c:v>
                </c:pt>
                <c:pt idx="26">
                  <c:v>53.779998999999997</c:v>
                </c:pt>
                <c:pt idx="27">
                  <c:v>55.790000999999997</c:v>
                </c:pt>
                <c:pt idx="28">
                  <c:v>56.200001</c:v>
                </c:pt>
                <c:pt idx="29">
                  <c:v>57.599997999999999</c:v>
                </c:pt>
                <c:pt idx="30">
                  <c:v>53.299999</c:v>
                </c:pt>
                <c:pt idx="31">
                  <c:v>50.599997999999999</c:v>
                </c:pt>
                <c:pt idx="32">
                  <c:v>48.43</c:v>
                </c:pt>
                <c:pt idx="33">
                  <c:v>49.720001000000003</c:v>
                </c:pt>
                <c:pt idx="34">
                  <c:v>49.32</c:v>
                </c:pt>
                <c:pt idx="35">
                  <c:v>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2-429F-886A-D758F8F96559}"/>
            </c:ext>
          </c:extLst>
        </c:ser>
        <c:ser>
          <c:idx val="2"/>
          <c:order val="2"/>
          <c:tx>
            <c:strRef>
              <c:f>INTC!$D$1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alpha val="85000"/>
                </a:schemeClr>
              </a:solidFill>
              <a:ln>
                <a:noFill/>
              </a:ln>
              <a:effectLst/>
            </c:spPr>
          </c:marker>
          <c:cat>
            <c:numRef>
              <c:f>INTC!$A$2:$A$37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INTC!$D$2:$D$37</c:f>
              <c:numCache>
                <c:formatCode>General</c:formatCode>
                <c:ptCount val="36"/>
                <c:pt idx="0">
                  <c:v>29.209999</c:v>
                </c:pt>
                <c:pt idx="1">
                  <c:v>27.68</c:v>
                </c:pt>
                <c:pt idx="2">
                  <c:v>29.75</c:v>
                </c:pt>
                <c:pt idx="3">
                  <c:v>30.1</c:v>
                </c:pt>
                <c:pt idx="4">
                  <c:v>29.5</c:v>
                </c:pt>
                <c:pt idx="5">
                  <c:v>30.440000999999999</c:v>
                </c:pt>
                <c:pt idx="6">
                  <c:v>32.380001</c:v>
                </c:pt>
                <c:pt idx="7">
                  <c:v>33.990001999999997</c:v>
                </c:pt>
                <c:pt idx="8">
                  <c:v>35.060001</c:v>
                </c:pt>
                <c:pt idx="9">
                  <c:v>34.709999000000003</c:v>
                </c:pt>
                <c:pt idx="10">
                  <c:v>33.419998</c:v>
                </c:pt>
                <c:pt idx="11">
                  <c:v>33.560001</c:v>
                </c:pt>
                <c:pt idx="12">
                  <c:v>36.189999</c:v>
                </c:pt>
                <c:pt idx="13">
                  <c:v>34.840000000000003</c:v>
                </c:pt>
                <c:pt idx="14">
                  <c:v>34.659999999999997</c:v>
                </c:pt>
                <c:pt idx="15">
                  <c:v>35.209999000000003</c:v>
                </c:pt>
                <c:pt idx="16">
                  <c:v>35.020000000000003</c:v>
                </c:pt>
                <c:pt idx="17">
                  <c:v>33.340000000000003</c:v>
                </c:pt>
                <c:pt idx="18">
                  <c:v>33.229999999999997</c:v>
                </c:pt>
                <c:pt idx="19">
                  <c:v>34.380001</c:v>
                </c:pt>
                <c:pt idx="20">
                  <c:v>34.93</c:v>
                </c:pt>
                <c:pt idx="21">
                  <c:v>38.080002</c:v>
                </c:pt>
                <c:pt idx="22">
                  <c:v>43.77</c:v>
                </c:pt>
                <c:pt idx="23">
                  <c:v>42.669998</c:v>
                </c:pt>
                <c:pt idx="24">
                  <c:v>42.439999</c:v>
                </c:pt>
                <c:pt idx="25">
                  <c:v>42.040000999999997</c:v>
                </c:pt>
                <c:pt idx="26">
                  <c:v>46.959999000000003</c:v>
                </c:pt>
                <c:pt idx="27">
                  <c:v>47.290000999999997</c:v>
                </c:pt>
                <c:pt idx="28">
                  <c:v>51</c:v>
                </c:pt>
                <c:pt idx="29">
                  <c:v>48.5</c:v>
                </c:pt>
                <c:pt idx="30">
                  <c:v>46.43</c:v>
                </c:pt>
                <c:pt idx="31">
                  <c:v>46.189999</c:v>
                </c:pt>
                <c:pt idx="32">
                  <c:v>44.060001</c:v>
                </c:pt>
                <c:pt idx="33">
                  <c:v>42.360000999999997</c:v>
                </c:pt>
                <c:pt idx="34">
                  <c:v>46.52</c:v>
                </c:pt>
                <c:pt idx="35">
                  <c:v>43.509998000000003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2-429F-886A-D758F8F96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dk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991683728"/>
        <c:axId val="991682744"/>
      </c:stockChart>
      <c:dateAx>
        <c:axId val="991683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82744"/>
        <c:crosses val="autoZero"/>
        <c:auto val="1"/>
        <c:lblOffset val="100"/>
        <c:baseTimeUnit val="months"/>
      </c:dateAx>
      <c:valAx>
        <c:axId val="991682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8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High Low Close Volume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INTC!$B$1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INTC!$A$2:$A$37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INTC!$B$2:$B$37</c:f>
              <c:numCache>
                <c:formatCode>General</c:formatCode>
                <c:ptCount val="36"/>
                <c:pt idx="0">
                  <c:v>33.880001</c:v>
                </c:pt>
                <c:pt idx="1">
                  <c:v>30.719999000000001</c:v>
                </c:pt>
                <c:pt idx="2">
                  <c:v>29.93</c:v>
                </c:pt>
                <c:pt idx="3">
                  <c:v>32.270000000000003</c:v>
                </c:pt>
                <c:pt idx="4">
                  <c:v>30.450001</c:v>
                </c:pt>
                <c:pt idx="5">
                  <c:v>31.620000999999998</c:v>
                </c:pt>
                <c:pt idx="6">
                  <c:v>32.639999000000003</c:v>
                </c:pt>
                <c:pt idx="7">
                  <c:v>34.82</c:v>
                </c:pt>
                <c:pt idx="8">
                  <c:v>35.990001999999997</c:v>
                </c:pt>
                <c:pt idx="9">
                  <c:v>37.689999</c:v>
                </c:pt>
                <c:pt idx="10">
                  <c:v>34.900002000000001</c:v>
                </c:pt>
                <c:pt idx="11">
                  <c:v>34.860000999999997</c:v>
                </c:pt>
                <c:pt idx="12">
                  <c:v>36.610000999999997</c:v>
                </c:pt>
                <c:pt idx="13">
                  <c:v>36.82</c:v>
                </c:pt>
                <c:pt idx="14">
                  <c:v>35.849997999999999</c:v>
                </c:pt>
                <c:pt idx="15">
                  <c:v>36.189999</c:v>
                </c:pt>
                <c:pt idx="16">
                  <c:v>36.110000999999997</c:v>
                </c:pt>
                <c:pt idx="17">
                  <c:v>36.119999</c:v>
                </c:pt>
                <c:pt idx="18">
                  <c:v>33.509998000000003</c:v>
                </c:pt>
                <c:pt idx="19">
                  <c:v>35.659999999999997</c:v>
                </c:pt>
                <c:pt idx="20">
                  <c:v>35.240001999999997</c:v>
                </c:pt>
                <c:pt idx="21">
                  <c:v>38.119999</c:v>
                </c:pt>
                <c:pt idx="22">
                  <c:v>45.970001000000003</c:v>
                </c:pt>
                <c:pt idx="23">
                  <c:v>44.73</c:v>
                </c:pt>
                <c:pt idx="24">
                  <c:v>46.380001</c:v>
                </c:pt>
                <c:pt idx="25">
                  <c:v>47.700001</c:v>
                </c:pt>
                <c:pt idx="26">
                  <c:v>49.5</c:v>
                </c:pt>
                <c:pt idx="27">
                  <c:v>51.689999</c:v>
                </c:pt>
                <c:pt idx="28">
                  <c:v>51.639999000000003</c:v>
                </c:pt>
                <c:pt idx="29">
                  <c:v>55.84</c:v>
                </c:pt>
                <c:pt idx="30">
                  <c:v>49.040000999999997</c:v>
                </c:pt>
                <c:pt idx="31">
                  <c:v>48.060001</c:v>
                </c:pt>
                <c:pt idx="32">
                  <c:v>48.380001</c:v>
                </c:pt>
                <c:pt idx="33">
                  <c:v>46.790000999999997</c:v>
                </c:pt>
                <c:pt idx="34">
                  <c:v>46.950001</c:v>
                </c:pt>
                <c:pt idx="3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F-4F26-ACE6-31D4ECD9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675200"/>
        <c:axId val="991669952"/>
      </c:barChart>
      <c:stockChart>
        <c:ser>
          <c:idx val="1"/>
          <c:order val="1"/>
          <c:tx>
            <c:strRef>
              <c:f>INTC!$C$1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INTC!$A$2:$A$37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INTC!$C$2:$C$37</c:f>
              <c:numCache>
                <c:formatCode>General</c:formatCode>
                <c:ptCount val="36"/>
                <c:pt idx="0">
                  <c:v>34.009998000000003</c:v>
                </c:pt>
                <c:pt idx="1">
                  <c:v>31.120000999999998</c:v>
                </c:pt>
                <c:pt idx="2">
                  <c:v>32.75</c:v>
                </c:pt>
                <c:pt idx="3">
                  <c:v>32.470001000000003</c:v>
                </c:pt>
                <c:pt idx="4">
                  <c:v>31.65</c:v>
                </c:pt>
                <c:pt idx="5">
                  <c:v>33</c:v>
                </c:pt>
                <c:pt idx="6">
                  <c:v>35.93</c:v>
                </c:pt>
                <c:pt idx="7">
                  <c:v>35.900002000000001</c:v>
                </c:pt>
                <c:pt idx="8">
                  <c:v>38.049999</c:v>
                </c:pt>
                <c:pt idx="9">
                  <c:v>38.360000999999997</c:v>
                </c:pt>
                <c:pt idx="10">
                  <c:v>35.659999999999997</c:v>
                </c:pt>
                <c:pt idx="11">
                  <c:v>37.349997999999999</c:v>
                </c:pt>
                <c:pt idx="12">
                  <c:v>38.450001</c:v>
                </c:pt>
                <c:pt idx="13">
                  <c:v>36.950001</c:v>
                </c:pt>
                <c:pt idx="14">
                  <c:v>36.299999</c:v>
                </c:pt>
                <c:pt idx="15">
                  <c:v>37.5</c:v>
                </c:pt>
                <c:pt idx="16">
                  <c:v>37.169998</c:v>
                </c:pt>
                <c:pt idx="17">
                  <c:v>36.57</c:v>
                </c:pt>
                <c:pt idx="18">
                  <c:v>35.860000999999997</c:v>
                </c:pt>
                <c:pt idx="19">
                  <c:v>36.700001</c:v>
                </c:pt>
                <c:pt idx="20">
                  <c:v>38.150002000000001</c:v>
                </c:pt>
                <c:pt idx="21">
                  <c:v>45.799999</c:v>
                </c:pt>
                <c:pt idx="22">
                  <c:v>47.299999</c:v>
                </c:pt>
                <c:pt idx="23">
                  <c:v>47.639999000000003</c:v>
                </c:pt>
                <c:pt idx="24">
                  <c:v>50.849997999999999</c:v>
                </c:pt>
                <c:pt idx="25">
                  <c:v>50.900002000000001</c:v>
                </c:pt>
                <c:pt idx="26">
                  <c:v>53.779998999999997</c:v>
                </c:pt>
                <c:pt idx="27">
                  <c:v>55.790000999999997</c:v>
                </c:pt>
                <c:pt idx="28">
                  <c:v>56.200001</c:v>
                </c:pt>
                <c:pt idx="29">
                  <c:v>57.599997999999999</c:v>
                </c:pt>
                <c:pt idx="30">
                  <c:v>53.299999</c:v>
                </c:pt>
                <c:pt idx="31">
                  <c:v>50.599997999999999</c:v>
                </c:pt>
                <c:pt idx="32">
                  <c:v>48.43</c:v>
                </c:pt>
                <c:pt idx="33">
                  <c:v>49.720001000000003</c:v>
                </c:pt>
                <c:pt idx="34">
                  <c:v>49.32</c:v>
                </c:pt>
                <c:pt idx="35">
                  <c:v>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F-4F26-ACE6-31D4ECD9F3AB}"/>
            </c:ext>
          </c:extLst>
        </c:ser>
        <c:ser>
          <c:idx val="2"/>
          <c:order val="2"/>
          <c:tx>
            <c:strRef>
              <c:f>INTC!$D$1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INTC!$A$2:$A$37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INTC!$D$2:$D$37</c:f>
              <c:numCache>
                <c:formatCode>General</c:formatCode>
                <c:ptCount val="36"/>
                <c:pt idx="0">
                  <c:v>29.209999</c:v>
                </c:pt>
                <c:pt idx="1">
                  <c:v>27.68</c:v>
                </c:pt>
                <c:pt idx="2">
                  <c:v>29.75</c:v>
                </c:pt>
                <c:pt idx="3">
                  <c:v>30.1</c:v>
                </c:pt>
                <c:pt idx="4">
                  <c:v>29.5</c:v>
                </c:pt>
                <c:pt idx="5">
                  <c:v>30.440000999999999</c:v>
                </c:pt>
                <c:pt idx="6">
                  <c:v>32.380001</c:v>
                </c:pt>
                <c:pt idx="7">
                  <c:v>33.990001999999997</c:v>
                </c:pt>
                <c:pt idx="8">
                  <c:v>35.060001</c:v>
                </c:pt>
                <c:pt idx="9">
                  <c:v>34.709999000000003</c:v>
                </c:pt>
                <c:pt idx="10">
                  <c:v>33.419998</c:v>
                </c:pt>
                <c:pt idx="11">
                  <c:v>33.560001</c:v>
                </c:pt>
                <c:pt idx="12">
                  <c:v>36.189999</c:v>
                </c:pt>
                <c:pt idx="13">
                  <c:v>34.840000000000003</c:v>
                </c:pt>
                <c:pt idx="14">
                  <c:v>34.659999999999997</c:v>
                </c:pt>
                <c:pt idx="15">
                  <c:v>35.209999000000003</c:v>
                </c:pt>
                <c:pt idx="16">
                  <c:v>35.020000000000003</c:v>
                </c:pt>
                <c:pt idx="17">
                  <c:v>33.340000000000003</c:v>
                </c:pt>
                <c:pt idx="18">
                  <c:v>33.229999999999997</c:v>
                </c:pt>
                <c:pt idx="19">
                  <c:v>34.380001</c:v>
                </c:pt>
                <c:pt idx="20">
                  <c:v>34.93</c:v>
                </c:pt>
                <c:pt idx="21">
                  <c:v>38.080002</c:v>
                </c:pt>
                <c:pt idx="22">
                  <c:v>43.77</c:v>
                </c:pt>
                <c:pt idx="23">
                  <c:v>42.669998</c:v>
                </c:pt>
                <c:pt idx="24">
                  <c:v>42.439999</c:v>
                </c:pt>
                <c:pt idx="25">
                  <c:v>42.040000999999997</c:v>
                </c:pt>
                <c:pt idx="26">
                  <c:v>46.959999000000003</c:v>
                </c:pt>
                <c:pt idx="27">
                  <c:v>47.290000999999997</c:v>
                </c:pt>
                <c:pt idx="28">
                  <c:v>51</c:v>
                </c:pt>
                <c:pt idx="29">
                  <c:v>48.5</c:v>
                </c:pt>
                <c:pt idx="30">
                  <c:v>46.43</c:v>
                </c:pt>
                <c:pt idx="31">
                  <c:v>46.189999</c:v>
                </c:pt>
                <c:pt idx="32">
                  <c:v>44.060001</c:v>
                </c:pt>
                <c:pt idx="33">
                  <c:v>42.360000999999997</c:v>
                </c:pt>
                <c:pt idx="34">
                  <c:v>46.52</c:v>
                </c:pt>
                <c:pt idx="35">
                  <c:v>43.509998000000003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F-4F26-ACE6-31D4ECD9F3AB}"/>
            </c:ext>
          </c:extLst>
        </c:ser>
        <c:ser>
          <c:idx val="3"/>
          <c:order val="3"/>
          <c:tx>
            <c:strRef>
              <c:f>INTC!$E$1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INTC!$A$2:$A$37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INTC!$E$2:$E$37</c:f>
              <c:numCache>
                <c:formatCode>General</c:formatCode>
                <c:ptCount val="36"/>
                <c:pt idx="0">
                  <c:v>31.02</c:v>
                </c:pt>
                <c:pt idx="1">
                  <c:v>29.59</c:v>
                </c:pt>
                <c:pt idx="2">
                  <c:v>32.349997999999999</c:v>
                </c:pt>
                <c:pt idx="3">
                  <c:v>30.280000999999999</c:v>
                </c:pt>
                <c:pt idx="4">
                  <c:v>31.59</c:v>
                </c:pt>
                <c:pt idx="5">
                  <c:v>32.799999</c:v>
                </c:pt>
                <c:pt idx="6">
                  <c:v>34.860000999999997</c:v>
                </c:pt>
                <c:pt idx="7">
                  <c:v>35.889999000000003</c:v>
                </c:pt>
                <c:pt idx="8">
                  <c:v>37.75</c:v>
                </c:pt>
                <c:pt idx="9">
                  <c:v>34.869999</c:v>
                </c:pt>
                <c:pt idx="10">
                  <c:v>34.700001</c:v>
                </c:pt>
                <c:pt idx="11">
                  <c:v>36.270000000000003</c:v>
                </c:pt>
                <c:pt idx="12">
                  <c:v>36.82</c:v>
                </c:pt>
                <c:pt idx="13">
                  <c:v>36.200001</c:v>
                </c:pt>
                <c:pt idx="14">
                  <c:v>36.07</c:v>
                </c:pt>
                <c:pt idx="15">
                  <c:v>36.150002000000001</c:v>
                </c:pt>
                <c:pt idx="16">
                  <c:v>36.110000999999997</c:v>
                </c:pt>
                <c:pt idx="17">
                  <c:v>33.740001999999997</c:v>
                </c:pt>
                <c:pt idx="18">
                  <c:v>35.470001000000003</c:v>
                </c:pt>
                <c:pt idx="19">
                  <c:v>35.07</c:v>
                </c:pt>
                <c:pt idx="20">
                  <c:v>38.080002</c:v>
                </c:pt>
                <c:pt idx="21">
                  <c:v>45.490001999999997</c:v>
                </c:pt>
                <c:pt idx="22">
                  <c:v>44.84</c:v>
                </c:pt>
                <c:pt idx="23">
                  <c:v>46.16</c:v>
                </c:pt>
                <c:pt idx="24">
                  <c:v>48.139999000000003</c:v>
                </c:pt>
                <c:pt idx="25">
                  <c:v>49.290000999999997</c:v>
                </c:pt>
                <c:pt idx="26">
                  <c:v>52.080002</c:v>
                </c:pt>
                <c:pt idx="27">
                  <c:v>51.619999</c:v>
                </c:pt>
                <c:pt idx="28">
                  <c:v>55.200001</c:v>
                </c:pt>
                <c:pt idx="29">
                  <c:v>49.709999000000003</c:v>
                </c:pt>
                <c:pt idx="30">
                  <c:v>48.099997999999999</c:v>
                </c:pt>
                <c:pt idx="31">
                  <c:v>48.43</c:v>
                </c:pt>
                <c:pt idx="32">
                  <c:v>47.290000999999997</c:v>
                </c:pt>
                <c:pt idx="33">
                  <c:v>46.880001</c:v>
                </c:pt>
                <c:pt idx="34">
                  <c:v>49.310001</c:v>
                </c:pt>
                <c:pt idx="35">
                  <c:v>46.93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F-4F26-ACE6-31D4ECD9F3AB}"/>
            </c:ext>
          </c:extLst>
        </c:ser>
        <c:ser>
          <c:idx val="4"/>
          <c:order val="4"/>
          <c:tx>
            <c:strRef>
              <c:f>INTC!$G$1</c:f>
              <c:strCache>
                <c:ptCount val="1"/>
                <c:pt idx="0">
                  <c:v>Volume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INTC!$A$2:$A$37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INTC!$G$2:$G$37</c:f>
              <c:numCache>
                <c:formatCode>General</c:formatCode>
                <c:ptCount val="36"/>
                <c:pt idx="0">
                  <c:v>615261600</c:v>
                </c:pt>
                <c:pt idx="1">
                  <c:v>525908300</c:v>
                </c:pt>
                <c:pt idx="2">
                  <c:v>471657000</c:v>
                </c:pt>
                <c:pt idx="3">
                  <c:v>515341600</c:v>
                </c:pt>
                <c:pt idx="4">
                  <c:v>431365600</c:v>
                </c:pt>
                <c:pt idx="5">
                  <c:v>484666300</c:v>
                </c:pt>
                <c:pt idx="6">
                  <c:v>529577000</c:v>
                </c:pt>
                <c:pt idx="7">
                  <c:v>389327300</c:v>
                </c:pt>
                <c:pt idx="8">
                  <c:v>505382300</c:v>
                </c:pt>
                <c:pt idx="9">
                  <c:v>466446700</c:v>
                </c:pt>
                <c:pt idx="10">
                  <c:v>412344200</c:v>
                </c:pt>
                <c:pt idx="11">
                  <c:v>405486600</c:v>
                </c:pt>
                <c:pt idx="12">
                  <c:v>456290900</c:v>
                </c:pt>
                <c:pt idx="13">
                  <c:v>477541600</c:v>
                </c:pt>
                <c:pt idx="14">
                  <c:v>546151800</c:v>
                </c:pt>
                <c:pt idx="15">
                  <c:v>443970000</c:v>
                </c:pt>
                <c:pt idx="16">
                  <c:v>432927300</c:v>
                </c:pt>
                <c:pt idx="17">
                  <c:v>499084800</c:v>
                </c:pt>
                <c:pt idx="18">
                  <c:v>440860400</c:v>
                </c:pt>
                <c:pt idx="19">
                  <c:v>496928000</c:v>
                </c:pt>
                <c:pt idx="20">
                  <c:v>431948900</c:v>
                </c:pt>
                <c:pt idx="21">
                  <c:v>633392500</c:v>
                </c:pt>
                <c:pt idx="22">
                  <c:v>578012400</c:v>
                </c:pt>
                <c:pt idx="23">
                  <c:v>559756900</c:v>
                </c:pt>
                <c:pt idx="24">
                  <c:v>908414800</c:v>
                </c:pt>
                <c:pt idx="25">
                  <c:v>608494100</c:v>
                </c:pt>
                <c:pt idx="26">
                  <c:v>710899300</c:v>
                </c:pt>
                <c:pt idx="27">
                  <c:v>666315000</c:v>
                </c:pt>
                <c:pt idx="28">
                  <c:v>486265000</c:v>
                </c:pt>
                <c:pt idx="29">
                  <c:v>638342400</c:v>
                </c:pt>
                <c:pt idx="30">
                  <c:v>479303100</c:v>
                </c:pt>
                <c:pt idx="31">
                  <c:v>516901800</c:v>
                </c:pt>
                <c:pt idx="32">
                  <c:v>462762400</c:v>
                </c:pt>
                <c:pt idx="33">
                  <c:v>782226900</c:v>
                </c:pt>
                <c:pt idx="34">
                  <c:v>552786700</c:v>
                </c:pt>
                <c:pt idx="35">
                  <c:v>565278100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F-4F26-ACE6-31D4ECD9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991671592"/>
        <c:axId val="991666344"/>
      </c:stockChart>
      <c:dateAx>
        <c:axId val="991675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69952"/>
        <c:crosses val="autoZero"/>
        <c:auto val="1"/>
        <c:lblOffset val="100"/>
        <c:baseTimeUnit val="months"/>
      </c:dateAx>
      <c:valAx>
        <c:axId val="9916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75200"/>
        <c:crosses val="autoZero"/>
        <c:crossBetween val="between"/>
      </c:valAx>
      <c:valAx>
        <c:axId val="9916663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71592"/>
        <c:crosses val="max"/>
        <c:crossBetween val="between"/>
      </c:valAx>
      <c:dateAx>
        <c:axId val="9916715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1666344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High Low Volume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INTC!$B$1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INTC!$A$2:$A$37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INTC!$B$2:$B$37</c:f>
              <c:numCache>
                <c:formatCode>General</c:formatCode>
                <c:ptCount val="36"/>
                <c:pt idx="0">
                  <c:v>33.880001</c:v>
                </c:pt>
                <c:pt idx="1">
                  <c:v>30.719999000000001</c:v>
                </c:pt>
                <c:pt idx="2">
                  <c:v>29.93</c:v>
                </c:pt>
                <c:pt idx="3">
                  <c:v>32.270000000000003</c:v>
                </c:pt>
                <c:pt idx="4">
                  <c:v>30.450001</c:v>
                </c:pt>
                <c:pt idx="5">
                  <c:v>31.620000999999998</c:v>
                </c:pt>
                <c:pt idx="6">
                  <c:v>32.639999000000003</c:v>
                </c:pt>
                <c:pt idx="7">
                  <c:v>34.82</c:v>
                </c:pt>
                <c:pt idx="8">
                  <c:v>35.990001999999997</c:v>
                </c:pt>
                <c:pt idx="9">
                  <c:v>37.689999</c:v>
                </c:pt>
                <c:pt idx="10">
                  <c:v>34.900002000000001</c:v>
                </c:pt>
                <c:pt idx="11">
                  <c:v>34.860000999999997</c:v>
                </c:pt>
                <c:pt idx="12">
                  <c:v>36.610000999999997</c:v>
                </c:pt>
                <c:pt idx="13">
                  <c:v>36.82</c:v>
                </c:pt>
                <c:pt idx="14">
                  <c:v>35.849997999999999</c:v>
                </c:pt>
                <c:pt idx="15">
                  <c:v>36.189999</c:v>
                </c:pt>
                <c:pt idx="16">
                  <c:v>36.110000999999997</c:v>
                </c:pt>
                <c:pt idx="17">
                  <c:v>36.119999</c:v>
                </c:pt>
                <c:pt idx="18">
                  <c:v>33.509998000000003</c:v>
                </c:pt>
                <c:pt idx="19">
                  <c:v>35.659999999999997</c:v>
                </c:pt>
                <c:pt idx="20">
                  <c:v>35.240001999999997</c:v>
                </c:pt>
                <c:pt idx="21">
                  <c:v>38.119999</c:v>
                </c:pt>
                <c:pt idx="22">
                  <c:v>45.970001000000003</c:v>
                </c:pt>
                <c:pt idx="23">
                  <c:v>44.73</c:v>
                </c:pt>
                <c:pt idx="24">
                  <c:v>46.380001</c:v>
                </c:pt>
                <c:pt idx="25">
                  <c:v>47.700001</c:v>
                </c:pt>
                <c:pt idx="26">
                  <c:v>49.5</c:v>
                </c:pt>
                <c:pt idx="27">
                  <c:v>51.689999</c:v>
                </c:pt>
                <c:pt idx="28">
                  <c:v>51.639999000000003</c:v>
                </c:pt>
                <c:pt idx="29">
                  <c:v>55.84</c:v>
                </c:pt>
                <c:pt idx="30">
                  <c:v>49.040000999999997</c:v>
                </c:pt>
                <c:pt idx="31">
                  <c:v>48.060001</c:v>
                </c:pt>
                <c:pt idx="32">
                  <c:v>48.380001</c:v>
                </c:pt>
                <c:pt idx="33">
                  <c:v>46.790000999999997</c:v>
                </c:pt>
                <c:pt idx="34">
                  <c:v>46.950001</c:v>
                </c:pt>
                <c:pt idx="3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3-4D97-92D0-8AFB1CA35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685696"/>
        <c:axId val="991678480"/>
      </c:barChart>
      <c:stockChart>
        <c:ser>
          <c:idx val="1"/>
          <c:order val="1"/>
          <c:tx>
            <c:strRef>
              <c:f>INTC!$C$1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INTC!$A$2:$A$37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INTC!$C$2:$C$37</c:f>
              <c:numCache>
                <c:formatCode>General</c:formatCode>
                <c:ptCount val="36"/>
                <c:pt idx="0">
                  <c:v>34.009998000000003</c:v>
                </c:pt>
                <c:pt idx="1">
                  <c:v>31.120000999999998</c:v>
                </c:pt>
                <c:pt idx="2">
                  <c:v>32.75</c:v>
                </c:pt>
                <c:pt idx="3">
                  <c:v>32.470001000000003</c:v>
                </c:pt>
                <c:pt idx="4">
                  <c:v>31.65</c:v>
                </c:pt>
                <c:pt idx="5">
                  <c:v>33</c:v>
                </c:pt>
                <c:pt idx="6">
                  <c:v>35.93</c:v>
                </c:pt>
                <c:pt idx="7">
                  <c:v>35.900002000000001</c:v>
                </c:pt>
                <c:pt idx="8">
                  <c:v>38.049999</c:v>
                </c:pt>
                <c:pt idx="9">
                  <c:v>38.360000999999997</c:v>
                </c:pt>
                <c:pt idx="10">
                  <c:v>35.659999999999997</c:v>
                </c:pt>
                <c:pt idx="11">
                  <c:v>37.349997999999999</c:v>
                </c:pt>
                <c:pt idx="12">
                  <c:v>38.450001</c:v>
                </c:pt>
                <c:pt idx="13">
                  <c:v>36.950001</c:v>
                </c:pt>
                <c:pt idx="14">
                  <c:v>36.299999</c:v>
                </c:pt>
                <c:pt idx="15">
                  <c:v>37.5</c:v>
                </c:pt>
                <c:pt idx="16">
                  <c:v>37.169998</c:v>
                </c:pt>
                <c:pt idx="17">
                  <c:v>36.57</c:v>
                </c:pt>
                <c:pt idx="18">
                  <c:v>35.860000999999997</c:v>
                </c:pt>
                <c:pt idx="19">
                  <c:v>36.700001</c:v>
                </c:pt>
                <c:pt idx="20">
                  <c:v>38.150002000000001</c:v>
                </c:pt>
                <c:pt idx="21">
                  <c:v>45.799999</c:v>
                </c:pt>
                <c:pt idx="22">
                  <c:v>47.299999</c:v>
                </c:pt>
                <c:pt idx="23">
                  <c:v>47.639999000000003</c:v>
                </c:pt>
                <c:pt idx="24">
                  <c:v>50.849997999999999</c:v>
                </c:pt>
                <c:pt idx="25">
                  <c:v>50.900002000000001</c:v>
                </c:pt>
                <c:pt idx="26">
                  <c:v>53.779998999999997</c:v>
                </c:pt>
                <c:pt idx="27">
                  <c:v>55.790000999999997</c:v>
                </c:pt>
                <c:pt idx="28">
                  <c:v>56.200001</c:v>
                </c:pt>
                <c:pt idx="29">
                  <c:v>57.599997999999999</c:v>
                </c:pt>
                <c:pt idx="30">
                  <c:v>53.299999</c:v>
                </c:pt>
                <c:pt idx="31">
                  <c:v>50.599997999999999</c:v>
                </c:pt>
                <c:pt idx="32">
                  <c:v>48.43</c:v>
                </c:pt>
                <c:pt idx="33">
                  <c:v>49.720001000000003</c:v>
                </c:pt>
                <c:pt idx="34">
                  <c:v>49.32</c:v>
                </c:pt>
                <c:pt idx="35">
                  <c:v>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3-4D97-92D0-8AFB1CA3548D}"/>
            </c:ext>
          </c:extLst>
        </c:ser>
        <c:ser>
          <c:idx val="2"/>
          <c:order val="2"/>
          <c:tx>
            <c:strRef>
              <c:f>INTC!$D$1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INTC!$A$2:$A$37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INTC!$D$2:$D$37</c:f>
              <c:numCache>
                <c:formatCode>General</c:formatCode>
                <c:ptCount val="36"/>
                <c:pt idx="0">
                  <c:v>29.209999</c:v>
                </c:pt>
                <c:pt idx="1">
                  <c:v>27.68</c:v>
                </c:pt>
                <c:pt idx="2">
                  <c:v>29.75</c:v>
                </c:pt>
                <c:pt idx="3">
                  <c:v>30.1</c:v>
                </c:pt>
                <c:pt idx="4">
                  <c:v>29.5</c:v>
                </c:pt>
                <c:pt idx="5">
                  <c:v>30.440000999999999</c:v>
                </c:pt>
                <c:pt idx="6">
                  <c:v>32.380001</c:v>
                </c:pt>
                <c:pt idx="7">
                  <c:v>33.990001999999997</c:v>
                </c:pt>
                <c:pt idx="8">
                  <c:v>35.060001</c:v>
                </c:pt>
                <c:pt idx="9">
                  <c:v>34.709999000000003</c:v>
                </c:pt>
                <c:pt idx="10">
                  <c:v>33.419998</c:v>
                </c:pt>
                <c:pt idx="11">
                  <c:v>33.560001</c:v>
                </c:pt>
                <c:pt idx="12">
                  <c:v>36.189999</c:v>
                </c:pt>
                <c:pt idx="13">
                  <c:v>34.840000000000003</c:v>
                </c:pt>
                <c:pt idx="14">
                  <c:v>34.659999999999997</c:v>
                </c:pt>
                <c:pt idx="15">
                  <c:v>35.209999000000003</c:v>
                </c:pt>
                <c:pt idx="16">
                  <c:v>35.020000000000003</c:v>
                </c:pt>
                <c:pt idx="17">
                  <c:v>33.340000000000003</c:v>
                </c:pt>
                <c:pt idx="18">
                  <c:v>33.229999999999997</c:v>
                </c:pt>
                <c:pt idx="19">
                  <c:v>34.380001</c:v>
                </c:pt>
                <c:pt idx="20">
                  <c:v>34.93</c:v>
                </c:pt>
                <c:pt idx="21">
                  <c:v>38.080002</c:v>
                </c:pt>
                <c:pt idx="22">
                  <c:v>43.77</c:v>
                </c:pt>
                <c:pt idx="23">
                  <c:v>42.669998</c:v>
                </c:pt>
                <c:pt idx="24">
                  <c:v>42.439999</c:v>
                </c:pt>
                <c:pt idx="25">
                  <c:v>42.040000999999997</c:v>
                </c:pt>
                <c:pt idx="26">
                  <c:v>46.959999000000003</c:v>
                </c:pt>
                <c:pt idx="27">
                  <c:v>47.290000999999997</c:v>
                </c:pt>
                <c:pt idx="28">
                  <c:v>51</c:v>
                </c:pt>
                <c:pt idx="29">
                  <c:v>48.5</c:v>
                </c:pt>
                <c:pt idx="30">
                  <c:v>46.43</c:v>
                </c:pt>
                <c:pt idx="31">
                  <c:v>46.189999</c:v>
                </c:pt>
                <c:pt idx="32">
                  <c:v>44.060001</c:v>
                </c:pt>
                <c:pt idx="33">
                  <c:v>42.360000999999997</c:v>
                </c:pt>
                <c:pt idx="34">
                  <c:v>46.52</c:v>
                </c:pt>
                <c:pt idx="35">
                  <c:v>43.509998000000003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3-4D97-92D0-8AFB1CA3548D}"/>
            </c:ext>
          </c:extLst>
        </c:ser>
        <c:ser>
          <c:idx val="3"/>
          <c:order val="3"/>
          <c:tx>
            <c:strRef>
              <c:f>INTC!$G$1</c:f>
              <c:strCache>
                <c:ptCount val="1"/>
                <c:pt idx="0">
                  <c:v>Volume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INTC!$A$2:$A$37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INTC!$G$2:$G$37</c:f>
              <c:numCache>
                <c:formatCode>General</c:formatCode>
                <c:ptCount val="36"/>
                <c:pt idx="0">
                  <c:v>615261600</c:v>
                </c:pt>
                <c:pt idx="1">
                  <c:v>525908300</c:v>
                </c:pt>
                <c:pt idx="2">
                  <c:v>471657000</c:v>
                </c:pt>
                <c:pt idx="3">
                  <c:v>515341600</c:v>
                </c:pt>
                <c:pt idx="4">
                  <c:v>431365600</c:v>
                </c:pt>
                <c:pt idx="5">
                  <c:v>484666300</c:v>
                </c:pt>
                <c:pt idx="6">
                  <c:v>529577000</c:v>
                </c:pt>
                <c:pt idx="7">
                  <c:v>389327300</c:v>
                </c:pt>
                <c:pt idx="8">
                  <c:v>505382300</c:v>
                </c:pt>
                <c:pt idx="9">
                  <c:v>466446700</c:v>
                </c:pt>
                <c:pt idx="10">
                  <c:v>412344200</c:v>
                </c:pt>
                <c:pt idx="11">
                  <c:v>405486600</c:v>
                </c:pt>
                <c:pt idx="12">
                  <c:v>456290900</c:v>
                </c:pt>
                <c:pt idx="13">
                  <c:v>477541600</c:v>
                </c:pt>
                <c:pt idx="14">
                  <c:v>546151800</c:v>
                </c:pt>
                <c:pt idx="15">
                  <c:v>443970000</c:v>
                </c:pt>
                <c:pt idx="16">
                  <c:v>432927300</c:v>
                </c:pt>
                <c:pt idx="17">
                  <c:v>499084800</c:v>
                </c:pt>
                <c:pt idx="18">
                  <c:v>440860400</c:v>
                </c:pt>
                <c:pt idx="19">
                  <c:v>496928000</c:v>
                </c:pt>
                <c:pt idx="20">
                  <c:v>431948900</c:v>
                </c:pt>
                <c:pt idx="21">
                  <c:v>633392500</c:v>
                </c:pt>
                <c:pt idx="22">
                  <c:v>578012400</c:v>
                </c:pt>
                <c:pt idx="23">
                  <c:v>559756900</c:v>
                </c:pt>
                <c:pt idx="24">
                  <c:v>908414800</c:v>
                </c:pt>
                <c:pt idx="25">
                  <c:v>608494100</c:v>
                </c:pt>
                <c:pt idx="26">
                  <c:v>710899300</c:v>
                </c:pt>
                <c:pt idx="27">
                  <c:v>666315000</c:v>
                </c:pt>
                <c:pt idx="28">
                  <c:v>486265000</c:v>
                </c:pt>
                <c:pt idx="29">
                  <c:v>638342400</c:v>
                </c:pt>
                <c:pt idx="30">
                  <c:v>479303100</c:v>
                </c:pt>
                <c:pt idx="31">
                  <c:v>516901800</c:v>
                </c:pt>
                <c:pt idx="32">
                  <c:v>462762400</c:v>
                </c:pt>
                <c:pt idx="33">
                  <c:v>782226900</c:v>
                </c:pt>
                <c:pt idx="34">
                  <c:v>552786700</c:v>
                </c:pt>
                <c:pt idx="35">
                  <c:v>565278100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A3-4D97-92D0-8AFB1CA35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991677496"/>
        <c:axId val="991680776"/>
      </c:stockChart>
      <c:dateAx>
        <c:axId val="991685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78480"/>
        <c:crosses val="autoZero"/>
        <c:auto val="1"/>
        <c:lblOffset val="100"/>
        <c:baseTimeUnit val="months"/>
      </c:dateAx>
      <c:valAx>
        <c:axId val="9916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85696"/>
        <c:crosses val="autoZero"/>
        <c:crossBetween val="between"/>
      </c:valAx>
      <c:valAx>
        <c:axId val="9916807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77496"/>
        <c:crosses val="max"/>
        <c:crossBetween val="between"/>
      </c:valAx>
      <c:dateAx>
        <c:axId val="991677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1680776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 vs INTC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</c:f>
              <c:strCache>
                <c:ptCount val="1"/>
                <c:pt idx="0">
                  <c:v>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Compare!$B$5:$C$5</c:f>
              <c:strCache>
                <c:ptCount val="2"/>
                <c:pt idx="0">
                  <c:v>AMD </c:v>
                </c:pt>
                <c:pt idx="1">
                  <c:v>INTC</c:v>
                </c:pt>
              </c:strCache>
            </c:strRef>
          </c:cat>
          <c:val>
            <c:numRef>
              <c:f>Compare!$B$2:$C$2</c:f>
              <c:numCache>
                <c:formatCode>General</c:formatCode>
                <c:ptCount val="2"/>
                <c:pt idx="0">
                  <c:v>21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5-423A-8EF5-20EC394A3D15}"/>
            </c:ext>
          </c:extLst>
        </c:ser>
        <c:ser>
          <c:idx val="1"/>
          <c:order val="1"/>
          <c:tx>
            <c:strRef>
              <c:f>Compare!$A$3</c:f>
              <c:strCache>
                <c:ptCount val="1"/>
                <c:pt idx="0">
                  <c:v>Decrease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Compare!$B$5:$C$5</c:f>
              <c:strCache>
                <c:ptCount val="2"/>
                <c:pt idx="0">
                  <c:v>AMD </c:v>
                </c:pt>
                <c:pt idx="1">
                  <c:v>INTC</c:v>
                </c:pt>
              </c:strCache>
            </c:strRef>
          </c:cat>
          <c:val>
            <c:numRef>
              <c:f>Compare!$B$3:$C$3</c:f>
              <c:numCache>
                <c:formatCode>General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5-423A-8EF5-20EC394A3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564480"/>
        <c:axId val="470568088"/>
      </c:barChart>
      <c:catAx>
        <c:axId val="47056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68088"/>
        <c:crosses val="autoZero"/>
        <c:auto val="1"/>
        <c:lblAlgn val="ctr"/>
        <c:lblOffset val="100"/>
        <c:noMultiLvlLbl val="0"/>
      </c:catAx>
      <c:valAx>
        <c:axId val="47056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6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 vs Decrease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Compare!$A$10</c:f>
              <c:strCache>
                <c:ptCount val="1"/>
                <c:pt idx="0">
                  <c:v>AMD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Compare!$B$9:$C$9</c:f>
              <c:strCache>
                <c:ptCount val="2"/>
                <c:pt idx="0">
                  <c:v>Increase</c:v>
                </c:pt>
                <c:pt idx="1">
                  <c:v>Decrease</c:v>
                </c:pt>
              </c:strCache>
            </c:strRef>
          </c:cat>
          <c:val>
            <c:numRef>
              <c:f>Compare!$B$10:$C$10</c:f>
              <c:numCache>
                <c:formatCode>General</c:formatCode>
                <c:ptCount val="2"/>
                <c:pt idx="0">
                  <c:v>21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5-4DE6-8F21-0D9CEB859E36}"/>
            </c:ext>
          </c:extLst>
        </c:ser>
        <c:ser>
          <c:idx val="1"/>
          <c:order val="1"/>
          <c:tx>
            <c:strRef>
              <c:f>Compare!$A$11</c:f>
              <c:strCache>
                <c:ptCount val="1"/>
                <c:pt idx="0">
                  <c:v>INTC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Compare!$B$9:$C$9</c:f>
              <c:strCache>
                <c:ptCount val="2"/>
                <c:pt idx="0">
                  <c:v>Increase</c:v>
                </c:pt>
                <c:pt idx="1">
                  <c:v>Decrease</c:v>
                </c:pt>
              </c:strCache>
            </c:strRef>
          </c:cat>
          <c:val>
            <c:numRef>
              <c:f>Compare!$B$11:$C$11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5-4DE6-8F21-0D9CEB859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1331552"/>
        <c:axId val="661321712"/>
        <c:axId val="0"/>
      </c:bar3DChart>
      <c:catAx>
        <c:axId val="6613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21712"/>
        <c:crosses val="autoZero"/>
        <c:auto val="1"/>
        <c:lblAlgn val="ctr"/>
        <c:lblOffset val="100"/>
        <c:noMultiLvlLbl val="0"/>
      </c:catAx>
      <c:valAx>
        <c:axId val="6613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Compare!$B$13</c:f>
              <c:strCache>
                <c:ptCount val="1"/>
                <c:pt idx="0">
                  <c:v>Increase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E27-432F-A98D-42CB1A6331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E27-432F-A98D-42CB1A633189}"/>
              </c:ext>
            </c:extLst>
          </c:dPt>
          <c:cat>
            <c:strRef>
              <c:f>Compare!$A$14:$A$15</c:f>
              <c:strCache>
                <c:ptCount val="2"/>
                <c:pt idx="0">
                  <c:v>AMD </c:v>
                </c:pt>
                <c:pt idx="1">
                  <c:v>INTC</c:v>
                </c:pt>
              </c:strCache>
            </c:strRef>
          </c:cat>
          <c:val>
            <c:numRef>
              <c:f>Compare!$B$14:$B$15</c:f>
              <c:numCache>
                <c:formatCode>0%</c:formatCode>
                <c:ptCount val="2"/>
                <c:pt idx="0">
                  <c:v>0.51219512195121952</c:v>
                </c:pt>
                <c:pt idx="1">
                  <c:v>0.48780487804878048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B-4C49-A3A7-2DED66C33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Compare!$C$13</c:f>
              <c:strCache>
                <c:ptCount val="1"/>
                <c:pt idx="0">
                  <c:v>Decrease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8A4-4102-8D7B-E554557848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8A4-4102-8D7B-E554557848C0}"/>
              </c:ext>
            </c:extLst>
          </c:dPt>
          <c:cat>
            <c:strRef>
              <c:f>Compare!$A$14:$A$15</c:f>
              <c:strCache>
                <c:ptCount val="2"/>
                <c:pt idx="0">
                  <c:v>AMD </c:v>
                </c:pt>
                <c:pt idx="1">
                  <c:v>INTC</c:v>
                </c:pt>
              </c:strCache>
            </c:strRef>
          </c:cat>
          <c:val>
            <c:numRef>
              <c:f>Compare!$C$14:$C$15</c:f>
              <c:numCache>
                <c:formatCode>0%</c:formatCode>
                <c:ptCount val="2"/>
                <c:pt idx="0">
                  <c:v>0.48275862068965519</c:v>
                </c:pt>
                <c:pt idx="1">
                  <c:v>0.51724137931034486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5-439D-A16F-F5E3BC127A8A}"/>
            </c:ext>
          </c:extLst>
        </c:ser>
        <c:ser>
          <c:idx val="1"/>
          <c:order val="1"/>
          <c:tx>
            <c:strRef>
              <c:f>Compare!$A$14</c:f>
              <c:strCache>
                <c:ptCount val="1"/>
                <c:pt idx="0">
                  <c:v>AMD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8A4-4102-8D7B-E554557848C0}"/>
              </c:ext>
            </c:extLst>
          </c:dPt>
          <c:cat>
            <c:strRef>
              <c:f>Compare!$A$14:$A$15</c:f>
              <c:strCache>
                <c:ptCount val="2"/>
                <c:pt idx="0">
                  <c:v>AMD </c:v>
                </c:pt>
                <c:pt idx="1">
                  <c:v>INTC</c:v>
                </c:pt>
              </c:strCache>
            </c:strRef>
          </c:cat>
          <c:val>
            <c:numRef>
              <c:f>Compare!$A$15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5-439D-A16F-F5E3BC127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Compare!$B$5</c:f>
              <c:strCache>
                <c:ptCount val="1"/>
                <c:pt idx="0">
                  <c:v>AMD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B-4A20-A9D9-6F801FEFA4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B-4A20-A9D9-6F801FEFA42F}"/>
              </c:ext>
            </c:extLst>
          </c:dPt>
          <c:cat>
            <c:strRef>
              <c:f>Compare!$A$6:$A$7</c:f>
              <c:strCache>
                <c:ptCount val="2"/>
                <c:pt idx="0">
                  <c:v>Increase</c:v>
                </c:pt>
                <c:pt idx="1">
                  <c:v>Decrease</c:v>
                </c:pt>
              </c:strCache>
            </c:strRef>
          </c:cat>
          <c:val>
            <c:numRef>
              <c:f>Compare!$B$6:$B$7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2-408B-81BA-40E0BD77A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Compare!$C$5</c:f>
              <c:strCache>
                <c:ptCount val="1"/>
                <c:pt idx="0">
                  <c:v>INTC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68-4347-96C1-E5A1BFC205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68-4347-96C1-E5A1BFC20596}"/>
              </c:ext>
            </c:extLst>
          </c:dPt>
          <c:cat>
            <c:strRef>
              <c:f>Compare!$A$6:$A$7</c:f>
              <c:strCache>
                <c:ptCount val="2"/>
                <c:pt idx="0">
                  <c:v>Increase</c:v>
                </c:pt>
                <c:pt idx="1">
                  <c:v>Decrease</c:v>
                </c:pt>
              </c:strCache>
            </c:strRef>
          </c:cat>
          <c:val>
            <c:numRef>
              <c:f>Compare!$C$6:$C$7</c:f>
              <c:numCache>
                <c:formatCode>0%</c:formatCode>
                <c:ptCount val="2"/>
                <c:pt idx="0">
                  <c:v>0.5714285714285714</c:v>
                </c:pt>
                <c:pt idx="1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1-4922-B073-061503AB70F2}"/>
            </c:ext>
          </c:extLst>
        </c:ser>
        <c:ser>
          <c:idx val="1"/>
          <c:order val="1"/>
          <c:tx>
            <c:v>Increase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68-4347-96C1-E5A1BFC20596}"/>
              </c:ext>
            </c:extLst>
          </c:dPt>
          <c:cat>
            <c:strRef>
              <c:f>Compare!$A$6:$A$7</c:f>
              <c:strCache>
                <c:ptCount val="2"/>
                <c:pt idx="0">
                  <c:v>Increase</c:v>
                </c:pt>
                <c:pt idx="1">
                  <c:v>Decrease</c:v>
                </c:pt>
              </c:strCache>
            </c:strRef>
          </c:cat>
          <c:val>
            <c:numRef>
              <c:f>Compare!$C$6</c:f>
              <c:numCache>
                <c:formatCode>0%</c:formatCode>
                <c:ptCount val="1"/>
                <c:pt idx="0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1-4922-B073-061503AB70F2}"/>
            </c:ext>
          </c:extLst>
        </c:ser>
        <c:ser>
          <c:idx val="2"/>
          <c:order val="2"/>
          <c:tx>
            <c:v>Decrease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68-4347-96C1-E5A1BFC20596}"/>
              </c:ext>
            </c:extLst>
          </c:dPt>
          <c:cat>
            <c:strRef>
              <c:f>Compare!$A$6:$A$7</c:f>
              <c:strCache>
                <c:ptCount val="2"/>
                <c:pt idx="0">
                  <c:v>Increase</c:v>
                </c:pt>
                <c:pt idx="1">
                  <c:v>Decrease</c:v>
                </c:pt>
              </c:strCache>
            </c:strRef>
          </c:cat>
          <c:val>
            <c:numRef>
              <c:f>Compare!$B$7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81-4922-B073-061503AB7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Decrease</a:t>
            </a:r>
            <a:r>
              <a:rPr lang="en-US" baseline="0"/>
              <a:t> vs Increase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Compare!$A$2</c:f>
              <c:strCache>
                <c:ptCount val="1"/>
                <c:pt idx="0">
                  <c:v>Increase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Compare!$B$1:$C$1</c:f>
              <c:strCache>
                <c:ptCount val="2"/>
                <c:pt idx="0">
                  <c:v>AMD </c:v>
                </c:pt>
                <c:pt idx="1">
                  <c:v>INTC</c:v>
                </c:pt>
              </c:strCache>
            </c:strRef>
          </c:cat>
          <c:val>
            <c:numRef>
              <c:f>Compare!$B$2:$C$2</c:f>
              <c:numCache>
                <c:formatCode>General</c:formatCode>
                <c:ptCount val="2"/>
                <c:pt idx="0">
                  <c:v>21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5-42E9-924D-A1E8E5F0115C}"/>
            </c:ext>
          </c:extLst>
        </c:ser>
        <c:ser>
          <c:idx val="1"/>
          <c:order val="1"/>
          <c:tx>
            <c:strRef>
              <c:f>Compare!$A$3</c:f>
              <c:strCache>
                <c:ptCount val="1"/>
                <c:pt idx="0">
                  <c:v>Decrease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Compare!$B$1:$C$1</c:f>
              <c:strCache>
                <c:ptCount val="2"/>
                <c:pt idx="0">
                  <c:v>AMD </c:v>
                </c:pt>
                <c:pt idx="1">
                  <c:v>INTC</c:v>
                </c:pt>
              </c:strCache>
            </c:strRef>
          </c:cat>
          <c:val>
            <c:numRef>
              <c:f>Compare!$B$3:$C$3</c:f>
              <c:numCache>
                <c:formatCode>General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5-42E9-924D-A1E8E5F01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7562456"/>
        <c:axId val="1007565408"/>
      </c:barChart>
      <c:catAx>
        <c:axId val="1007562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565408"/>
        <c:crosses val="autoZero"/>
        <c:auto val="1"/>
        <c:lblAlgn val="ctr"/>
        <c:lblOffset val="100"/>
        <c:noMultiLvlLbl val="0"/>
      </c:catAx>
      <c:valAx>
        <c:axId val="100756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56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AMD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2F-4C9C-84FC-46F9564090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2F-4C9C-84FC-46F956409041}"/>
              </c:ext>
            </c:extLst>
          </c:dPt>
          <c:cat>
            <c:strRef>
              <c:f>AMD!$K$42:$K$43</c:f>
              <c:strCache>
                <c:ptCount val="2"/>
                <c:pt idx="0">
                  <c:v>Increase</c:v>
                </c:pt>
                <c:pt idx="1">
                  <c:v>Decrease</c:v>
                </c:pt>
              </c:strCache>
            </c:strRef>
          </c:cat>
          <c:val>
            <c:numRef>
              <c:f>AMD!$L$42:$L$43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B-41D1-BF4D-09C0BBF3D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 vs INTC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Compare!$A$10</c:f>
              <c:strCache>
                <c:ptCount val="1"/>
                <c:pt idx="0">
                  <c:v>AMD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Compare!$B$9:$C$9</c:f>
              <c:strCache>
                <c:ptCount val="2"/>
                <c:pt idx="0">
                  <c:v>Increase</c:v>
                </c:pt>
                <c:pt idx="1">
                  <c:v>Decrease</c:v>
                </c:pt>
              </c:strCache>
            </c:strRef>
          </c:cat>
          <c:val>
            <c:numRef>
              <c:f>Compare!$B$10:$C$10</c:f>
              <c:numCache>
                <c:formatCode>General</c:formatCode>
                <c:ptCount val="2"/>
                <c:pt idx="0">
                  <c:v>21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0-4389-9322-C959EB88EE06}"/>
            </c:ext>
          </c:extLst>
        </c:ser>
        <c:ser>
          <c:idx val="1"/>
          <c:order val="1"/>
          <c:tx>
            <c:strRef>
              <c:f>Compare!$A$11</c:f>
              <c:strCache>
                <c:ptCount val="1"/>
                <c:pt idx="0">
                  <c:v>INTC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Compare!$B$9:$C$9</c:f>
              <c:strCache>
                <c:ptCount val="2"/>
                <c:pt idx="0">
                  <c:v>Increase</c:v>
                </c:pt>
                <c:pt idx="1">
                  <c:v>Decrease</c:v>
                </c:pt>
              </c:strCache>
            </c:strRef>
          </c:cat>
          <c:val>
            <c:numRef>
              <c:f>Compare!$B$11:$C$11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0-4389-9322-C959EB88E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7588040"/>
        <c:axId val="1007589352"/>
      </c:barChart>
      <c:catAx>
        <c:axId val="1007588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589352"/>
        <c:crosses val="autoZero"/>
        <c:auto val="1"/>
        <c:lblAlgn val="ctr"/>
        <c:lblOffset val="100"/>
        <c:noMultiLvlLbl val="0"/>
      </c:catAx>
      <c:valAx>
        <c:axId val="100758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58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Stock Normalize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Normalize!$D$1</c:f>
              <c:strCache>
                <c:ptCount val="1"/>
                <c:pt idx="0">
                  <c:v>AMD Normalized Data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Normalize!$D$2:$D$37</c:f>
              <c:numCache>
                <c:formatCode>0.00</c:formatCode>
                <c:ptCount val="36"/>
                <c:pt idx="0">
                  <c:v>-1.5518374179088401</c:v>
                </c:pt>
                <c:pt idx="1">
                  <c:v>-1.5615349988765053</c:v>
                </c:pt>
                <c:pt idx="2">
                  <c:v>-1.4467802907591358</c:v>
                </c:pt>
                <c:pt idx="3">
                  <c:v>-1.3336418461363773</c:v>
                </c:pt>
                <c:pt idx="4">
                  <c:v>-1.1687829696860714</c:v>
                </c:pt>
                <c:pt idx="5">
                  <c:v>-1.0766559504932538</c:v>
                </c:pt>
                <c:pt idx="6">
                  <c:v>-0.79865862942018939</c:v>
                </c:pt>
                <c:pt idx="7">
                  <c:v>-0.71138040071120412</c:v>
                </c:pt>
                <c:pt idx="8">
                  <c:v>-0.79057731194713521</c:v>
                </c:pt>
                <c:pt idx="9">
                  <c:v>-0.73885688011958839</c:v>
                </c:pt>
                <c:pt idx="10">
                  <c:v>-0.46732461302496753</c:v>
                </c:pt>
                <c:pt idx="11">
                  <c:v>-7.4572583834533746E-2</c:v>
                </c:pt>
                <c:pt idx="12">
                  <c:v>-0.2313501428117852</c:v>
                </c:pt>
                <c:pt idx="13">
                  <c:v>0.42970162648404808</c:v>
                </c:pt>
                <c:pt idx="14">
                  <c:v>0.44424799793554565</c:v>
                </c:pt>
                <c:pt idx="15">
                  <c:v>0.24221506110919078</c:v>
                </c:pt>
                <c:pt idx="16">
                  <c:v>-9.881653625369638E-2</c:v>
                </c:pt>
                <c:pt idx="17">
                  <c:v>0.10968145455110195</c:v>
                </c:pt>
                <c:pt idx="18">
                  <c:v>0.29231922944212657</c:v>
                </c:pt>
                <c:pt idx="19">
                  <c:v>0.19695968326008712</c:v>
                </c:pt>
                <c:pt idx="20">
                  <c:v>0.15332056890559453</c:v>
                </c:pt>
                <c:pt idx="21">
                  <c:v>-0.13114180614591303</c:v>
                </c:pt>
                <c:pt idx="22">
                  <c:v>-0.14730444109202137</c:v>
                </c:pt>
                <c:pt idx="23">
                  <c:v>-0.24589651426328274</c:v>
                </c:pt>
                <c:pt idx="24">
                  <c:v>0.31333065487206763</c:v>
                </c:pt>
                <c:pt idx="25">
                  <c:v>4.9879705250500769E-2</c:v>
                </c:pt>
                <c:pt idx="26">
                  <c:v>-0.28307057463933183</c:v>
                </c:pt>
                <c:pt idx="27">
                  <c:v>-0.14892070458663217</c:v>
                </c:pt>
                <c:pt idx="28">
                  <c:v>0.31171439137745682</c:v>
                </c:pt>
                <c:pt idx="29">
                  <c:v>0.5153635916984225</c:v>
                </c:pt>
                <c:pt idx="30">
                  <c:v>1.0551955988984423</c:v>
                </c:pt>
                <c:pt idx="31">
                  <c:v>2.1607198292122565</c:v>
                </c:pt>
                <c:pt idx="32">
                  <c:v>3.0852223865033066</c:v>
                </c:pt>
                <c:pt idx="33">
                  <c:v>1.035800275336763</c:v>
                </c:pt>
                <c:pt idx="34">
                  <c:v>1.5352256951715122</c:v>
                </c:pt>
                <c:pt idx="35">
                  <c:v>1.076206862702034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F-427E-9D0D-A398451D3F7D}"/>
            </c:ext>
          </c:extLst>
        </c:ser>
        <c:ser>
          <c:idx val="1"/>
          <c:order val="1"/>
          <c:tx>
            <c:strRef>
              <c:f>Normalize!$E$1</c:f>
              <c:strCache>
                <c:ptCount val="1"/>
                <c:pt idx="0">
                  <c:v>INTC Normalized Data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Normalize!$E$2:$E$37</c:f>
              <c:numCache>
                <c:formatCode>0.00</c:formatCode>
                <c:ptCount val="36"/>
                <c:pt idx="0">
                  <c:v>-1.2997344949966569</c:v>
                </c:pt>
                <c:pt idx="1">
                  <c:v>-1.4625628404256501</c:v>
                </c:pt>
                <c:pt idx="2">
                  <c:v>-1.115872364909003</c:v>
                </c:pt>
                <c:pt idx="3">
                  <c:v>-1.3536488378611531</c:v>
                </c:pt>
                <c:pt idx="4">
                  <c:v>-1.203171991962275</c:v>
                </c:pt>
                <c:pt idx="5">
                  <c:v>-1.0316370297442488</c:v>
                </c:pt>
                <c:pt idx="6">
                  <c:v>-0.79296602513036785</c:v>
                </c:pt>
                <c:pt idx="7">
                  <c:v>-0.67362933743483921</c:v>
                </c:pt>
                <c:pt idx="8">
                  <c:v>-0.42497586357813877</c:v>
                </c:pt>
                <c:pt idx="9">
                  <c:v>-0.76118376064563065</c:v>
                </c:pt>
                <c:pt idx="10">
                  <c:v>-0.78102866293953066</c:v>
                </c:pt>
                <c:pt idx="11">
                  <c:v>-0.56569159595576279</c:v>
                </c:pt>
                <c:pt idx="12">
                  <c:v>-0.50099945049485883</c:v>
                </c:pt>
                <c:pt idx="13">
                  <c:v>-0.57392518030936335</c:v>
                </c:pt>
                <c:pt idx="14">
                  <c:v>-0.55892826778436067</c:v>
                </c:pt>
                <c:pt idx="15">
                  <c:v>-0.54945077407997323</c:v>
                </c:pt>
                <c:pt idx="16">
                  <c:v>-0.5541898328765319</c:v>
                </c:pt>
                <c:pt idx="17">
                  <c:v>-0.80526461889613976</c:v>
                </c:pt>
                <c:pt idx="18">
                  <c:v>-0.59880374165834416</c:v>
                </c:pt>
                <c:pt idx="19">
                  <c:v>-0.64654071264708357</c:v>
                </c:pt>
                <c:pt idx="20">
                  <c:v>-0.25327033018120459</c:v>
                </c:pt>
                <c:pt idx="21">
                  <c:v>0.63767559346003033</c:v>
                </c:pt>
                <c:pt idx="22">
                  <c:v>0.55952292386174929</c:v>
                </c:pt>
                <c:pt idx="23">
                  <c:v>0.7511238945397497</c:v>
                </c:pt>
                <c:pt idx="24">
                  <c:v>0.99060171205985881</c:v>
                </c:pt>
                <c:pt idx="25">
                  <c:v>1.1296924638501324</c:v>
                </c:pt>
                <c:pt idx="26">
                  <c:v>1.5098722881957956</c:v>
                </c:pt>
                <c:pt idx="27">
                  <c:v>1.4538578110868323</c:v>
                </c:pt>
                <c:pt idx="28">
                  <c:v>1.8897907031633971</c:v>
                </c:pt>
                <c:pt idx="29">
                  <c:v>1.2562152267208226</c:v>
                </c:pt>
                <c:pt idx="30">
                  <c:v>1.0590356925705582</c:v>
                </c:pt>
                <c:pt idx="31">
                  <c:v>1.0994514540851186</c:v>
                </c:pt>
                <c:pt idx="32">
                  <c:v>0.99505602803983717</c:v>
                </c:pt>
                <c:pt idx="33">
                  <c:v>0.94453738675747712</c:v>
                </c:pt>
                <c:pt idx="34">
                  <c:v>1.2439531928346546</c:v>
                </c:pt>
                <c:pt idx="35">
                  <c:v>0.98708934328512654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F-427E-9D0D-A398451D3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875016"/>
        <c:axId val="799886496"/>
      </c:lineChart>
      <c:catAx>
        <c:axId val="799875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86496"/>
        <c:crosses val="autoZero"/>
        <c:auto val="1"/>
        <c:lblAlgn val="ctr"/>
        <c:lblOffset val="100"/>
        <c:noMultiLvlLbl val="0"/>
      </c:catAx>
      <c:valAx>
        <c:axId val="7998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7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Normalize!$D$1</c:f>
              <c:strCache>
                <c:ptCount val="1"/>
                <c:pt idx="0">
                  <c:v>AMD Normalized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Normalize!$A$2:$A$37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Normalize!$D$2:$D$37</c:f>
              <c:numCache>
                <c:formatCode>0.00</c:formatCode>
                <c:ptCount val="36"/>
                <c:pt idx="0">
                  <c:v>-1.5518374179088401</c:v>
                </c:pt>
                <c:pt idx="1">
                  <c:v>-1.5615349988765053</c:v>
                </c:pt>
                <c:pt idx="2">
                  <c:v>-1.4467802907591358</c:v>
                </c:pt>
                <c:pt idx="3">
                  <c:v>-1.3336418461363773</c:v>
                </c:pt>
                <c:pt idx="4">
                  <c:v>-1.1687829696860714</c:v>
                </c:pt>
                <c:pt idx="5">
                  <c:v>-1.0766559504932538</c:v>
                </c:pt>
                <c:pt idx="6">
                  <c:v>-0.79865862942018939</c:v>
                </c:pt>
                <c:pt idx="7">
                  <c:v>-0.71138040071120412</c:v>
                </c:pt>
                <c:pt idx="8">
                  <c:v>-0.79057731194713521</c:v>
                </c:pt>
                <c:pt idx="9">
                  <c:v>-0.73885688011958839</c:v>
                </c:pt>
                <c:pt idx="10">
                  <c:v>-0.46732461302496753</c:v>
                </c:pt>
                <c:pt idx="11">
                  <c:v>-7.4572583834533746E-2</c:v>
                </c:pt>
                <c:pt idx="12">
                  <c:v>-0.2313501428117852</c:v>
                </c:pt>
                <c:pt idx="13">
                  <c:v>0.42970162648404808</c:v>
                </c:pt>
                <c:pt idx="14">
                  <c:v>0.44424799793554565</c:v>
                </c:pt>
                <c:pt idx="15">
                  <c:v>0.24221506110919078</c:v>
                </c:pt>
                <c:pt idx="16">
                  <c:v>-9.881653625369638E-2</c:v>
                </c:pt>
                <c:pt idx="17">
                  <c:v>0.10968145455110195</c:v>
                </c:pt>
                <c:pt idx="18">
                  <c:v>0.29231922944212657</c:v>
                </c:pt>
                <c:pt idx="19">
                  <c:v>0.19695968326008712</c:v>
                </c:pt>
                <c:pt idx="20">
                  <c:v>0.15332056890559453</c:v>
                </c:pt>
                <c:pt idx="21">
                  <c:v>-0.13114180614591303</c:v>
                </c:pt>
                <c:pt idx="22">
                  <c:v>-0.14730444109202137</c:v>
                </c:pt>
                <c:pt idx="23">
                  <c:v>-0.24589651426328274</c:v>
                </c:pt>
                <c:pt idx="24">
                  <c:v>0.31333065487206763</c:v>
                </c:pt>
                <c:pt idx="25">
                  <c:v>4.9879705250500769E-2</c:v>
                </c:pt>
                <c:pt idx="26">
                  <c:v>-0.28307057463933183</c:v>
                </c:pt>
                <c:pt idx="27">
                  <c:v>-0.14892070458663217</c:v>
                </c:pt>
                <c:pt idx="28">
                  <c:v>0.31171439137745682</c:v>
                </c:pt>
                <c:pt idx="29">
                  <c:v>0.5153635916984225</c:v>
                </c:pt>
                <c:pt idx="30">
                  <c:v>1.0551955988984423</c:v>
                </c:pt>
                <c:pt idx="31">
                  <c:v>2.1607198292122565</c:v>
                </c:pt>
                <c:pt idx="32">
                  <c:v>3.0852223865033066</c:v>
                </c:pt>
                <c:pt idx="33">
                  <c:v>1.035800275336763</c:v>
                </c:pt>
                <c:pt idx="34">
                  <c:v>1.5352256951715122</c:v>
                </c:pt>
                <c:pt idx="35">
                  <c:v>1.076206862702034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C-4366-8896-1805B49B9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880592"/>
        <c:axId val="799882560"/>
      </c:barChart>
      <c:dateAx>
        <c:axId val="7998805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82560"/>
        <c:crosses val="autoZero"/>
        <c:auto val="1"/>
        <c:lblOffset val="100"/>
        <c:baseTimeUnit val="months"/>
      </c:dateAx>
      <c:valAx>
        <c:axId val="7998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8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Normalize!$E$1</c:f>
              <c:strCache>
                <c:ptCount val="1"/>
                <c:pt idx="0">
                  <c:v>INTC Normalized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Normalize!$A$2:$A$37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Normalize!$E$2:$E$37</c:f>
              <c:numCache>
                <c:formatCode>0.00</c:formatCode>
                <c:ptCount val="36"/>
                <c:pt idx="0">
                  <c:v>-1.2997344949966569</c:v>
                </c:pt>
                <c:pt idx="1">
                  <c:v>-1.4625628404256501</c:v>
                </c:pt>
                <c:pt idx="2">
                  <c:v>-1.115872364909003</c:v>
                </c:pt>
                <c:pt idx="3">
                  <c:v>-1.3536488378611531</c:v>
                </c:pt>
                <c:pt idx="4">
                  <c:v>-1.203171991962275</c:v>
                </c:pt>
                <c:pt idx="5">
                  <c:v>-1.0316370297442488</c:v>
                </c:pt>
                <c:pt idx="6">
                  <c:v>-0.79296602513036785</c:v>
                </c:pt>
                <c:pt idx="7">
                  <c:v>-0.67362933743483921</c:v>
                </c:pt>
                <c:pt idx="8">
                  <c:v>-0.42497586357813877</c:v>
                </c:pt>
                <c:pt idx="9">
                  <c:v>-0.76118376064563065</c:v>
                </c:pt>
                <c:pt idx="10">
                  <c:v>-0.78102866293953066</c:v>
                </c:pt>
                <c:pt idx="11">
                  <c:v>-0.56569159595576279</c:v>
                </c:pt>
                <c:pt idx="12">
                  <c:v>-0.50099945049485883</c:v>
                </c:pt>
                <c:pt idx="13">
                  <c:v>-0.57392518030936335</c:v>
                </c:pt>
                <c:pt idx="14">
                  <c:v>-0.55892826778436067</c:v>
                </c:pt>
                <c:pt idx="15">
                  <c:v>-0.54945077407997323</c:v>
                </c:pt>
                <c:pt idx="16">
                  <c:v>-0.5541898328765319</c:v>
                </c:pt>
                <c:pt idx="17">
                  <c:v>-0.80526461889613976</c:v>
                </c:pt>
                <c:pt idx="18">
                  <c:v>-0.59880374165834416</c:v>
                </c:pt>
                <c:pt idx="19">
                  <c:v>-0.64654071264708357</c:v>
                </c:pt>
                <c:pt idx="20">
                  <c:v>-0.25327033018120459</c:v>
                </c:pt>
                <c:pt idx="21">
                  <c:v>0.63767559346003033</c:v>
                </c:pt>
                <c:pt idx="22">
                  <c:v>0.55952292386174929</c:v>
                </c:pt>
                <c:pt idx="23">
                  <c:v>0.7511238945397497</c:v>
                </c:pt>
                <c:pt idx="24">
                  <c:v>0.99060171205985881</c:v>
                </c:pt>
                <c:pt idx="25">
                  <c:v>1.1296924638501324</c:v>
                </c:pt>
                <c:pt idx="26">
                  <c:v>1.5098722881957956</c:v>
                </c:pt>
                <c:pt idx="27">
                  <c:v>1.4538578110868323</c:v>
                </c:pt>
                <c:pt idx="28">
                  <c:v>1.8897907031633971</c:v>
                </c:pt>
                <c:pt idx="29">
                  <c:v>1.2562152267208226</c:v>
                </c:pt>
                <c:pt idx="30">
                  <c:v>1.0590356925705582</c:v>
                </c:pt>
                <c:pt idx="31">
                  <c:v>1.0994514540851186</c:v>
                </c:pt>
                <c:pt idx="32">
                  <c:v>0.99505602803983717</c:v>
                </c:pt>
                <c:pt idx="33">
                  <c:v>0.94453738675747712</c:v>
                </c:pt>
                <c:pt idx="34">
                  <c:v>1.2439531928346546</c:v>
                </c:pt>
                <c:pt idx="35">
                  <c:v>0.98708934328512654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2-4CD7-9AF1-799F9D3D0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895024"/>
        <c:axId val="799896336"/>
      </c:barChart>
      <c:dateAx>
        <c:axId val="79989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96336"/>
        <c:crosses val="autoZero"/>
        <c:auto val="1"/>
        <c:lblOffset val="100"/>
        <c:baseTimeUnit val="months"/>
      </c:dateAx>
      <c:valAx>
        <c:axId val="7998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9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AMD Candlestick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AMD!$B$1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AMD!$A$2:$A$37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AMD!$B$2:$B$37</c:f>
              <c:numCache>
                <c:formatCode>General</c:formatCode>
                <c:ptCount val="36"/>
                <c:pt idx="0">
                  <c:v>2.77</c:v>
                </c:pt>
                <c:pt idx="1">
                  <c:v>2.17</c:v>
                </c:pt>
                <c:pt idx="2">
                  <c:v>2.16</c:v>
                </c:pt>
                <c:pt idx="3">
                  <c:v>2.79</c:v>
                </c:pt>
                <c:pt idx="4">
                  <c:v>3.58</c:v>
                </c:pt>
                <c:pt idx="5">
                  <c:v>4.5999999999999996</c:v>
                </c:pt>
                <c:pt idx="6">
                  <c:v>5.09</c:v>
                </c:pt>
                <c:pt idx="7">
                  <c:v>6.89</c:v>
                </c:pt>
                <c:pt idx="8">
                  <c:v>7.18</c:v>
                </c:pt>
                <c:pt idx="9">
                  <c:v>6.95</c:v>
                </c:pt>
                <c:pt idx="10">
                  <c:v>7.32</c:v>
                </c:pt>
                <c:pt idx="11">
                  <c:v>8.92</c:v>
                </c:pt>
                <c:pt idx="12">
                  <c:v>11.42</c:v>
                </c:pt>
                <c:pt idx="13">
                  <c:v>10.9</c:v>
                </c:pt>
                <c:pt idx="14">
                  <c:v>15.08</c:v>
                </c:pt>
                <c:pt idx="15">
                  <c:v>14.6</c:v>
                </c:pt>
                <c:pt idx="16">
                  <c:v>13.43</c:v>
                </c:pt>
                <c:pt idx="17">
                  <c:v>11.25</c:v>
                </c:pt>
                <c:pt idx="18">
                  <c:v>12.57</c:v>
                </c:pt>
                <c:pt idx="19">
                  <c:v>13.72</c:v>
                </c:pt>
                <c:pt idx="20">
                  <c:v>13.12</c:v>
                </c:pt>
                <c:pt idx="21">
                  <c:v>12.8</c:v>
                </c:pt>
                <c:pt idx="22">
                  <c:v>11.25</c:v>
                </c:pt>
                <c:pt idx="23">
                  <c:v>10.81</c:v>
                </c:pt>
                <c:pt idx="24">
                  <c:v>10.42</c:v>
                </c:pt>
                <c:pt idx="25">
                  <c:v>13.62</c:v>
                </c:pt>
                <c:pt idx="26">
                  <c:v>12.26</c:v>
                </c:pt>
                <c:pt idx="27">
                  <c:v>9.99</c:v>
                </c:pt>
                <c:pt idx="28">
                  <c:v>10.83</c:v>
                </c:pt>
                <c:pt idx="29">
                  <c:v>13.98</c:v>
                </c:pt>
                <c:pt idx="30">
                  <c:v>14.8</c:v>
                </c:pt>
                <c:pt idx="31">
                  <c:v>18.34</c:v>
                </c:pt>
                <c:pt idx="32">
                  <c:v>25.620000999999998</c:v>
                </c:pt>
                <c:pt idx="33">
                  <c:v>30.690000999999999</c:v>
                </c:pt>
                <c:pt idx="34">
                  <c:v>18.41</c:v>
                </c:pt>
                <c:pt idx="35">
                  <c:v>22.48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9-4FD1-8500-D32E2990032F}"/>
            </c:ext>
          </c:extLst>
        </c:ser>
        <c:ser>
          <c:idx val="1"/>
          <c:order val="1"/>
          <c:tx>
            <c:strRef>
              <c:f>AMD!$C$1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AMD!$A$2:$A$37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AMD!$C$2:$C$37</c:f>
              <c:numCache>
                <c:formatCode>General</c:formatCode>
                <c:ptCount val="36"/>
                <c:pt idx="0">
                  <c:v>2.82</c:v>
                </c:pt>
                <c:pt idx="1">
                  <c:v>2.19</c:v>
                </c:pt>
                <c:pt idx="2">
                  <c:v>2.98</c:v>
                </c:pt>
                <c:pt idx="3">
                  <c:v>3.99</c:v>
                </c:pt>
                <c:pt idx="4">
                  <c:v>4.71</c:v>
                </c:pt>
                <c:pt idx="5">
                  <c:v>5.52</c:v>
                </c:pt>
                <c:pt idx="6">
                  <c:v>7.16</c:v>
                </c:pt>
                <c:pt idx="7">
                  <c:v>8</c:v>
                </c:pt>
                <c:pt idx="8">
                  <c:v>7.64</c:v>
                </c:pt>
                <c:pt idx="9">
                  <c:v>7.53</c:v>
                </c:pt>
                <c:pt idx="10">
                  <c:v>9.23</c:v>
                </c:pt>
                <c:pt idx="11">
                  <c:v>12.42</c:v>
                </c:pt>
                <c:pt idx="12">
                  <c:v>11.69</c:v>
                </c:pt>
                <c:pt idx="13">
                  <c:v>15.55</c:v>
                </c:pt>
                <c:pt idx="14">
                  <c:v>15.09</c:v>
                </c:pt>
                <c:pt idx="15">
                  <c:v>14.74</c:v>
                </c:pt>
                <c:pt idx="16">
                  <c:v>13.63</c:v>
                </c:pt>
                <c:pt idx="17">
                  <c:v>14.67</c:v>
                </c:pt>
                <c:pt idx="18">
                  <c:v>15.65</c:v>
                </c:pt>
                <c:pt idx="19">
                  <c:v>13.93</c:v>
                </c:pt>
                <c:pt idx="20">
                  <c:v>14.24</c:v>
                </c:pt>
                <c:pt idx="21">
                  <c:v>14.41</c:v>
                </c:pt>
                <c:pt idx="22">
                  <c:v>12.27</c:v>
                </c:pt>
                <c:pt idx="23">
                  <c:v>11.19</c:v>
                </c:pt>
                <c:pt idx="24">
                  <c:v>13.85</c:v>
                </c:pt>
                <c:pt idx="25">
                  <c:v>13.84</c:v>
                </c:pt>
                <c:pt idx="26">
                  <c:v>12.82</c:v>
                </c:pt>
                <c:pt idx="27">
                  <c:v>11.36</c:v>
                </c:pt>
                <c:pt idx="28">
                  <c:v>13.95</c:v>
                </c:pt>
                <c:pt idx="29">
                  <c:v>17.34</c:v>
                </c:pt>
                <c:pt idx="30">
                  <c:v>20.18</c:v>
                </c:pt>
                <c:pt idx="31">
                  <c:v>27.299999</c:v>
                </c:pt>
                <c:pt idx="32">
                  <c:v>34.139999000000003</c:v>
                </c:pt>
                <c:pt idx="33">
                  <c:v>31.91</c:v>
                </c:pt>
                <c:pt idx="34">
                  <c:v>22.219999000000001</c:v>
                </c:pt>
                <c:pt idx="35">
                  <c:v>23.75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9-4FD1-8500-D32E2990032F}"/>
            </c:ext>
          </c:extLst>
        </c:ser>
        <c:ser>
          <c:idx val="2"/>
          <c:order val="2"/>
          <c:tx>
            <c:strRef>
              <c:f>AMD!$D$1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AMD!$A$2:$A$37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AMD!$D$2:$D$37</c:f>
              <c:numCache>
                <c:formatCode>General</c:formatCode>
                <c:ptCount val="36"/>
                <c:pt idx="0">
                  <c:v>1.75</c:v>
                </c:pt>
                <c:pt idx="1">
                  <c:v>1.81</c:v>
                </c:pt>
                <c:pt idx="2">
                  <c:v>2.12</c:v>
                </c:pt>
                <c:pt idx="3">
                  <c:v>2.6</c:v>
                </c:pt>
                <c:pt idx="4">
                  <c:v>3.45</c:v>
                </c:pt>
                <c:pt idx="5">
                  <c:v>4.07</c:v>
                </c:pt>
                <c:pt idx="6">
                  <c:v>4.82</c:v>
                </c:pt>
                <c:pt idx="7">
                  <c:v>6.15</c:v>
                </c:pt>
                <c:pt idx="8">
                  <c:v>5.66</c:v>
                </c:pt>
                <c:pt idx="9">
                  <c:v>6.24</c:v>
                </c:pt>
                <c:pt idx="10">
                  <c:v>6.22</c:v>
                </c:pt>
                <c:pt idx="11">
                  <c:v>8.26</c:v>
                </c:pt>
                <c:pt idx="12">
                  <c:v>9.42</c:v>
                </c:pt>
                <c:pt idx="13">
                  <c:v>10.81</c:v>
                </c:pt>
                <c:pt idx="14">
                  <c:v>12.38</c:v>
                </c:pt>
                <c:pt idx="15">
                  <c:v>12.22</c:v>
                </c:pt>
                <c:pt idx="16">
                  <c:v>9.85</c:v>
                </c:pt>
                <c:pt idx="17">
                  <c:v>10.57</c:v>
                </c:pt>
                <c:pt idx="18">
                  <c:v>12.13</c:v>
                </c:pt>
                <c:pt idx="19">
                  <c:v>11.86</c:v>
                </c:pt>
                <c:pt idx="20">
                  <c:v>12.04</c:v>
                </c:pt>
                <c:pt idx="21">
                  <c:v>10.65</c:v>
                </c:pt>
                <c:pt idx="22">
                  <c:v>10.66</c:v>
                </c:pt>
                <c:pt idx="23">
                  <c:v>9.6999999999999993</c:v>
                </c:pt>
                <c:pt idx="24">
                  <c:v>10.34</c:v>
                </c:pt>
                <c:pt idx="25">
                  <c:v>10.63</c:v>
                </c:pt>
                <c:pt idx="26">
                  <c:v>9.7899999999999991</c:v>
                </c:pt>
                <c:pt idx="27">
                  <c:v>9.0399999999999991</c:v>
                </c:pt>
                <c:pt idx="28">
                  <c:v>10.77</c:v>
                </c:pt>
                <c:pt idx="29">
                  <c:v>13.92</c:v>
                </c:pt>
                <c:pt idx="30">
                  <c:v>14.74</c:v>
                </c:pt>
                <c:pt idx="31">
                  <c:v>18</c:v>
                </c:pt>
                <c:pt idx="32">
                  <c:v>25.57</c:v>
                </c:pt>
                <c:pt idx="33">
                  <c:v>16.170000000000002</c:v>
                </c:pt>
                <c:pt idx="34">
                  <c:v>17.18</c:v>
                </c:pt>
                <c:pt idx="35">
                  <c:v>16.030000999999999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9-4FD1-8500-D32E2990032F}"/>
            </c:ext>
          </c:extLst>
        </c:ser>
        <c:ser>
          <c:idx val="3"/>
          <c:order val="3"/>
          <c:tx>
            <c:strRef>
              <c:f>AMD!$E$1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AMD!$A$2:$A$37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AMD!$E$2:$E$37</c:f>
              <c:numCache>
                <c:formatCode>General</c:formatCode>
                <c:ptCount val="36"/>
                <c:pt idx="0">
                  <c:v>2.2000000000000002</c:v>
                </c:pt>
                <c:pt idx="1">
                  <c:v>2.14</c:v>
                </c:pt>
                <c:pt idx="2">
                  <c:v>2.85</c:v>
                </c:pt>
                <c:pt idx="3">
                  <c:v>3.55</c:v>
                </c:pt>
                <c:pt idx="4">
                  <c:v>4.57</c:v>
                </c:pt>
                <c:pt idx="5">
                  <c:v>5.14</c:v>
                </c:pt>
                <c:pt idx="6">
                  <c:v>6.86</c:v>
                </c:pt>
                <c:pt idx="7">
                  <c:v>7.4</c:v>
                </c:pt>
                <c:pt idx="8">
                  <c:v>6.91</c:v>
                </c:pt>
                <c:pt idx="9">
                  <c:v>7.23</c:v>
                </c:pt>
                <c:pt idx="10">
                  <c:v>8.91</c:v>
                </c:pt>
                <c:pt idx="11">
                  <c:v>11.34</c:v>
                </c:pt>
                <c:pt idx="12">
                  <c:v>10.37</c:v>
                </c:pt>
                <c:pt idx="13">
                  <c:v>14.46</c:v>
                </c:pt>
                <c:pt idx="14">
                  <c:v>14.55</c:v>
                </c:pt>
                <c:pt idx="15">
                  <c:v>13.3</c:v>
                </c:pt>
                <c:pt idx="16">
                  <c:v>11.19</c:v>
                </c:pt>
                <c:pt idx="17">
                  <c:v>12.48</c:v>
                </c:pt>
                <c:pt idx="18">
                  <c:v>13.61</c:v>
                </c:pt>
                <c:pt idx="19">
                  <c:v>13.02</c:v>
                </c:pt>
                <c:pt idx="20">
                  <c:v>12.75</c:v>
                </c:pt>
                <c:pt idx="21">
                  <c:v>10.99</c:v>
                </c:pt>
                <c:pt idx="22">
                  <c:v>10.89</c:v>
                </c:pt>
                <c:pt idx="23">
                  <c:v>10.28</c:v>
                </c:pt>
                <c:pt idx="24">
                  <c:v>13.74</c:v>
                </c:pt>
                <c:pt idx="25">
                  <c:v>12.11</c:v>
                </c:pt>
                <c:pt idx="26">
                  <c:v>10.050000000000001</c:v>
                </c:pt>
                <c:pt idx="27">
                  <c:v>10.88</c:v>
                </c:pt>
                <c:pt idx="28">
                  <c:v>13.73</c:v>
                </c:pt>
                <c:pt idx="29">
                  <c:v>14.99</c:v>
                </c:pt>
                <c:pt idx="30">
                  <c:v>18.329999999999998</c:v>
                </c:pt>
                <c:pt idx="31">
                  <c:v>25.17</c:v>
                </c:pt>
                <c:pt idx="32">
                  <c:v>30.889999</c:v>
                </c:pt>
                <c:pt idx="33">
                  <c:v>18.209999</c:v>
                </c:pt>
                <c:pt idx="34">
                  <c:v>21.299999</c:v>
                </c:pt>
                <c:pt idx="35">
                  <c:v>18.459999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C9-4FD1-8500-D32E29900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upDownBars>
          <c:gapWidth val="150"/>
          <c:upBars>
            <c:spPr>
              <a:gradFill>
                <a:gsLst>
                  <a:gs pos="100000">
                    <a:schemeClr val="lt1">
                      <a:lumMod val="85000"/>
                    </a:schemeClr>
                  </a:gs>
                  <a:gs pos="0">
                    <a:schemeClr val="lt1"/>
                  </a:gs>
                </a:gsLst>
                <a:path path="circle">
                  <a:fillToRect l="50000" t="50000" r="50000" b="50000"/>
                </a:path>
              </a:gra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upBars>
          <c:downBars>
            <c:spPr>
              <a:gradFill>
                <a:gsLst>
                  <a:gs pos="100000">
                    <a:schemeClr val="dk1">
                      <a:lumMod val="95000"/>
                      <a:lumOff val="5000"/>
                    </a:schemeClr>
                  </a:gs>
                  <a:gs pos="0">
                    <a:schemeClr val="dk1">
                      <a:lumMod val="75000"/>
                      <a:lumOff val="25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9525">
                <a:solidFill>
                  <a:schemeClr val="dk1">
                    <a:lumMod val="75000"/>
                    <a:lumOff val="25000"/>
                  </a:schemeClr>
                </a:solidFill>
              </a:ln>
              <a:effectLst/>
            </c:spPr>
          </c:downBars>
        </c:upDownBars>
        <c:axId val="971443128"/>
        <c:axId val="971444112"/>
      </c:stockChart>
      <c:dateAx>
        <c:axId val="971443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112"/>
        <c:crosses val="autoZero"/>
        <c:auto val="1"/>
        <c:lblOffset val="100"/>
        <c:baseTimeUnit val="months"/>
      </c:dateAx>
      <c:valAx>
        <c:axId val="9714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Low Close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AMD!$C$1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AMD!$A$2:$A$37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AMD!$C$2:$C$37</c:f>
              <c:numCache>
                <c:formatCode>General</c:formatCode>
                <c:ptCount val="36"/>
                <c:pt idx="0">
                  <c:v>2.82</c:v>
                </c:pt>
                <c:pt idx="1">
                  <c:v>2.19</c:v>
                </c:pt>
                <c:pt idx="2">
                  <c:v>2.98</c:v>
                </c:pt>
                <c:pt idx="3">
                  <c:v>3.99</c:v>
                </c:pt>
                <c:pt idx="4">
                  <c:v>4.71</c:v>
                </c:pt>
                <c:pt idx="5">
                  <c:v>5.52</c:v>
                </c:pt>
                <c:pt idx="6">
                  <c:v>7.16</c:v>
                </c:pt>
                <c:pt idx="7">
                  <c:v>8</c:v>
                </c:pt>
                <c:pt idx="8">
                  <c:v>7.64</c:v>
                </c:pt>
                <c:pt idx="9">
                  <c:v>7.53</c:v>
                </c:pt>
                <c:pt idx="10">
                  <c:v>9.23</c:v>
                </c:pt>
                <c:pt idx="11">
                  <c:v>12.42</c:v>
                </c:pt>
                <c:pt idx="12">
                  <c:v>11.69</c:v>
                </c:pt>
                <c:pt idx="13">
                  <c:v>15.55</c:v>
                </c:pt>
                <c:pt idx="14">
                  <c:v>15.09</c:v>
                </c:pt>
                <c:pt idx="15">
                  <c:v>14.74</c:v>
                </c:pt>
                <c:pt idx="16">
                  <c:v>13.63</c:v>
                </c:pt>
                <c:pt idx="17">
                  <c:v>14.67</c:v>
                </c:pt>
                <c:pt idx="18">
                  <c:v>15.65</c:v>
                </c:pt>
                <c:pt idx="19">
                  <c:v>13.93</c:v>
                </c:pt>
                <c:pt idx="20">
                  <c:v>14.24</c:v>
                </c:pt>
                <c:pt idx="21">
                  <c:v>14.41</c:v>
                </c:pt>
                <c:pt idx="22">
                  <c:v>12.27</c:v>
                </c:pt>
                <c:pt idx="23">
                  <c:v>11.19</c:v>
                </c:pt>
                <c:pt idx="24">
                  <c:v>13.85</c:v>
                </c:pt>
                <c:pt idx="25">
                  <c:v>13.84</c:v>
                </c:pt>
                <c:pt idx="26">
                  <c:v>12.82</c:v>
                </c:pt>
                <c:pt idx="27">
                  <c:v>11.36</c:v>
                </c:pt>
                <c:pt idx="28">
                  <c:v>13.95</c:v>
                </c:pt>
                <c:pt idx="29">
                  <c:v>17.34</c:v>
                </c:pt>
                <c:pt idx="30">
                  <c:v>20.18</c:v>
                </c:pt>
                <c:pt idx="31">
                  <c:v>27.299999</c:v>
                </c:pt>
                <c:pt idx="32">
                  <c:v>34.139999000000003</c:v>
                </c:pt>
                <c:pt idx="33">
                  <c:v>31.91</c:v>
                </c:pt>
                <c:pt idx="34">
                  <c:v>22.219999000000001</c:v>
                </c:pt>
                <c:pt idx="35">
                  <c:v>23.75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1-4B20-BE95-420EB205F657}"/>
            </c:ext>
          </c:extLst>
        </c:ser>
        <c:ser>
          <c:idx val="1"/>
          <c:order val="1"/>
          <c:tx>
            <c:strRef>
              <c:f>AMD!$D$1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AMD!$A$2:$A$37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AMD!$D$2:$D$37</c:f>
              <c:numCache>
                <c:formatCode>General</c:formatCode>
                <c:ptCount val="36"/>
                <c:pt idx="0">
                  <c:v>1.75</c:v>
                </c:pt>
                <c:pt idx="1">
                  <c:v>1.81</c:v>
                </c:pt>
                <c:pt idx="2">
                  <c:v>2.12</c:v>
                </c:pt>
                <c:pt idx="3">
                  <c:v>2.6</c:v>
                </c:pt>
                <c:pt idx="4">
                  <c:v>3.45</c:v>
                </c:pt>
                <c:pt idx="5">
                  <c:v>4.07</c:v>
                </c:pt>
                <c:pt idx="6">
                  <c:v>4.82</c:v>
                </c:pt>
                <c:pt idx="7">
                  <c:v>6.15</c:v>
                </c:pt>
                <c:pt idx="8">
                  <c:v>5.66</c:v>
                </c:pt>
                <c:pt idx="9">
                  <c:v>6.24</c:v>
                </c:pt>
                <c:pt idx="10">
                  <c:v>6.22</c:v>
                </c:pt>
                <c:pt idx="11">
                  <c:v>8.26</c:v>
                </c:pt>
                <c:pt idx="12">
                  <c:v>9.42</c:v>
                </c:pt>
                <c:pt idx="13">
                  <c:v>10.81</c:v>
                </c:pt>
                <c:pt idx="14">
                  <c:v>12.38</c:v>
                </c:pt>
                <c:pt idx="15">
                  <c:v>12.22</c:v>
                </c:pt>
                <c:pt idx="16">
                  <c:v>9.85</c:v>
                </c:pt>
                <c:pt idx="17">
                  <c:v>10.57</c:v>
                </c:pt>
                <c:pt idx="18">
                  <c:v>12.13</c:v>
                </c:pt>
                <c:pt idx="19">
                  <c:v>11.86</c:v>
                </c:pt>
                <c:pt idx="20">
                  <c:v>12.04</c:v>
                </c:pt>
                <c:pt idx="21">
                  <c:v>10.65</c:v>
                </c:pt>
                <c:pt idx="22">
                  <c:v>10.66</c:v>
                </c:pt>
                <c:pt idx="23">
                  <c:v>9.6999999999999993</c:v>
                </c:pt>
                <c:pt idx="24">
                  <c:v>10.34</c:v>
                </c:pt>
                <c:pt idx="25">
                  <c:v>10.63</c:v>
                </c:pt>
                <c:pt idx="26">
                  <c:v>9.7899999999999991</c:v>
                </c:pt>
                <c:pt idx="27">
                  <c:v>9.0399999999999991</c:v>
                </c:pt>
                <c:pt idx="28">
                  <c:v>10.77</c:v>
                </c:pt>
                <c:pt idx="29">
                  <c:v>13.92</c:v>
                </c:pt>
                <c:pt idx="30">
                  <c:v>14.74</c:v>
                </c:pt>
                <c:pt idx="31">
                  <c:v>18</c:v>
                </c:pt>
                <c:pt idx="32">
                  <c:v>25.57</c:v>
                </c:pt>
                <c:pt idx="33">
                  <c:v>16.170000000000002</c:v>
                </c:pt>
                <c:pt idx="34">
                  <c:v>17.18</c:v>
                </c:pt>
                <c:pt idx="35">
                  <c:v>16.030000999999999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1-4B20-BE95-420EB205F657}"/>
            </c:ext>
          </c:extLst>
        </c:ser>
        <c:ser>
          <c:idx val="2"/>
          <c:order val="2"/>
          <c:tx>
            <c:strRef>
              <c:f>AMD!$E$1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AMD!$A$2:$A$37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AMD!$E$2:$E$37</c:f>
              <c:numCache>
                <c:formatCode>General</c:formatCode>
                <c:ptCount val="36"/>
                <c:pt idx="0">
                  <c:v>2.2000000000000002</c:v>
                </c:pt>
                <c:pt idx="1">
                  <c:v>2.14</c:v>
                </c:pt>
                <c:pt idx="2">
                  <c:v>2.85</c:v>
                </c:pt>
                <c:pt idx="3">
                  <c:v>3.55</c:v>
                </c:pt>
                <c:pt idx="4">
                  <c:v>4.57</c:v>
                </c:pt>
                <c:pt idx="5">
                  <c:v>5.14</c:v>
                </c:pt>
                <c:pt idx="6">
                  <c:v>6.86</c:v>
                </c:pt>
                <c:pt idx="7">
                  <c:v>7.4</c:v>
                </c:pt>
                <c:pt idx="8">
                  <c:v>6.91</c:v>
                </c:pt>
                <c:pt idx="9">
                  <c:v>7.23</c:v>
                </c:pt>
                <c:pt idx="10">
                  <c:v>8.91</c:v>
                </c:pt>
                <c:pt idx="11">
                  <c:v>11.34</c:v>
                </c:pt>
                <c:pt idx="12">
                  <c:v>10.37</c:v>
                </c:pt>
                <c:pt idx="13">
                  <c:v>14.46</c:v>
                </c:pt>
                <c:pt idx="14">
                  <c:v>14.55</c:v>
                </c:pt>
                <c:pt idx="15">
                  <c:v>13.3</c:v>
                </c:pt>
                <c:pt idx="16">
                  <c:v>11.19</c:v>
                </c:pt>
                <c:pt idx="17">
                  <c:v>12.48</c:v>
                </c:pt>
                <c:pt idx="18">
                  <c:v>13.61</c:v>
                </c:pt>
                <c:pt idx="19">
                  <c:v>13.02</c:v>
                </c:pt>
                <c:pt idx="20">
                  <c:v>12.75</c:v>
                </c:pt>
                <c:pt idx="21">
                  <c:v>10.99</c:v>
                </c:pt>
                <c:pt idx="22">
                  <c:v>10.89</c:v>
                </c:pt>
                <c:pt idx="23">
                  <c:v>10.28</c:v>
                </c:pt>
                <c:pt idx="24">
                  <c:v>13.74</c:v>
                </c:pt>
                <c:pt idx="25">
                  <c:v>12.11</c:v>
                </c:pt>
                <c:pt idx="26">
                  <c:v>10.050000000000001</c:v>
                </c:pt>
                <c:pt idx="27">
                  <c:v>10.88</c:v>
                </c:pt>
                <c:pt idx="28">
                  <c:v>13.73</c:v>
                </c:pt>
                <c:pt idx="29">
                  <c:v>14.99</c:v>
                </c:pt>
                <c:pt idx="30">
                  <c:v>18.329999999999998</c:v>
                </c:pt>
                <c:pt idx="31">
                  <c:v>25.17</c:v>
                </c:pt>
                <c:pt idx="32">
                  <c:v>30.889999</c:v>
                </c:pt>
                <c:pt idx="33">
                  <c:v>18.209999</c:v>
                </c:pt>
                <c:pt idx="34">
                  <c:v>21.299999</c:v>
                </c:pt>
                <c:pt idx="35">
                  <c:v>18.459999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1-4B20-BE95-420EB205F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991765152"/>
        <c:axId val="991767448"/>
      </c:stockChart>
      <c:dateAx>
        <c:axId val="991765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67448"/>
        <c:crosses val="autoZero"/>
        <c:auto val="1"/>
        <c:lblOffset val="100"/>
        <c:baseTimeUnit val="months"/>
      </c:dateAx>
      <c:valAx>
        <c:axId val="99176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Low Close Volume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AMD!$C$1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AMD!$A$2:$A$37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AMD!$C$2:$C$37</c:f>
              <c:numCache>
                <c:formatCode>General</c:formatCode>
                <c:ptCount val="36"/>
                <c:pt idx="0">
                  <c:v>2.82</c:v>
                </c:pt>
                <c:pt idx="1">
                  <c:v>2.19</c:v>
                </c:pt>
                <c:pt idx="2">
                  <c:v>2.98</c:v>
                </c:pt>
                <c:pt idx="3">
                  <c:v>3.99</c:v>
                </c:pt>
                <c:pt idx="4">
                  <c:v>4.71</c:v>
                </c:pt>
                <c:pt idx="5">
                  <c:v>5.52</c:v>
                </c:pt>
                <c:pt idx="6">
                  <c:v>7.16</c:v>
                </c:pt>
                <c:pt idx="7">
                  <c:v>8</c:v>
                </c:pt>
                <c:pt idx="8">
                  <c:v>7.64</c:v>
                </c:pt>
                <c:pt idx="9">
                  <c:v>7.53</c:v>
                </c:pt>
                <c:pt idx="10">
                  <c:v>9.23</c:v>
                </c:pt>
                <c:pt idx="11">
                  <c:v>12.42</c:v>
                </c:pt>
                <c:pt idx="12">
                  <c:v>11.69</c:v>
                </c:pt>
                <c:pt idx="13">
                  <c:v>15.55</c:v>
                </c:pt>
                <c:pt idx="14">
                  <c:v>15.09</c:v>
                </c:pt>
                <c:pt idx="15">
                  <c:v>14.74</c:v>
                </c:pt>
                <c:pt idx="16">
                  <c:v>13.63</c:v>
                </c:pt>
                <c:pt idx="17">
                  <c:v>14.67</c:v>
                </c:pt>
                <c:pt idx="18">
                  <c:v>15.65</c:v>
                </c:pt>
                <c:pt idx="19">
                  <c:v>13.93</c:v>
                </c:pt>
                <c:pt idx="20">
                  <c:v>14.24</c:v>
                </c:pt>
                <c:pt idx="21">
                  <c:v>14.41</c:v>
                </c:pt>
                <c:pt idx="22">
                  <c:v>12.27</c:v>
                </c:pt>
                <c:pt idx="23">
                  <c:v>11.19</c:v>
                </c:pt>
                <c:pt idx="24">
                  <c:v>13.85</c:v>
                </c:pt>
                <c:pt idx="25">
                  <c:v>13.84</c:v>
                </c:pt>
                <c:pt idx="26">
                  <c:v>12.82</c:v>
                </c:pt>
                <c:pt idx="27">
                  <c:v>11.36</c:v>
                </c:pt>
                <c:pt idx="28">
                  <c:v>13.95</c:v>
                </c:pt>
                <c:pt idx="29">
                  <c:v>17.34</c:v>
                </c:pt>
                <c:pt idx="30">
                  <c:v>20.18</c:v>
                </c:pt>
                <c:pt idx="31">
                  <c:v>27.299999</c:v>
                </c:pt>
                <c:pt idx="32">
                  <c:v>34.139999000000003</c:v>
                </c:pt>
                <c:pt idx="33">
                  <c:v>31.91</c:v>
                </c:pt>
                <c:pt idx="34">
                  <c:v>22.219999000000001</c:v>
                </c:pt>
                <c:pt idx="35">
                  <c:v>23.75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A-4D73-94B3-7597CE907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901912"/>
        <c:axId val="799899944"/>
      </c:barChart>
      <c:stockChart>
        <c:ser>
          <c:idx val="1"/>
          <c:order val="1"/>
          <c:tx>
            <c:strRef>
              <c:f>AMD!$D$1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AMD!$A$2:$A$37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AMD!$D$2:$D$37</c:f>
              <c:numCache>
                <c:formatCode>General</c:formatCode>
                <c:ptCount val="36"/>
                <c:pt idx="0">
                  <c:v>1.75</c:v>
                </c:pt>
                <c:pt idx="1">
                  <c:v>1.81</c:v>
                </c:pt>
                <c:pt idx="2">
                  <c:v>2.12</c:v>
                </c:pt>
                <c:pt idx="3">
                  <c:v>2.6</c:v>
                </c:pt>
                <c:pt idx="4">
                  <c:v>3.45</c:v>
                </c:pt>
                <c:pt idx="5">
                  <c:v>4.07</c:v>
                </c:pt>
                <c:pt idx="6">
                  <c:v>4.82</c:v>
                </c:pt>
                <c:pt idx="7">
                  <c:v>6.15</c:v>
                </c:pt>
                <c:pt idx="8">
                  <c:v>5.66</c:v>
                </c:pt>
                <c:pt idx="9">
                  <c:v>6.24</c:v>
                </c:pt>
                <c:pt idx="10">
                  <c:v>6.22</c:v>
                </c:pt>
                <c:pt idx="11">
                  <c:v>8.26</c:v>
                </c:pt>
                <c:pt idx="12">
                  <c:v>9.42</c:v>
                </c:pt>
                <c:pt idx="13">
                  <c:v>10.81</c:v>
                </c:pt>
                <c:pt idx="14">
                  <c:v>12.38</c:v>
                </c:pt>
                <c:pt idx="15">
                  <c:v>12.22</c:v>
                </c:pt>
                <c:pt idx="16">
                  <c:v>9.85</c:v>
                </c:pt>
                <c:pt idx="17">
                  <c:v>10.57</c:v>
                </c:pt>
                <c:pt idx="18">
                  <c:v>12.13</c:v>
                </c:pt>
                <c:pt idx="19">
                  <c:v>11.86</c:v>
                </c:pt>
                <c:pt idx="20">
                  <c:v>12.04</c:v>
                </c:pt>
                <c:pt idx="21">
                  <c:v>10.65</c:v>
                </c:pt>
                <c:pt idx="22">
                  <c:v>10.66</c:v>
                </c:pt>
                <c:pt idx="23">
                  <c:v>9.6999999999999993</c:v>
                </c:pt>
                <c:pt idx="24">
                  <c:v>10.34</c:v>
                </c:pt>
                <c:pt idx="25">
                  <c:v>10.63</c:v>
                </c:pt>
                <c:pt idx="26">
                  <c:v>9.7899999999999991</c:v>
                </c:pt>
                <c:pt idx="27">
                  <c:v>9.0399999999999991</c:v>
                </c:pt>
                <c:pt idx="28">
                  <c:v>10.77</c:v>
                </c:pt>
                <c:pt idx="29">
                  <c:v>13.92</c:v>
                </c:pt>
                <c:pt idx="30">
                  <c:v>14.74</c:v>
                </c:pt>
                <c:pt idx="31">
                  <c:v>18</c:v>
                </c:pt>
                <c:pt idx="32">
                  <c:v>25.57</c:v>
                </c:pt>
                <c:pt idx="33">
                  <c:v>16.170000000000002</c:v>
                </c:pt>
                <c:pt idx="34">
                  <c:v>17.18</c:v>
                </c:pt>
                <c:pt idx="35">
                  <c:v>16.030000999999999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A-4D73-94B3-7597CE907F06}"/>
            </c:ext>
          </c:extLst>
        </c:ser>
        <c:ser>
          <c:idx val="2"/>
          <c:order val="2"/>
          <c:tx>
            <c:strRef>
              <c:f>AMD!$E$1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AMD!$A$2:$A$37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AMD!$E$2:$E$37</c:f>
              <c:numCache>
                <c:formatCode>General</c:formatCode>
                <c:ptCount val="36"/>
                <c:pt idx="0">
                  <c:v>2.2000000000000002</c:v>
                </c:pt>
                <c:pt idx="1">
                  <c:v>2.14</c:v>
                </c:pt>
                <c:pt idx="2">
                  <c:v>2.85</c:v>
                </c:pt>
                <c:pt idx="3">
                  <c:v>3.55</c:v>
                </c:pt>
                <c:pt idx="4">
                  <c:v>4.57</c:v>
                </c:pt>
                <c:pt idx="5">
                  <c:v>5.14</c:v>
                </c:pt>
                <c:pt idx="6">
                  <c:v>6.86</c:v>
                </c:pt>
                <c:pt idx="7">
                  <c:v>7.4</c:v>
                </c:pt>
                <c:pt idx="8">
                  <c:v>6.91</c:v>
                </c:pt>
                <c:pt idx="9">
                  <c:v>7.23</c:v>
                </c:pt>
                <c:pt idx="10">
                  <c:v>8.91</c:v>
                </c:pt>
                <c:pt idx="11">
                  <c:v>11.34</c:v>
                </c:pt>
                <c:pt idx="12">
                  <c:v>10.37</c:v>
                </c:pt>
                <c:pt idx="13">
                  <c:v>14.46</c:v>
                </c:pt>
                <c:pt idx="14">
                  <c:v>14.55</c:v>
                </c:pt>
                <c:pt idx="15">
                  <c:v>13.3</c:v>
                </c:pt>
                <c:pt idx="16">
                  <c:v>11.19</c:v>
                </c:pt>
                <c:pt idx="17">
                  <c:v>12.48</c:v>
                </c:pt>
                <c:pt idx="18">
                  <c:v>13.61</c:v>
                </c:pt>
                <c:pt idx="19">
                  <c:v>13.02</c:v>
                </c:pt>
                <c:pt idx="20">
                  <c:v>12.75</c:v>
                </c:pt>
                <c:pt idx="21">
                  <c:v>10.99</c:v>
                </c:pt>
                <c:pt idx="22">
                  <c:v>10.89</c:v>
                </c:pt>
                <c:pt idx="23">
                  <c:v>10.28</c:v>
                </c:pt>
                <c:pt idx="24">
                  <c:v>13.74</c:v>
                </c:pt>
                <c:pt idx="25">
                  <c:v>12.11</c:v>
                </c:pt>
                <c:pt idx="26">
                  <c:v>10.050000000000001</c:v>
                </c:pt>
                <c:pt idx="27">
                  <c:v>10.88</c:v>
                </c:pt>
                <c:pt idx="28">
                  <c:v>13.73</c:v>
                </c:pt>
                <c:pt idx="29">
                  <c:v>14.99</c:v>
                </c:pt>
                <c:pt idx="30">
                  <c:v>18.329999999999998</c:v>
                </c:pt>
                <c:pt idx="31">
                  <c:v>25.17</c:v>
                </c:pt>
                <c:pt idx="32">
                  <c:v>30.889999</c:v>
                </c:pt>
                <c:pt idx="33">
                  <c:v>18.209999</c:v>
                </c:pt>
                <c:pt idx="34">
                  <c:v>21.299999</c:v>
                </c:pt>
                <c:pt idx="35">
                  <c:v>18.459999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A-4D73-94B3-7597CE907F06}"/>
            </c:ext>
          </c:extLst>
        </c:ser>
        <c:ser>
          <c:idx val="3"/>
          <c:order val="3"/>
          <c:tx>
            <c:strRef>
              <c:f>AMD!$G$1</c:f>
              <c:strCache>
                <c:ptCount val="1"/>
                <c:pt idx="0">
                  <c:v>Volume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AMD!$A$2:$A$37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AMD!$G$2:$G$37</c:f>
              <c:numCache>
                <c:formatCode>General</c:formatCode>
                <c:ptCount val="36"/>
                <c:pt idx="0">
                  <c:v>355479100</c:v>
                </c:pt>
                <c:pt idx="1">
                  <c:v>192344100</c:v>
                </c:pt>
                <c:pt idx="2">
                  <c:v>333244400</c:v>
                </c:pt>
                <c:pt idx="3">
                  <c:v>472427700</c:v>
                </c:pt>
                <c:pt idx="4">
                  <c:v>394407700</c:v>
                </c:pt>
                <c:pt idx="5">
                  <c:v>625652400</c:v>
                </c:pt>
                <c:pt idx="6">
                  <c:v>700452300</c:v>
                </c:pt>
                <c:pt idx="7">
                  <c:v>606215300</c:v>
                </c:pt>
                <c:pt idx="8">
                  <c:v>1041758200</c:v>
                </c:pt>
                <c:pt idx="9">
                  <c:v>869303300</c:v>
                </c:pt>
                <c:pt idx="10">
                  <c:v>989930400</c:v>
                </c:pt>
                <c:pt idx="11">
                  <c:v>1154701900</c:v>
                </c:pt>
                <c:pt idx="12">
                  <c:v>878497700</c:v>
                </c:pt>
                <c:pt idx="13">
                  <c:v>1571924900</c:v>
                </c:pt>
                <c:pt idx="14">
                  <c:v>1733593200</c:v>
                </c:pt>
                <c:pt idx="15">
                  <c:v>943152100</c:v>
                </c:pt>
                <c:pt idx="16">
                  <c:v>1716437000</c:v>
                </c:pt>
                <c:pt idx="17">
                  <c:v>2207464300</c:v>
                </c:pt>
                <c:pt idx="18">
                  <c:v>1710461400</c:v>
                </c:pt>
                <c:pt idx="19">
                  <c:v>1321678500</c:v>
                </c:pt>
                <c:pt idx="20">
                  <c:v>1209201600</c:v>
                </c:pt>
                <c:pt idx="21">
                  <c:v>1358068500</c:v>
                </c:pt>
                <c:pt idx="22">
                  <c:v>1038763100</c:v>
                </c:pt>
                <c:pt idx="23">
                  <c:v>795755000</c:v>
                </c:pt>
                <c:pt idx="24">
                  <c:v>1335102000</c:v>
                </c:pt>
                <c:pt idx="25">
                  <c:v>1103985800</c:v>
                </c:pt>
                <c:pt idx="26">
                  <c:v>1483511900</c:v>
                </c:pt>
                <c:pt idx="27">
                  <c:v>1163360900</c:v>
                </c:pt>
                <c:pt idx="28">
                  <c:v>1020473200</c:v>
                </c:pt>
                <c:pt idx="29">
                  <c:v>1632781900</c:v>
                </c:pt>
                <c:pt idx="30">
                  <c:v>1456419400</c:v>
                </c:pt>
                <c:pt idx="31">
                  <c:v>2200853000</c:v>
                </c:pt>
                <c:pt idx="32">
                  <c:v>3063055900</c:v>
                </c:pt>
                <c:pt idx="33">
                  <c:v>2655213100</c:v>
                </c:pt>
                <c:pt idx="34">
                  <c:v>2140346900</c:v>
                </c:pt>
                <c:pt idx="35">
                  <c:v>1981674300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A-4D73-94B3-7597CE907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99905520"/>
        <c:axId val="799904864"/>
      </c:stockChart>
      <c:dateAx>
        <c:axId val="799901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99944"/>
        <c:crosses val="autoZero"/>
        <c:auto val="1"/>
        <c:lblOffset val="100"/>
        <c:baseTimeUnit val="months"/>
      </c:dateAx>
      <c:valAx>
        <c:axId val="79989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01912"/>
        <c:crosses val="autoZero"/>
        <c:crossBetween val="between"/>
      </c:valAx>
      <c:valAx>
        <c:axId val="7999048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05520"/>
        <c:crosses val="max"/>
        <c:crossBetween val="between"/>
      </c:valAx>
      <c:dateAx>
        <c:axId val="7999055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99904864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High Low Close Volume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AMD!$B$1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AMD!$A$2:$A$37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AMD!$B$2:$B$37</c:f>
              <c:numCache>
                <c:formatCode>General</c:formatCode>
                <c:ptCount val="36"/>
                <c:pt idx="0">
                  <c:v>2.77</c:v>
                </c:pt>
                <c:pt idx="1">
                  <c:v>2.17</c:v>
                </c:pt>
                <c:pt idx="2">
                  <c:v>2.16</c:v>
                </c:pt>
                <c:pt idx="3">
                  <c:v>2.79</c:v>
                </c:pt>
                <c:pt idx="4">
                  <c:v>3.58</c:v>
                </c:pt>
                <c:pt idx="5">
                  <c:v>4.5999999999999996</c:v>
                </c:pt>
                <c:pt idx="6">
                  <c:v>5.09</c:v>
                </c:pt>
                <c:pt idx="7">
                  <c:v>6.89</c:v>
                </c:pt>
                <c:pt idx="8">
                  <c:v>7.18</c:v>
                </c:pt>
                <c:pt idx="9">
                  <c:v>6.95</c:v>
                </c:pt>
                <c:pt idx="10">
                  <c:v>7.32</c:v>
                </c:pt>
                <c:pt idx="11">
                  <c:v>8.92</c:v>
                </c:pt>
                <c:pt idx="12">
                  <c:v>11.42</c:v>
                </c:pt>
                <c:pt idx="13">
                  <c:v>10.9</c:v>
                </c:pt>
                <c:pt idx="14">
                  <c:v>15.08</c:v>
                </c:pt>
                <c:pt idx="15">
                  <c:v>14.6</c:v>
                </c:pt>
                <c:pt idx="16">
                  <c:v>13.43</c:v>
                </c:pt>
                <c:pt idx="17">
                  <c:v>11.25</c:v>
                </c:pt>
                <c:pt idx="18">
                  <c:v>12.57</c:v>
                </c:pt>
                <c:pt idx="19">
                  <c:v>13.72</c:v>
                </c:pt>
                <c:pt idx="20">
                  <c:v>13.12</c:v>
                </c:pt>
                <c:pt idx="21">
                  <c:v>12.8</c:v>
                </c:pt>
                <c:pt idx="22">
                  <c:v>11.25</c:v>
                </c:pt>
                <c:pt idx="23">
                  <c:v>10.81</c:v>
                </c:pt>
                <c:pt idx="24">
                  <c:v>10.42</c:v>
                </c:pt>
                <c:pt idx="25">
                  <c:v>13.62</c:v>
                </c:pt>
                <c:pt idx="26">
                  <c:v>12.26</c:v>
                </c:pt>
                <c:pt idx="27">
                  <c:v>9.99</c:v>
                </c:pt>
                <c:pt idx="28">
                  <c:v>10.83</c:v>
                </c:pt>
                <c:pt idx="29">
                  <c:v>13.98</c:v>
                </c:pt>
                <c:pt idx="30">
                  <c:v>14.8</c:v>
                </c:pt>
                <c:pt idx="31">
                  <c:v>18.34</c:v>
                </c:pt>
                <c:pt idx="32">
                  <c:v>25.620000999999998</c:v>
                </c:pt>
                <c:pt idx="33">
                  <c:v>30.690000999999999</c:v>
                </c:pt>
                <c:pt idx="34">
                  <c:v>18.41</c:v>
                </c:pt>
                <c:pt idx="35">
                  <c:v>22.48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F-4E60-B8CC-079B4DEB3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898304"/>
        <c:axId val="799898632"/>
      </c:barChart>
      <c:stockChart>
        <c:ser>
          <c:idx val="1"/>
          <c:order val="1"/>
          <c:tx>
            <c:strRef>
              <c:f>AMD!$C$1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AMD!$A$2:$A$37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AMD!$C$2:$C$37</c:f>
              <c:numCache>
                <c:formatCode>General</c:formatCode>
                <c:ptCount val="36"/>
                <c:pt idx="0">
                  <c:v>2.82</c:v>
                </c:pt>
                <c:pt idx="1">
                  <c:v>2.19</c:v>
                </c:pt>
                <c:pt idx="2">
                  <c:v>2.98</c:v>
                </c:pt>
                <c:pt idx="3">
                  <c:v>3.99</c:v>
                </c:pt>
                <c:pt idx="4">
                  <c:v>4.71</c:v>
                </c:pt>
                <c:pt idx="5">
                  <c:v>5.52</c:v>
                </c:pt>
                <c:pt idx="6">
                  <c:v>7.16</c:v>
                </c:pt>
                <c:pt idx="7">
                  <c:v>8</c:v>
                </c:pt>
                <c:pt idx="8">
                  <c:v>7.64</c:v>
                </c:pt>
                <c:pt idx="9">
                  <c:v>7.53</c:v>
                </c:pt>
                <c:pt idx="10">
                  <c:v>9.23</c:v>
                </c:pt>
                <c:pt idx="11">
                  <c:v>12.42</c:v>
                </c:pt>
                <c:pt idx="12">
                  <c:v>11.69</c:v>
                </c:pt>
                <c:pt idx="13">
                  <c:v>15.55</c:v>
                </c:pt>
                <c:pt idx="14">
                  <c:v>15.09</c:v>
                </c:pt>
                <c:pt idx="15">
                  <c:v>14.74</c:v>
                </c:pt>
                <c:pt idx="16">
                  <c:v>13.63</c:v>
                </c:pt>
                <c:pt idx="17">
                  <c:v>14.67</c:v>
                </c:pt>
                <c:pt idx="18">
                  <c:v>15.65</c:v>
                </c:pt>
                <c:pt idx="19">
                  <c:v>13.93</c:v>
                </c:pt>
                <c:pt idx="20">
                  <c:v>14.24</c:v>
                </c:pt>
                <c:pt idx="21">
                  <c:v>14.41</c:v>
                </c:pt>
                <c:pt idx="22">
                  <c:v>12.27</c:v>
                </c:pt>
                <c:pt idx="23">
                  <c:v>11.19</c:v>
                </c:pt>
                <c:pt idx="24">
                  <c:v>13.85</c:v>
                </c:pt>
                <c:pt idx="25">
                  <c:v>13.84</c:v>
                </c:pt>
                <c:pt idx="26">
                  <c:v>12.82</c:v>
                </c:pt>
                <c:pt idx="27">
                  <c:v>11.36</c:v>
                </c:pt>
                <c:pt idx="28">
                  <c:v>13.95</c:v>
                </c:pt>
                <c:pt idx="29">
                  <c:v>17.34</c:v>
                </c:pt>
                <c:pt idx="30">
                  <c:v>20.18</c:v>
                </c:pt>
                <c:pt idx="31">
                  <c:v>27.299999</c:v>
                </c:pt>
                <c:pt idx="32">
                  <c:v>34.139999000000003</c:v>
                </c:pt>
                <c:pt idx="33">
                  <c:v>31.91</c:v>
                </c:pt>
                <c:pt idx="34">
                  <c:v>22.219999000000001</c:v>
                </c:pt>
                <c:pt idx="35">
                  <c:v>23.75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F-4E60-B8CC-079B4DEB3662}"/>
            </c:ext>
          </c:extLst>
        </c:ser>
        <c:ser>
          <c:idx val="2"/>
          <c:order val="2"/>
          <c:tx>
            <c:strRef>
              <c:f>AMD!$D$1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AMD!$A$2:$A$37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AMD!$D$2:$D$37</c:f>
              <c:numCache>
                <c:formatCode>General</c:formatCode>
                <c:ptCount val="36"/>
                <c:pt idx="0">
                  <c:v>1.75</c:v>
                </c:pt>
                <c:pt idx="1">
                  <c:v>1.81</c:v>
                </c:pt>
                <c:pt idx="2">
                  <c:v>2.12</c:v>
                </c:pt>
                <c:pt idx="3">
                  <c:v>2.6</c:v>
                </c:pt>
                <c:pt idx="4">
                  <c:v>3.45</c:v>
                </c:pt>
                <c:pt idx="5">
                  <c:v>4.07</c:v>
                </c:pt>
                <c:pt idx="6">
                  <c:v>4.82</c:v>
                </c:pt>
                <c:pt idx="7">
                  <c:v>6.15</c:v>
                </c:pt>
                <c:pt idx="8">
                  <c:v>5.66</c:v>
                </c:pt>
                <c:pt idx="9">
                  <c:v>6.24</c:v>
                </c:pt>
                <c:pt idx="10">
                  <c:v>6.22</c:v>
                </c:pt>
                <c:pt idx="11">
                  <c:v>8.26</c:v>
                </c:pt>
                <c:pt idx="12">
                  <c:v>9.42</c:v>
                </c:pt>
                <c:pt idx="13">
                  <c:v>10.81</c:v>
                </c:pt>
                <c:pt idx="14">
                  <c:v>12.38</c:v>
                </c:pt>
                <c:pt idx="15">
                  <c:v>12.22</c:v>
                </c:pt>
                <c:pt idx="16">
                  <c:v>9.85</c:v>
                </c:pt>
                <c:pt idx="17">
                  <c:v>10.57</c:v>
                </c:pt>
                <c:pt idx="18">
                  <c:v>12.13</c:v>
                </c:pt>
                <c:pt idx="19">
                  <c:v>11.86</c:v>
                </c:pt>
                <c:pt idx="20">
                  <c:v>12.04</c:v>
                </c:pt>
                <c:pt idx="21">
                  <c:v>10.65</c:v>
                </c:pt>
                <c:pt idx="22">
                  <c:v>10.66</c:v>
                </c:pt>
                <c:pt idx="23">
                  <c:v>9.6999999999999993</c:v>
                </c:pt>
                <c:pt idx="24">
                  <c:v>10.34</c:v>
                </c:pt>
                <c:pt idx="25">
                  <c:v>10.63</c:v>
                </c:pt>
                <c:pt idx="26">
                  <c:v>9.7899999999999991</c:v>
                </c:pt>
                <c:pt idx="27">
                  <c:v>9.0399999999999991</c:v>
                </c:pt>
                <c:pt idx="28">
                  <c:v>10.77</c:v>
                </c:pt>
                <c:pt idx="29">
                  <c:v>13.92</c:v>
                </c:pt>
                <c:pt idx="30">
                  <c:v>14.74</c:v>
                </c:pt>
                <c:pt idx="31">
                  <c:v>18</c:v>
                </c:pt>
                <c:pt idx="32">
                  <c:v>25.57</c:v>
                </c:pt>
                <c:pt idx="33">
                  <c:v>16.170000000000002</c:v>
                </c:pt>
                <c:pt idx="34">
                  <c:v>17.18</c:v>
                </c:pt>
                <c:pt idx="35">
                  <c:v>16.030000999999999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6F-4E60-B8CC-079B4DEB3662}"/>
            </c:ext>
          </c:extLst>
        </c:ser>
        <c:ser>
          <c:idx val="3"/>
          <c:order val="3"/>
          <c:tx>
            <c:strRef>
              <c:f>AMD!$E$1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AMD!$A$2:$A$37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AMD!$E$2:$E$37</c:f>
              <c:numCache>
                <c:formatCode>General</c:formatCode>
                <c:ptCount val="36"/>
                <c:pt idx="0">
                  <c:v>2.2000000000000002</c:v>
                </c:pt>
                <c:pt idx="1">
                  <c:v>2.14</c:v>
                </c:pt>
                <c:pt idx="2">
                  <c:v>2.85</c:v>
                </c:pt>
                <c:pt idx="3">
                  <c:v>3.55</c:v>
                </c:pt>
                <c:pt idx="4">
                  <c:v>4.57</c:v>
                </c:pt>
                <c:pt idx="5">
                  <c:v>5.14</c:v>
                </c:pt>
                <c:pt idx="6">
                  <c:v>6.86</c:v>
                </c:pt>
                <c:pt idx="7">
                  <c:v>7.4</c:v>
                </c:pt>
                <c:pt idx="8">
                  <c:v>6.91</c:v>
                </c:pt>
                <c:pt idx="9">
                  <c:v>7.23</c:v>
                </c:pt>
                <c:pt idx="10">
                  <c:v>8.91</c:v>
                </c:pt>
                <c:pt idx="11">
                  <c:v>11.34</c:v>
                </c:pt>
                <c:pt idx="12">
                  <c:v>10.37</c:v>
                </c:pt>
                <c:pt idx="13">
                  <c:v>14.46</c:v>
                </c:pt>
                <c:pt idx="14">
                  <c:v>14.55</c:v>
                </c:pt>
                <c:pt idx="15">
                  <c:v>13.3</c:v>
                </c:pt>
                <c:pt idx="16">
                  <c:v>11.19</c:v>
                </c:pt>
                <c:pt idx="17">
                  <c:v>12.48</c:v>
                </c:pt>
                <c:pt idx="18">
                  <c:v>13.61</c:v>
                </c:pt>
                <c:pt idx="19">
                  <c:v>13.02</c:v>
                </c:pt>
                <c:pt idx="20">
                  <c:v>12.75</c:v>
                </c:pt>
                <c:pt idx="21">
                  <c:v>10.99</c:v>
                </c:pt>
                <c:pt idx="22">
                  <c:v>10.89</c:v>
                </c:pt>
                <c:pt idx="23">
                  <c:v>10.28</c:v>
                </c:pt>
                <c:pt idx="24">
                  <c:v>13.74</c:v>
                </c:pt>
                <c:pt idx="25">
                  <c:v>12.11</c:v>
                </c:pt>
                <c:pt idx="26">
                  <c:v>10.050000000000001</c:v>
                </c:pt>
                <c:pt idx="27">
                  <c:v>10.88</c:v>
                </c:pt>
                <c:pt idx="28">
                  <c:v>13.73</c:v>
                </c:pt>
                <c:pt idx="29">
                  <c:v>14.99</c:v>
                </c:pt>
                <c:pt idx="30">
                  <c:v>18.329999999999998</c:v>
                </c:pt>
                <c:pt idx="31">
                  <c:v>25.17</c:v>
                </c:pt>
                <c:pt idx="32">
                  <c:v>30.889999</c:v>
                </c:pt>
                <c:pt idx="33">
                  <c:v>18.209999</c:v>
                </c:pt>
                <c:pt idx="34">
                  <c:v>21.299999</c:v>
                </c:pt>
                <c:pt idx="35">
                  <c:v>18.459999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6F-4E60-B8CC-079B4DEB3662}"/>
            </c:ext>
          </c:extLst>
        </c:ser>
        <c:ser>
          <c:idx val="4"/>
          <c:order val="4"/>
          <c:tx>
            <c:strRef>
              <c:f>AMD!$G$1</c:f>
              <c:strCache>
                <c:ptCount val="1"/>
                <c:pt idx="0">
                  <c:v>Volume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AMD!$A$2:$A$37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AMD!$G$2:$G$37</c:f>
              <c:numCache>
                <c:formatCode>General</c:formatCode>
                <c:ptCount val="36"/>
                <c:pt idx="0">
                  <c:v>355479100</c:v>
                </c:pt>
                <c:pt idx="1">
                  <c:v>192344100</c:v>
                </c:pt>
                <c:pt idx="2">
                  <c:v>333244400</c:v>
                </c:pt>
                <c:pt idx="3">
                  <c:v>472427700</c:v>
                </c:pt>
                <c:pt idx="4">
                  <c:v>394407700</c:v>
                </c:pt>
                <c:pt idx="5">
                  <c:v>625652400</c:v>
                </c:pt>
                <c:pt idx="6">
                  <c:v>700452300</c:v>
                </c:pt>
                <c:pt idx="7">
                  <c:v>606215300</c:v>
                </c:pt>
                <c:pt idx="8">
                  <c:v>1041758200</c:v>
                </c:pt>
                <c:pt idx="9">
                  <c:v>869303300</c:v>
                </c:pt>
                <c:pt idx="10">
                  <c:v>989930400</c:v>
                </c:pt>
                <c:pt idx="11">
                  <c:v>1154701900</c:v>
                </c:pt>
                <c:pt idx="12">
                  <c:v>878497700</c:v>
                </c:pt>
                <c:pt idx="13">
                  <c:v>1571924900</c:v>
                </c:pt>
                <c:pt idx="14">
                  <c:v>1733593200</c:v>
                </c:pt>
                <c:pt idx="15">
                  <c:v>943152100</c:v>
                </c:pt>
                <c:pt idx="16">
                  <c:v>1716437000</c:v>
                </c:pt>
                <c:pt idx="17">
                  <c:v>2207464300</c:v>
                </c:pt>
                <c:pt idx="18">
                  <c:v>1710461400</c:v>
                </c:pt>
                <c:pt idx="19">
                  <c:v>1321678500</c:v>
                </c:pt>
                <c:pt idx="20">
                  <c:v>1209201600</c:v>
                </c:pt>
                <c:pt idx="21">
                  <c:v>1358068500</c:v>
                </c:pt>
                <c:pt idx="22">
                  <c:v>1038763100</c:v>
                </c:pt>
                <c:pt idx="23">
                  <c:v>795755000</c:v>
                </c:pt>
                <c:pt idx="24">
                  <c:v>1335102000</c:v>
                </c:pt>
                <c:pt idx="25">
                  <c:v>1103985800</c:v>
                </c:pt>
                <c:pt idx="26">
                  <c:v>1483511900</c:v>
                </c:pt>
                <c:pt idx="27">
                  <c:v>1163360900</c:v>
                </c:pt>
                <c:pt idx="28">
                  <c:v>1020473200</c:v>
                </c:pt>
                <c:pt idx="29">
                  <c:v>1632781900</c:v>
                </c:pt>
                <c:pt idx="30">
                  <c:v>1456419400</c:v>
                </c:pt>
                <c:pt idx="31">
                  <c:v>2200853000</c:v>
                </c:pt>
                <c:pt idx="32">
                  <c:v>3063055900</c:v>
                </c:pt>
                <c:pt idx="33">
                  <c:v>2655213100</c:v>
                </c:pt>
                <c:pt idx="34">
                  <c:v>2140346900</c:v>
                </c:pt>
                <c:pt idx="35">
                  <c:v>1981674300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6F-4E60-B8CC-079B4DEB3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dk1">
                  <a:lumMod val="65000"/>
                  <a:lumOff val="3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lt1">
                    <a:lumMod val="8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 cap="flat" cmpd="sng" algn="ctr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799894696"/>
        <c:axId val="799893384"/>
      </c:stockChart>
      <c:dateAx>
        <c:axId val="799898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98632"/>
        <c:crosses val="autoZero"/>
        <c:auto val="1"/>
        <c:lblOffset val="100"/>
        <c:baseTimeUnit val="months"/>
      </c:dateAx>
      <c:valAx>
        <c:axId val="799898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98304"/>
        <c:crosses val="autoZero"/>
        <c:crossBetween val="between"/>
      </c:valAx>
      <c:valAx>
        <c:axId val="799893384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94696"/>
        <c:crosses val="max"/>
        <c:crossBetween val="between"/>
      </c:valAx>
      <c:dateAx>
        <c:axId val="7998946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99893384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INTC Increase and Decrease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INTC!$K$39:$K$40</c:f>
              <c:strCache>
                <c:ptCount val="2"/>
                <c:pt idx="0">
                  <c:v>Increase</c:v>
                </c:pt>
                <c:pt idx="1">
                  <c:v>Decrease</c:v>
                </c:pt>
              </c:strCache>
            </c:strRef>
          </c:cat>
          <c:val>
            <c:numRef>
              <c:f>INTC!$L$39:$L$40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7-4D38-A0FB-931813C16A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61322696"/>
        <c:axId val="661326304"/>
      </c:barChart>
      <c:catAx>
        <c:axId val="66132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26304"/>
        <c:crosses val="autoZero"/>
        <c:auto val="1"/>
        <c:lblAlgn val="ctr"/>
        <c:lblOffset val="100"/>
        <c:noMultiLvlLbl val="0"/>
      </c:catAx>
      <c:valAx>
        <c:axId val="661326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132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INTC Pie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39C-42A9-AC79-7588E3ACB4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39C-42A9-AC79-7588E3ACB41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INTC!$K$42:$K$43</c:f>
              <c:strCache>
                <c:ptCount val="2"/>
                <c:pt idx="0">
                  <c:v>Increase</c:v>
                </c:pt>
                <c:pt idx="1">
                  <c:v>Decrease</c:v>
                </c:pt>
              </c:strCache>
            </c:strRef>
          </c:cat>
          <c:val>
            <c:numRef>
              <c:f>INTC!$L$42:$L$43</c:f>
              <c:numCache>
                <c:formatCode>0%</c:formatCode>
                <c:ptCount val="2"/>
                <c:pt idx="0">
                  <c:v>0.5714285714285714</c:v>
                </c:pt>
                <c:pt idx="1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6-4C42-8E9B-B7689E28DF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Candlestick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INTC!$B$1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INTC!$A$2:$A$37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INTC!$B$2:$B$37</c:f>
              <c:numCache>
                <c:formatCode>General</c:formatCode>
                <c:ptCount val="36"/>
                <c:pt idx="0">
                  <c:v>33.880001</c:v>
                </c:pt>
                <c:pt idx="1">
                  <c:v>30.719999000000001</c:v>
                </c:pt>
                <c:pt idx="2">
                  <c:v>29.93</c:v>
                </c:pt>
                <c:pt idx="3">
                  <c:v>32.270000000000003</c:v>
                </c:pt>
                <c:pt idx="4">
                  <c:v>30.450001</c:v>
                </c:pt>
                <c:pt idx="5">
                  <c:v>31.620000999999998</c:v>
                </c:pt>
                <c:pt idx="6">
                  <c:v>32.639999000000003</c:v>
                </c:pt>
                <c:pt idx="7">
                  <c:v>34.82</c:v>
                </c:pt>
                <c:pt idx="8">
                  <c:v>35.990001999999997</c:v>
                </c:pt>
                <c:pt idx="9">
                  <c:v>37.689999</c:v>
                </c:pt>
                <c:pt idx="10">
                  <c:v>34.900002000000001</c:v>
                </c:pt>
                <c:pt idx="11">
                  <c:v>34.860000999999997</c:v>
                </c:pt>
                <c:pt idx="12">
                  <c:v>36.610000999999997</c:v>
                </c:pt>
                <c:pt idx="13">
                  <c:v>36.82</c:v>
                </c:pt>
                <c:pt idx="14">
                  <c:v>35.849997999999999</c:v>
                </c:pt>
                <c:pt idx="15">
                  <c:v>36.189999</c:v>
                </c:pt>
                <c:pt idx="16">
                  <c:v>36.110000999999997</c:v>
                </c:pt>
                <c:pt idx="17">
                  <c:v>36.119999</c:v>
                </c:pt>
                <c:pt idx="18">
                  <c:v>33.509998000000003</c:v>
                </c:pt>
                <c:pt idx="19">
                  <c:v>35.659999999999997</c:v>
                </c:pt>
                <c:pt idx="20">
                  <c:v>35.240001999999997</c:v>
                </c:pt>
                <c:pt idx="21">
                  <c:v>38.119999</c:v>
                </c:pt>
                <c:pt idx="22">
                  <c:v>45.970001000000003</c:v>
                </c:pt>
                <c:pt idx="23">
                  <c:v>44.73</c:v>
                </c:pt>
                <c:pt idx="24">
                  <c:v>46.380001</c:v>
                </c:pt>
                <c:pt idx="25">
                  <c:v>47.700001</c:v>
                </c:pt>
                <c:pt idx="26">
                  <c:v>49.5</c:v>
                </c:pt>
                <c:pt idx="27">
                  <c:v>51.689999</c:v>
                </c:pt>
                <c:pt idx="28">
                  <c:v>51.639999000000003</c:v>
                </c:pt>
                <c:pt idx="29">
                  <c:v>55.84</c:v>
                </c:pt>
                <c:pt idx="30">
                  <c:v>49.040000999999997</c:v>
                </c:pt>
                <c:pt idx="31">
                  <c:v>48.060001</c:v>
                </c:pt>
                <c:pt idx="32">
                  <c:v>48.380001</c:v>
                </c:pt>
                <c:pt idx="33">
                  <c:v>46.790000999999997</c:v>
                </c:pt>
                <c:pt idx="34">
                  <c:v>46.950001</c:v>
                </c:pt>
                <c:pt idx="3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B-4379-A901-5A05A227A722}"/>
            </c:ext>
          </c:extLst>
        </c:ser>
        <c:ser>
          <c:idx val="1"/>
          <c:order val="1"/>
          <c:tx>
            <c:strRef>
              <c:f>INTC!$C$1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INTC!$A$2:$A$37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INTC!$C$2:$C$37</c:f>
              <c:numCache>
                <c:formatCode>General</c:formatCode>
                <c:ptCount val="36"/>
                <c:pt idx="0">
                  <c:v>34.009998000000003</c:v>
                </c:pt>
                <c:pt idx="1">
                  <c:v>31.120000999999998</c:v>
                </c:pt>
                <c:pt idx="2">
                  <c:v>32.75</c:v>
                </c:pt>
                <c:pt idx="3">
                  <c:v>32.470001000000003</c:v>
                </c:pt>
                <c:pt idx="4">
                  <c:v>31.65</c:v>
                </c:pt>
                <c:pt idx="5">
                  <c:v>33</c:v>
                </c:pt>
                <c:pt idx="6">
                  <c:v>35.93</c:v>
                </c:pt>
                <c:pt idx="7">
                  <c:v>35.900002000000001</c:v>
                </c:pt>
                <c:pt idx="8">
                  <c:v>38.049999</c:v>
                </c:pt>
                <c:pt idx="9">
                  <c:v>38.360000999999997</c:v>
                </c:pt>
                <c:pt idx="10">
                  <c:v>35.659999999999997</c:v>
                </c:pt>
                <c:pt idx="11">
                  <c:v>37.349997999999999</c:v>
                </c:pt>
                <c:pt idx="12">
                  <c:v>38.450001</c:v>
                </c:pt>
                <c:pt idx="13">
                  <c:v>36.950001</c:v>
                </c:pt>
                <c:pt idx="14">
                  <c:v>36.299999</c:v>
                </c:pt>
                <c:pt idx="15">
                  <c:v>37.5</c:v>
                </c:pt>
                <c:pt idx="16">
                  <c:v>37.169998</c:v>
                </c:pt>
                <c:pt idx="17">
                  <c:v>36.57</c:v>
                </c:pt>
                <c:pt idx="18">
                  <c:v>35.860000999999997</c:v>
                </c:pt>
                <c:pt idx="19">
                  <c:v>36.700001</c:v>
                </c:pt>
                <c:pt idx="20">
                  <c:v>38.150002000000001</c:v>
                </c:pt>
                <c:pt idx="21">
                  <c:v>45.799999</c:v>
                </c:pt>
                <c:pt idx="22">
                  <c:v>47.299999</c:v>
                </c:pt>
                <c:pt idx="23">
                  <c:v>47.639999000000003</c:v>
                </c:pt>
                <c:pt idx="24">
                  <c:v>50.849997999999999</c:v>
                </c:pt>
                <c:pt idx="25">
                  <c:v>50.900002000000001</c:v>
                </c:pt>
                <c:pt idx="26">
                  <c:v>53.779998999999997</c:v>
                </c:pt>
                <c:pt idx="27">
                  <c:v>55.790000999999997</c:v>
                </c:pt>
                <c:pt idx="28">
                  <c:v>56.200001</c:v>
                </c:pt>
                <c:pt idx="29">
                  <c:v>57.599997999999999</c:v>
                </c:pt>
                <c:pt idx="30">
                  <c:v>53.299999</c:v>
                </c:pt>
                <c:pt idx="31">
                  <c:v>50.599997999999999</c:v>
                </c:pt>
                <c:pt idx="32">
                  <c:v>48.43</c:v>
                </c:pt>
                <c:pt idx="33">
                  <c:v>49.720001000000003</c:v>
                </c:pt>
                <c:pt idx="34">
                  <c:v>49.32</c:v>
                </c:pt>
                <c:pt idx="35">
                  <c:v>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B-4379-A901-5A05A227A722}"/>
            </c:ext>
          </c:extLst>
        </c:ser>
        <c:ser>
          <c:idx val="2"/>
          <c:order val="2"/>
          <c:tx>
            <c:strRef>
              <c:f>INTC!$D$1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INTC!$A$2:$A$37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INTC!$D$2:$D$37</c:f>
              <c:numCache>
                <c:formatCode>General</c:formatCode>
                <c:ptCount val="36"/>
                <c:pt idx="0">
                  <c:v>29.209999</c:v>
                </c:pt>
                <c:pt idx="1">
                  <c:v>27.68</c:v>
                </c:pt>
                <c:pt idx="2">
                  <c:v>29.75</c:v>
                </c:pt>
                <c:pt idx="3">
                  <c:v>30.1</c:v>
                </c:pt>
                <c:pt idx="4">
                  <c:v>29.5</c:v>
                </c:pt>
                <c:pt idx="5">
                  <c:v>30.440000999999999</c:v>
                </c:pt>
                <c:pt idx="6">
                  <c:v>32.380001</c:v>
                </c:pt>
                <c:pt idx="7">
                  <c:v>33.990001999999997</c:v>
                </c:pt>
                <c:pt idx="8">
                  <c:v>35.060001</c:v>
                </c:pt>
                <c:pt idx="9">
                  <c:v>34.709999000000003</c:v>
                </c:pt>
                <c:pt idx="10">
                  <c:v>33.419998</c:v>
                </c:pt>
                <c:pt idx="11">
                  <c:v>33.560001</c:v>
                </c:pt>
                <c:pt idx="12">
                  <c:v>36.189999</c:v>
                </c:pt>
                <c:pt idx="13">
                  <c:v>34.840000000000003</c:v>
                </c:pt>
                <c:pt idx="14">
                  <c:v>34.659999999999997</c:v>
                </c:pt>
                <c:pt idx="15">
                  <c:v>35.209999000000003</c:v>
                </c:pt>
                <c:pt idx="16">
                  <c:v>35.020000000000003</c:v>
                </c:pt>
                <c:pt idx="17">
                  <c:v>33.340000000000003</c:v>
                </c:pt>
                <c:pt idx="18">
                  <c:v>33.229999999999997</c:v>
                </c:pt>
                <c:pt idx="19">
                  <c:v>34.380001</c:v>
                </c:pt>
                <c:pt idx="20">
                  <c:v>34.93</c:v>
                </c:pt>
                <c:pt idx="21">
                  <c:v>38.080002</c:v>
                </c:pt>
                <c:pt idx="22">
                  <c:v>43.77</c:v>
                </c:pt>
                <c:pt idx="23">
                  <c:v>42.669998</c:v>
                </c:pt>
                <c:pt idx="24">
                  <c:v>42.439999</c:v>
                </c:pt>
                <c:pt idx="25">
                  <c:v>42.040000999999997</c:v>
                </c:pt>
                <c:pt idx="26">
                  <c:v>46.959999000000003</c:v>
                </c:pt>
                <c:pt idx="27">
                  <c:v>47.290000999999997</c:v>
                </c:pt>
                <c:pt idx="28">
                  <c:v>51</c:v>
                </c:pt>
                <c:pt idx="29">
                  <c:v>48.5</c:v>
                </c:pt>
                <c:pt idx="30">
                  <c:v>46.43</c:v>
                </c:pt>
                <c:pt idx="31">
                  <c:v>46.189999</c:v>
                </c:pt>
                <c:pt idx="32">
                  <c:v>44.060001</c:v>
                </c:pt>
                <c:pt idx="33">
                  <c:v>42.360000999999997</c:v>
                </c:pt>
                <c:pt idx="34">
                  <c:v>46.52</c:v>
                </c:pt>
                <c:pt idx="35">
                  <c:v>43.509998000000003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B-4379-A901-5A05A227A722}"/>
            </c:ext>
          </c:extLst>
        </c:ser>
        <c:ser>
          <c:idx val="3"/>
          <c:order val="3"/>
          <c:tx>
            <c:strRef>
              <c:f>INTC!$E$1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INTC!$A$2:$A$37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INTC!$E$2:$E$37</c:f>
              <c:numCache>
                <c:formatCode>General</c:formatCode>
                <c:ptCount val="36"/>
                <c:pt idx="0">
                  <c:v>31.02</c:v>
                </c:pt>
                <c:pt idx="1">
                  <c:v>29.59</c:v>
                </c:pt>
                <c:pt idx="2">
                  <c:v>32.349997999999999</c:v>
                </c:pt>
                <c:pt idx="3">
                  <c:v>30.280000999999999</c:v>
                </c:pt>
                <c:pt idx="4">
                  <c:v>31.59</c:v>
                </c:pt>
                <c:pt idx="5">
                  <c:v>32.799999</c:v>
                </c:pt>
                <c:pt idx="6">
                  <c:v>34.860000999999997</c:v>
                </c:pt>
                <c:pt idx="7">
                  <c:v>35.889999000000003</c:v>
                </c:pt>
                <c:pt idx="8">
                  <c:v>37.75</c:v>
                </c:pt>
                <c:pt idx="9">
                  <c:v>34.869999</c:v>
                </c:pt>
                <c:pt idx="10">
                  <c:v>34.700001</c:v>
                </c:pt>
                <c:pt idx="11">
                  <c:v>36.270000000000003</c:v>
                </c:pt>
                <c:pt idx="12">
                  <c:v>36.82</c:v>
                </c:pt>
                <c:pt idx="13">
                  <c:v>36.200001</c:v>
                </c:pt>
                <c:pt idx="14">
                  <c:v>36.07</c:v>
                </c:pt>
                <c:pt idx="15">
                  <c:v>36.150002000000001</c:v>
                </c:pt>
                <c:pt idx="16">
                  <c:v>36.110000999999997</c:v>
                </c:pt>
                <c:pt idx="17">
                  <c:v>33.740001999999997</c:v>
                </c:pt>
                <c:pt idx="18">
                  <c:v>35.470001000000003</c:v>
                </c:pt>
                <c:pt idx="19">
                  <c:v>35.07</c:v>
                </c:pt>
                <c:pt idx="20">
                  <c:v>38.080002</c:v>
                </c:pt>
                <c:pt idx="21">
                  <c:v>45.490001999999997</c:v>
                </c:pt>
                <c:pt idx="22">
                  <c:v>44.84</c:v>
                </c:pt>
                <c:pt idx="23">
                  <c:v>46.16</c:v>
                </c:pt>
                <c:pt idx="24">
                  <c:v>48.139999000000003</c:v>
                </c:pt>
                <c:pt idx="25">
                  <c:v>49.290000999999997</c:v>
                </c:pt>
                <c:pt idx="26">
                  <c:v>52.080002</c:v>
                </c:pt>
                <c:pt idx="27">
                  <c:v>51.619999</c:v>
                </c:pt>
                <c:pt idx="28">
                  <c:v>55.200001</c:v>
                </c:pt>
                <c:pt idx="29">
                  <c:v>49.709999000000003</c:v>
                </c:pt>
                <c:pt idx="30">
                  <c:v>48.099997999999999</c:v>
                </c:pt>
                <c:pt idx="31">
                  <c:v>48.43</c:v>
                </c:pt>
                <c:pt idx="32">
                  <c:v>47.290000999999997</c:v>
                </c:pt>
                <c:pt idx="33">
                  <c:v>46.880001</c:v>
                </c:pt>
                <c:pt idx="34">
                  <c:v>49.310001</c:v>
                </c:pt>
                <c:pt idx="35">
                  <c:v>46.93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DB-4379-A901-5A05A227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93408648"/>
        <c:axId val="593398152"/>
      </c:stockChart>
      <c:dateAx>
        <c:axId val="593408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98152"/>
        <c:crosses val="autoZero"/>
        <c:auto val="1"/>
        <c:lblOffset val="100"/>
        <c:baseTimeUnit val="months"/>
      </c:dateAx>
      <c:valAx>
        <c:axId val="5933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_xlchart.v1.10</cx:f>
      </cx:numDim>
    </cx:data>
  </cx:chartData>
  <cx:chart>
    <cx:title pos="t" align="ctr" overlay="0">
      <cx:tx>
        <cx:txData>
          <cx:v>Stock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Stock Boxplot</a:t>
          </a:r>
        </a:p>
      </cx:txPr>
    </cx:title>
    <cx:plotArea>
      <cx:plotAreaRegion>
        <cx:series layoutId="boxWhisker" uniqueId="{D107346F-B46E-49B1-9C18-B7D1FEDAA1EC}" formatIdx="0">
          <cx:tx>
            <cx:txData>
              <cx:f>_xlchart.v1.4</cx:f>
              <cx:v>AMD Normalized Data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2-140C-4AEA-9AF9-0F113047FD33}">
          <cx:tx>
            <cx:txData>
              <cx:f>_xlchart.v1.8</cx:f>
              <cx:v>INTC Normalized Data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microsoft.com/office/2014/relationships/chartEx" Target="../charts/chartEx1.xml"/><Relationship Id="rId1" Type="http://schemas.openxmlformats.org/officeDocument/2006/relationships/chart" Target="../charts/chart21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147637</xdr:colOff>
      <xdr:row>15</xdr:row>
      <xdr:rowOff>185737</xdr:rowOff>
    </xdr:from>
    <xdr:to>
      <xdr:col>20</xdr:col>
      <xdr:colOff>452437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A8A47-CC4A-443F-82C1-D9972C364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119062</xdr:colOff>
      <xdr:row>32</xdr:row>
      <xdr:rowOff>23812</xdr:rowOff>
    </xdr:from>
    <xdr:to>
      <xdr:col>20</xdr:col>
      <xdr:colOff>423862</xdr:colOff>
      <xdr:row>46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FD258-22C6-4A30-B17C-4C8ECAD13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147637</xdr:colOff>
      <xdr:row>0</xdr:row>
      <xdr:rowOff>185737</xdr:rowOff>
    </xdr:from>
    <xdr:to>
      <xdr:col>20</xdr:col>
      <xdr:colOff>452437</xdr:colOff>
      <xdr:row>15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62BB1C-86F9-4518-99C2-885642E21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90487</xdr:colOff>
      <xdr:row>47</xdr:row>
      <xdr:rowOff>100012</xdr:rowOff>
    </xdr:from>
    <xdr:to>
      <xdr:col>20</xdr:col>
      <xdr:colOff>395287</xdr:colOff>
      <xdr:row>61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9457BF-F8F4-46D7-BC9F-D11106B92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242887</xdr:colOff>
      <xdr:row>47</xdr:row>
      <xdr:rowOff>109537</xdr:rowOff>
    </xdr:from>
    <xdr:to>
      <xdr:col>12</xdr:col>
      <xdr:colOff>585787</xdr:colOff>
      <xdr:row>61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902A25-65E3-4D1E-8B64-8673140A9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242887</xdr:colOff>
      <xdr:row>62</xdr:row>
      <xdr:rowOff>157162</xdr:rowOff>
    </xdr:from>
    <xdr:to>
      <xdr:col>12</xdr:col>
      <xdr:colOff>585787</xdr:colOff>
      <xdr:row>77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A8F952-050F-44DE-89F1-AC7617108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423862</xdr:colOff>
      <xdr:row>17</xdr:row>
      <xdr:rowOff>23812</xdr:rowOff>
    </xdr:from>
    <xdr:to>
      <xdr:col>21</xdr:col>
      <xdr:colOff>119062</xdr:colOff>
      <xdr:row>31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A5DA77-88F5-455F-AD33-B9A30C378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309562</xdr:colOff>
      <xdr:row>33</xdr:row>
      <xdr:rowOff>33337</xdr:rowOff>
    </xdr:from>
    <xdr:to>
      <xdr:col>21</xdr:col>
      <xdr:colOff>4762</xdr:colOff>
      <xdr:row>47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943D37-A2FA-4653-9A9A-BEE3C1E53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423862</xdr:colOff>
      <xdr:row>1</xdr:row>
      <xdr:rowOff>157162</xdr:rowOff>
    </xdr:from>
    <xdr:to>
      <xdr:col>21</xdr:col>
      <xdr:colOff>119062</xdr:colOff>
      <xdr:row>16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508250-F216-4070-B120-E7A01ACCE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65</xdr:row>
      <xdr:rowOff>23812</xdr:rowOff>
    </xdr:from>
    <xdr:to>
      <xdr:col>13</xdr:col>
      <xdr:colOff>200025</xdr:colOff>
      <xdr:row>79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316765-626D-47AA-B80F-924B76A68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90487</xdr:colOff>
      <xdr:row>49</xdr:row>
      <xdr:rowOff>157162</xdr:rowOff>
    </xdr:from>
    <xdr:to>
      <xdr:col>13</xdr:col>
      <xdr:colOff>195262</xdr:colOff>
      <xdr:row>64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097CB8-98F8-43B9-A97C-5DB76E256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319087</xdr:colOff>
      <xdr:row>49</xdr:row>
      <xdr:rowOff>147637</xdr:rowOff>
    </xdr:from>
    <xdr:to>
      <xdr:col>21</xdr:col>
      <xdr:colOff>14287</xdr:colOff>
      <xdr:row>64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E35557-1BFB-458E-A309-2395028E1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176212</xdr:colOff>
      <xdr:row>4</xdr:row>
      <xdr:rowOff>61912</xdr:rowOff>
    </xdr:from>
    <xdr:to>
      <xdr:col>19</xdr:col>
      <xdr:colOff>481012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D016D-3571-4817-9565-28497C1E8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</xdr:colOff>
      <xdr:row>4</xdr:row>
      <xdr:rowOff>61912</xdr:rowOff>
    </xdr:from>
    <xdr:to>
      <xdr:col>11</xdr:col>
      <xdr:colOff>347662</xdr:colOff>
      <xdr:row>18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CB523B-A759-456D-A09C-0D08E7179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319087</xdr:colOff>
      <xdr:row>36</xdr:row>
      <xdr:rowOff>119062</xdr:rowOff>
    </xdr:from>
    <xdr:to>
      <xdr:col>18</xdr:col>
      <xdr:colOff>204787</xdr:colOff>
      <xdr:row>51</xdr:row>
      <xdr:rowOff>4762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8799DAC1-1664-4B40-872A-163E760EA016}"/>
            </a:ext>
          </a:extLst>
        </xdr:cNvPr>
        <xdr:cNvGrpSpPr/>
      </xdr:nvGrpSpPr>
      <xdr:grpSpPr>
        <a:xfrm>
          <a:off x="2757487" y="7005637"/>
          <a:ext cx="8420100" cy="2743200"/>
          <a:chOff x="2566987" y="7348537"/>
          <a:chExt cx="8420100" cy="2743200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2FBD1E58-8DA5-4ADF-9E2F-2D1DB3DB869A}"/>
              </a:ext>
            </a:extLst>
          </xdr:cNvPr>
          <xdr:cNvGraphicFramePr/>
        </xdr:nvGraphicFramePr>
        <xdr:xfrm>
          <a:off x="2566987" y="734853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74CFA43E-282F-491A-9830-CD12CFF7C6DD}"/>
              </a:ext>
            </a:extLst>
          </xdr:cNvPr>
          <xdr:cNvGraphicFramePr/>
        </xdr:nvGraphicFramePr>
        <xdr:xfrm>
          <a:off x="6415087" y="734853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4</xdr:col>
      <xdr:colOff>585787</xdr:colOff>
      <xdr:row>20</xdr:row>
      <xdr:rowOff>80962</xdr:rowOff>
    </xdr:from>
    <xdr:to>
      <xdr:col>17</xdr:col>
      <xdr:colOff>538162</xdr:colOff>
      <xdr:row>34</xdr:row>
      <xdr:rowOff>157162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83871C3C-40A9-4A1F-826F-330FFD675824}"/>
            </a:ext>
          </a:extLst>
        </xdr:cNvPr>
        <xdr:cNvGrpSpPr/>
      </xdr:nvGrpSpPr>
      <xdr:grpSpPr>
        <a:xfrm>
          <a:off x="3024187" y="3919537"/>
          <a:ext cx="7877175" cy="2743200"/>
          <a:chOff x="2452687" y="4148137"/>
          <a:chExt cx="7877175" cy="274320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8DC41514-2FC9-41A0-BF8A-9FB71451E83A}"/>
              </a:ext>
            </a:extLst>
          </xdr:cNvPr>
          <xdr:cNvGraphicFramePr/>
        </xdr:nvGraphicFramePr>
        <xdr:xfrm>
          <a:off x="2452687" y="414813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DD7D55FA-BE5D-4EF2-9D80-D8A7D794B375}"/>
              </a:ext>
            </a:extLst>
          </xdr:cNvPr>
          <xdr:cNvGraphicFramePr/>
        </xdr:nvGraphicFramePr>
        <xdr:xfrm>
          <a:off x="5757862" y="414813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19</xdr:col>
      <xdr:colOff>423862</xdr:colOff>
      <xdr:row>20</xdr:row>
      <xdr:rowOff>71437</xdr:rowOff>
    </xdr:from>
    <xdr:to>
      <xdr:col>27</xdr:col>
      <xdr:colOff>119062</xdr:colOff>
      <xdr:row>34</xdr:row>
      <xdr:rowOff>147637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3546B90-A73E-4EF8-B913-4214C0D55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595312</xdr:colOff>
      <xdr:row>4</xdr:row>
      <xdr:rowOff>52387</xdr:rowOff>
    </xdr:from>
    <xdr:to>
      <xdr:col>27</xdr:col>
      <xdr:colOff>290512</xdr:colOff>
      <xdr:row>18</xdr:row>
      <xdr:rowOff>100012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044BE04-CD78-4309-B4D3-949A8FC57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100012</xdr:rowOff>
    </xdr:from>
    <xdr:to>
      <xdr:col>15</xdr:col>
      <xdr:colOff>342900</xdr:colOff>
      <xdr:row>15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88CA0F-B455-4E19-AA31-7B4DE69A3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71437</xdr:colOff>
      <xdr:row>17</xdr:row>
      <xdr:rowOff>147637</xdr:rowOff>
    </xdr:from>
    <xdr:to>
      <xdr:col>15</xdr:col>
      <xdr:colOff>376237</xdr:colOff>
      <xdr:row>32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794926B-B386-4717-90AE-59A4530564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3037" y="33861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34</xdr:row>
      <xdr:rowOff>4762</xdr:rowOff>
    </xdr:from>
    <xdr:to>
      <xdr:col>11</xdr:col>
      <xdr:colOff>471487</xdr:colOff>
      <xdr:row>48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2FAEEF-AD3F-41F6-AAF6-41ADB189E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490537</xdr:colOff>
      <xdr:row>33</xdr:row>
      <xdr:rowOff>185737</xdr:rowOff>
    </xdr:from>
    <xdr:to>
      <xdr:col>19</xdr:col>
      <xdr:colOff>185737</xdr:colOff>
      <xdr:row>48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14F35B-D635-4693-9FF9-6BD6027D1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889B8-689C-4DC5-9C15-D6FD56AD3E1A}">
  <dimension ref="A1:L43"/>
  <sheetViews>
    <sheetView topLeftCell="A46" workbookViewId="0">
      <selection activeCell="P72" sqref="P72"/>
    </sheetView>
  </sheetViews>
  <sheetFormatPr defaultRowHeight="15" x14ac:dyDescent="0.25"/>
  <cols>
    <col min="1" max="1" width="9.7109375" bestFit="1" customWidth="1"/>
    <col min="12" max="12" width="17.7109375" bestFit="1" customWidth="1"/>
  </cols>
  <sheetData>
    <row r="1" spans="1:12" s="2" customFormat="1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7</v>
      </c>
      <c r="J1" s="3" t="s">
        <v>10</v>
      </c>
      <c r="K1" s="2" t="s">
        <v>8</v>
      </c>
      <c r="L1" s="2" t="s">
        <v>11</v>
      </c>
    </row>
    <row r="2" spans="1:12" x14ac:dyDescent="0.25">
      <c r="A2" s="1">
        <v>42370</v>
      </c>
      <c r="B2">
        <v>2.77</v>
      </c>
      <c r="C2">
        <v>2.82</v>
      </c>
      <c r="D2">
        <v>1.75</v>
      </c>
      <c r="E2">
        <v>2.2000000000000002</v>
      </c>
      <c r="F2">
        <v>2.2000000000000002</v>
      </c>
      <c r="G2">
        <v>355479100</v>
      </c>
      <c r="J2" s="4"/>
      <c r="K2" t="b">
        <f t="shared" ref="K2:K37" si="0">E2&lt;E3</f>
        <v>0</v>
      </c>
    </row>
    <row r="3" spans="1:12" x14ac:dyDescent="0.25">
      <c r="A3" s="1">
        <v>42401</v>
      </c>
      <c r="B3">
        <v>2.17</v>
      </c>
      <c r="C3">
        <v>2.19</v>
      </c>
      <c r="D3">
        <v>1.81</v>
      </c>
      <c r="E3">
        <v>2.14</v>
      </c>
      <c r="F3">
        <v>2.14</v>
      </c>
      <c r="G3">
        <v>192344100</v>
      </c>
      <c r="H3">
        <f>LOG(F3/F2)</f>
        <v>-1.2008907473015428E-2</v>
      </c>
      <c r="I3">
        <f>(F3-F2)/F2</f>
        <v>-2.7272727272727296E-2</v>
      </c>
      <c r="J3" s="6">
        <f>(F3-F2)/F2</f>
        <v>-2.7272727272727296E-2</v>
      </c>
      <c r="K3" t="b">
        <f t="shared" si="0"/>
        <v>1</v>
      </c>
      <c r="L3" s="7" t="str">
        <f>IF(F3&gt;F2,"Increase","Decrease")</f>
        <v>Decrease</v>
      </c>
    </row>
    <row r="4" spans="1:12" x14ac:dyDescent="0.25">
      <c r="A4" s="1">
        <v>42430</v>
      </c>
      <c r="B4">
        <v>2.16</v>
      </c>
      <c r="C4">
        <v>2.98</v>
      </c>
      <c r="D4">
        <v>2.12</v>
      </c>
      <c r="E4">
        <v>2.85</v>
      </c>
      <c r="F4">
        <v>2.85</v>
      </c>
      <c r="G4">
        <v>333244400</v>
      </c>
      <c r="H4">
        <f t="shared" ref="H4:H37" si="1">LOG(F4/F3)</f>
        <v>0.12443108665931936</v>
      </c>
      <c r="I4">
        <f t="shared" ref="I4:I37" si="2">(F4-F3)/F3</f>
        <v>0.33177570093457942</v>
      </c>
      <c r="J4" s="6">
        <f t="shared" ref="J4:J37" si="3">(F4-F3)/F3</f>
        <v>0.33177570093457942</v>
      </c>
      <c r="K4" t="b">
        <f t="shared" si="0"/>
        <v>1</v>
      </c>
      <c r="L4" s="8" t="str">
        <f>IF(F4&gt;F3,"Increase","Decrease")</f>
        <v>Increase</v>
      </c>
    </row>
    <row r="5" spans="1:12" x14ac:dyDescent="0.25">
      <c r="A5" s="1">
        <v>42461</v>
      </c>
      <c r="B5">
        <v>2.79</v>
      </c>
      <c r="C5">
        <v>3.99</v>
      </c>
      <c r="D5">
        <v>2.6</v>
      </c>
      <c r="E5">
        <v>3.55</v>
      </c>
      <c r="F5">
        <v>3.55</v>
      </c>
      <c r="G5">
        <v>472427700</v>
      </c>
      <c r="H5">
        <f t="shared" si="1"/>
        <v>9.5383493046583848E-2</v>
      </c>
      <c r="I5">
        <f t="shared" si="2"/>
        <v>0.2456140350877192</v>
      </c>
      <c r="J5" s="6">
        <f t="shared" si="3"/>
        <v>0.2456140350877192</v>
      </c>
      <c r="K5" t="b">
        <f t="shared" si="0"/>
        <v>1</v>
      </c>
      <c r="L5" s="7" t="str">
        <f t="shared" ref="L5:L37" si="4">IF(F5&gt;F4,"Increase","Decrease")</f>
        <v>Increase</v>
      </c>
    </row>
    <row r="6" spans="1:12" x14ac:dyDescent="0.25">
      <c r="A6" s="1">
        <v>42491</v>
      </c>
      <c r="B6">
        <v>3.58</v>
      </c>
      <c r="C6">
        <v>4.71</v>
      </c>
      <c r="D6">
        <v>3.45</v>
      </c>
      <c r="E6">
        <v>4.57</v>
      </c>
      <c r="F6">
        <v>4.57</v>
      </c>
      <c r="G6">
        <v>394407700</v>
      </c>
      <c r="H6">
        <f t="shared" si="1"/>
        <v>0.10968784701475615</v>
      </c>
      <c r="I6">
        <f t="shared" si="2"/>
        <v>0.28732394366197195</v>
      </c>
      <c r="J6" s="6">
        <f t="shared" si="3"/>
        <v>0.28732394366197195</v>
      </c>
      <c r="K6" t="b">
        <f t="shared" si="0"/>
        <v>1</v>
      </c>
      <c r="L6" s="8" t="str">
        <f t="shared" si="4"/>
        <v>Increase</v>
      </c>
    </row>
    <row r="7" spans="1:12" x14ac:dyDescent="0.25">
      <c r="A7" s="1">
        <v>42522</v>
      </c>
      <c r="B7">
        <v>4.5999999999999996</v>
      </c>
      <c r="C7">
        <v>5.52</v>
      </c>
      <c r="D7">
        <v>4.07</v>
      </c>
      <c r="E7">
        <v>5.14</v>
      </c>
      <c r="F7">
        <v>5.14</v>
      </c>
      <c r="G7">
        <v>625652400</v>
      </c>
      <c r="H7">
        <f t="shared" si="1"/>
        <v>5.1046918925425469E-2</v>
      </c>
      <c r="I7">
        <f t="shared" si="2"/>
        <v>0.12472647702406989</v>
      </c>
      <c r="J7" s="6">
        <f t="shared" si="3"/>
        <v>0.12472647702406989</v>
      </c>
      <c r="K7" t="b">
        <f t="shared" si="0"/>
        <v>1</v>
      </c>
      <c r="L7" s="7" t="str">
        <f t="shared" si="4"/>
        <v>Increase</v>
      </c>
    </row>
    <row r="8" spans="1:12" x14ac:dyDescent="0.25">
      <c r="A8" s="1">
        <v>42552</v>
      </c>
      <c r="B8">
        <v>5.09</v>
      </c>
      <c r="C8">
        <v>7.16</v>
      </c>
      <c r="D8">
        <v>4.82</v>
      </c>
      <c r="E8">
        <v>6.86</v>
      </c>
      <c r="F8">
        <v>6.86</v>
      </c>
      <c r="G8">
        <v>700452300</v>
      </c>
      <c r="H8">
        <f t="shared" si="1"/>
        <v>0.12536099671147599</v>
      </c>
      <c r="I8">
        <f t="shared" si="2"/>
        <v>0.33463035019455267</v>
      </c>
      <c r="J8" s="6">
        <f t="shared" si="3"/>
        <v>0.33463035019455267</v>
      </c>
      <c r="K8" t="b">
        <f t="shared" si="0"/>
        <v>1</v>
      </c>
      <c r="L8" s="8" t="str">
        <f t="shared" si="4"/>
        <v>Increase</v>
      </c>
    </row>
    <row r="9" spans="1:12" x14ac:dyDescent="0.25">
      <c r="A9" s="1">
        <v>42583</v>
      </c>
      <c r="B9">
        <v>6.89</v>
      </c>
      <c r="C9">
        <v>8</v>
      </c>
      <c r="D9">
        <v>6.15</v>
      </c>
      <c r="E9">
        <v>7.4</v>
      </c>
      <c r="F9">
        <v>7.4</v>
      </c>
      <c r="G9">
        <v>606215300</v>
      </c>
      <c r="H9">
        <f t="shared" si="1"/>
        <v>3.2907604024224504E-2</v>
      </c>
      <c r="I9">
        <f t="shared" si="2"/>
        <v>7.8717201166180764E-2</v>
      </c>
      <c r="J9" s="6">
        <f t="shared" si="3"/>
        <v>7.8717201166180764E-2</v>
      </c>
      <c r="K9" t="b">
        <f t="shared" si="0"/>
        <v>0</v>
      </c>
      <c r="L9" s="7" t="str">
        <f t="shared" si="4"/>
        <v>Increase</v>
      </c>
    </row>
    <row r="10" spans="1:12" x14ac:dyDescent="0.25">
      <c r="A10" s="1">
        <v>42614</v>
      </c>
      <c r="B10">
        <v>7.18</v>
      </c>
      <c r="C10">
        <v>7.64</v>
      </c>
      <c r="D10">
        <v>5.66</v>
      </c>
      <c r="E10">
        <v>6.91</v>
      </c>
      <c r="F10">
        <v>6.91</v>
      </c>
      <c r="G10">
        <v>1041758200</v>
      </c>
      <c r="H10">
        <f t="shared" si="1"/>
        <v>-2.9753672356777779E-2</v>
      </c>
      <c r="I10">
        <f t="shared" si="2"/>
        <v>-6.6216216216216248E-2</v>
      </c>
      <c r="J10" s="6">
        <f t="shared" si="3"/>
        <v>-6.6216216216216248E-2</v>
      </c>
      <c r="K10" t="b">
        <f t="shared" si="0"/>
        <v>1</v>
      </c>
      <c r="L10" s="8" t="str">
        <f t="shared" si="4"/>
        <v>Decrease</v>
      </c>
    </row>
    <row r="11" spans="1:12" x14ac:dyDescent="0.25">
      <c r="A11" s="1">
        <v>42644</v>
      </c>
      <c r="B11">
        <v>6.95</v>
      </c>
      <c r="C11">
        <v>7.53</v>
      </c>
      <c r="D11">
        <v>6.24</v>
      </c>
      <c r="E11">
        <v>7.23</v>
      </c>
      <c r="F11">
        <v>7.23</v>
      </c>
      <c r="G11">
        <v>869303300</v>
      </c>
      <c r="H11">
        <f t="shared" si="1"/>
        <v>1.966024992033245E-2</v>
      </c>
      <c r="I11">
        <f t="shared" si="2"/>
        <v>4.630969609261943E-2</v>
      </c>
      <c r="J11" s="6">
        <f t="shared" si="3"/>
        <v>4.630969609261943E-2</v>
      </c>
      <c r="K11" t="b">
        <f t="shared" si="0"/>
        <v>1</v>
      </c>
      <c r="L11" s="7" t="str">
        <f t="shared" si="4"/>
        <v>Increase</v>
      </c>
    </row>
    <row r="12" spans="1:12" x14ac:dyDescent="0.25">
      <c r="A12" s="1">
        <v>42675</v>
      </c>
      <c r="B12">
        <v>7.32</v>
      </c>
      <c r="C12">
        <v>9.23</v>
      </c>
      <c r="D12">
        <v>6.22</v>
      </c>
      <c r="E12">
        <v>8.91</v>
      </c>
      <c r="F12">
        <v>8.91</v>
      </c>
      <c r="G12">
        <v>989930400</v>
      </c>
      <c r="H12">
        <f t="shared" si="1"/>
        <v>9.0739406742343917E-2</v>
      </c>
      <c r="I12">
        <f t="shared" si="2"/>
        <v>0.23236514522821572</v>
      </c>
      <c r="J12" s="6">
        <f t="shared" si="3"/>
        <v>0.23236514522821572</v>
      </c>
      <c r="K12" t="b">
        <f t="shared" si="0"/>
        <v>1</v>
      </c>
      <c r="L12" s="8" t="str">
        <f t="shared" si="4"/>
        <v>Increase</v>
      </c>
    </row>
    <row r="13" spans="1:12" x14ac:dyDescent="0.25">
      <c r="A13" s="1">
        <v>42705</v>
      </c>
      <c r="B13">
        <v>8.92</v>
      </c>
      <c r="C13">
        <v>12.42</v>
      </c>
      <c r="D13">
        <v>8.26</v>
      </c>
      <c r="E13">
        <v>11.34</v>
      </c>
      <c r="F13">
        <v>11.34</v>
      </c>
      <c r="G13">
        <v>1154701900</v>
      </c>
      <c r="H13">
        <f t="shared" si="1"/>
        <v>0.10473535052001298</v>
      </c>
      <c r="I13">
        <f t="shared" si="2"/>
        <v>0.27272727272727271</v>
      </c>
      <c r="J13" s="6">
        <f t="shared" si="3"/>
        <v>0.27272727272727271</v>
      </c>
      <c r="K13" t="b">
        <f t="shared" si="0"/>
        <v>0</v>
      </c>
      <c r="L13" s="7" t="str">
        <f t="shared" si="4"/>
        <v>Increase</v>
      </c>
    </row>
    <row r="14" spans="1:12" x14ac:dyDescent="0.25">
      <c r="A14" s="1">
        <v>42736</v>
      </c>
      <c r="B14">
        <v>11.42</v>
      </c>
      <c r="C14">
        <v>11.69</v>
      </c>
      <c r="D14">
        <v>9.42</v>
      </c>
      <c r="E14">
        <v>10.37</v>
      </c>
      <c r="F14">
        <v>10.37</v>
      </c>
      <c r="G14">
        <v>878497700</v>
      </c>
      <c r="H14">
        <f t="shared" si="1"/>
        <v>-3.8834298167846851E-2</v>
      </c>
      <c r="I14">
        <f t="shared" si="2"/>
        <v>-8.5537918871252255E-2</v>
      </c>
      <c r="J14" s="6">
        <f t="shared" si="3"/>
        <v>-8.5537918871252255E-2</v>
      </c>
      <c r="K14" t="b">
        <f t="shared" si="0"/>
        <v>1</v>
      </c>
      <c r="L14" s="8" t="str">
        <f t="shared" si="4"/>
        <v>Decrease</v>
      </c>
    </row>
    <row r="15" spans="1:12" x14ac:dyDescent="0.25">
      <c r="A15" s="1">
        <v>42767</v>
      </c>
      <c r="B15">
        <v>10.9</v>
      </c>
      <c r="C15">
        <v>15.55</v>
      </c>
      <c r="D15">
        <v>10.81</v>
      </c>
      <c r="E15">
        <v>14.46</v>
      </c>
      <c r="F15">
        <v>14.46</v>
      </c>
      <c r="G15">
        <v>1571924900</v>
      </c>
      <c r="H15">
        <f t="shared" si="1"/>
        <v>0.14438953656947112</v>
      </c>
      <c r="I15">
        <f t="shared" si="2"/>
        <v>0.3944069431051111</v>
      </c>
      <c r="J15" s="6">
        <f t="shared" si="3"/>
        <v>0.3944069431051111</v>
      </c>
      <c r="K15" t="b">
        <f t="shared" si="0"/>
        <v>1</v>
      </c>
      <c r="L15" s="7" t="str">
        <f t="shared" si="4"/>
        <v>Increase</v>
      </c>
    </row>
    <row r="16" spans="1:12" x14ac:dyDescent="0.25">
      <c r="A16" s="1">
        <v>42795</v>
      </c>
      <c r="B16">
        <v>15.08</v>
      </c>
      <c r="C16">
        <v>15.09</v>
      </c>
      <c r="D16">
        <v>12.38</v>
      </c>
      <c r="E16">
        <v>14.55</v>
      </c>
      <c r="F16">
        <v>14.55</v>
      </c>
      <c r="G16">
        <v>1733593200</v>
      </c>
      <c r="H16">
        <f t="shared" si="1"/>
        <v>2.6947003634140679E-3</v>
      </c>
      <c r="I16">
        <f t="shared" si="2"/>
        <v>6.2240663900414838E-3</v>
      </c>
      <c r="J16" s="6">
        <f t="shared" si="3"/>
        <v>6.2240663900414838E-3</v>
      </c>
      <c r="K16" t="b">
        <f t="shared" si="0"/>
        <v>0</v>
      </c>
      <c r="L16" s="8" t="str">
        <f t="shared" si="4"/>
        <v>Increase</v>
      </c>
    </row>
    <row r="17" spans="1:12" x14ac:dyDescent="0.25">
      <c r="A17" s="1">
        <v>42826</v>
      </c>
      <c r="B17">
        <v>14.6</v>
      </c>
      <c r="C17">
        <v>14.74</v>
      </c>
      <c r="D17">
        <v>12.22</v>
      </c>
      <c r="E17">
        <v>13.3</v>
      </c>
      <c r="F17">
        <v>13.3</v>
      </c>
      <c r="G17">
        <v>943152100</v>
      </c>
      <c r="H17">
        <f t="shared" si="1"/>
        <v>-3.9011352354840316E-2</v>
      </c>
      <c r="I17">
        <f t="shared" si="2"/>
        <v>-8.5910652920962199E-2</v>
      </c>
      <c r="J17" s="6">
        <f t="shared" si="3"/>
        <v>-8.5910652920962199E-2</v>
      </c>
      <c r="K17" t="b">
        <f t="shared" si="0"/>
        <v>0</v>
      </c>
      <c r="L17" s="7" t="str">
        <f t="shared" si="4"/>
        <v>Decrease</v>
      </c>
    </row>
    <row r="18" spans="1:12" x14ac:dyDescent="0.25">
      <c r="A18" s="1">
        <v>42856</v>
      </c>
      <c r="B18">
        <v>13.43</v>
      </c>
      <c r="C18">
        <v>13.63</v>
      </c>
      <c r="D18">
        <v>9.85</v>
      </c>
      <c r="E18">
        <v>11.19</v>
      </c>
      <c r="F18">
        <v>11.19</v>
      </c>
      <c r="G18">
        <v>1716437000</v>
      </c>
      <c r="H18">
        <f t="shared" si="1"/>
        <v>-7.5021554438735802E-2</v>
      </c>
      <c r="I18">
        <f t="shared" si="2"/>
        <v>-0.15864661654135345</v>
      </c>
      <c r="J18" s="6">
        <f t="shared" si="3"/>
        <v>-0.15864661654135345</v>
      </c>
      <c r="K18" t="b">
        <f t="shared" si="0"/>
        <v>1</v>
      </c>
      <c r="L18" s="8" t="str">
        <f t="shared" si="4"/>
        <v>Decrease</v>
      </c>
    </row>
    <row r="19" spans="1:12" x14ac:dyDescent="0.25">
      <c r="A19" s="1">
        <v>42887</v>
      </c>
      <c r="B19">
        <v>11.25</v>
      </c>
      <c r="C19">
        <v>14.67</v>
      </c>
      <c r="D19">
        <v>10.57</v>
      </c>
      <c r="E19">
        <v>12.48</v>
      </c>
      <c r="F19">
        <v>12.48</v>
      </c>
      <c r="G19">
        <v>2207464300</v>
      </c>
      <c r="H19">
        <f t="shared" si="1"/>
        <v>4.7384498818055169E-2</v>
      </c>
      <c r="I19">
        <f t="shared" si="2"/>
        <v>0.11528150134048266</v>
      </c>
      <c r="J19" s="6">
        <f t="shared" si="3"/>
        <v>0.11528150134048266</v>
      </c>
      <c r="K19" t="b">
        <f t="shared" si="0"/>
        <v>1</v>
      </c>
      <c r="L19" s="7" t="str">
        <f t="shared" si="4"/>
        <v>Increase</v>
      </c>
    </row>
    <row r="20" spans="1:12" x14ac:dyDescent="0.25">
      <c r="A20" s="1">
        <v>42917</v>
      </c>
      <c r="B20">
        <v>12.57</v>
      </c>
      <c r="C20">
        <v>15.65</v>
      </c>
      <c r="D20">
        <v>12.13</v>
      </c>
      <c r="E20">
        <v>13.61</v>
      </c>
      <c r="F20">
        <v>13.61</v>
      </c>
      <c r="G20">
        <v>1710461400</v>
      </c>
      <c r="H20">
        <f t="shared" si="1"/>
        <v>3.764353985692951E-2</v>
      </c>
      <c r="I20">
        <f t="shared" si="2"/>
        <v>9.0544871794871709E-2</v>
      </c>
      <c r="J20" s="6">
        <f t="shared" si="3"/>
        <v>9.0544871794871709E-2</v>
      </c>
      <c r="K20" t="b">
        <f t="shared" si="0"/>
        <v>0</v>
      </c>
      <c r="L20" s="8" t="str">
        <f t="shared" si="4"/>
        <v>Increase</v>
      </c>
    </row>
    <row r="21" spans="1:12" x14ac:dyDescent="0.25">
      <c r="A21" s="1">
        <v>42948</v>
      </c>
      <c r="B21">
        <v>13.72</v>
      </c>
      <c r="C21">
        <v>13.93</v>
      </c>
      <c r="D21">
        <v>11.86</v>
      </c>
      <c r="E21">
        <v>13.02</v>
      </c>
      <c r="F21">
        <v>13.02</v>
      </c>
      <c r="G21">
        <v>1321678500</v>
      </c>
      <c r="H21">
        <f t="shared" si="1"/>
        <v>-1.9247140971161536E-2</v>
      </c>
      <c r="I21">
        <f t="shared" si="2"/>
        <v>-4.335047759000734E-2</v>
      </c>
      <c r="J21" s="6">
        <f t="shared" si="3"/>
        <v>-4.335047759000734E-2</v>
      </c>
      <c r="K21" t="b">
        <f t="shared" si="0"/>
        <v>0</v>
      </c>
      <c r="L21" s="7" t="str">
        <f t="shared" si="4"/>
        <v>Decrease</v>
      </c>
    </row>
    <row r="22" spans="1:12" x14ac:dyDescent="0.25">
      <c r="A22" s="1">
        <v>42979</v>
      </c>
      <c r="B22">
        <v>13.12</v>
      </c>
      <c r="C22">
        <v>14.24</v>
      </c>
      <c r="D22">
        <v>12.04</v>
      </c>
      <c r="E22">
        <v>12.75</v>
      </c>
      <c r="F22">
        <v>12.75</v>
      </c>
      <c r="G22">
        <v>1209201600</v>
      </c>
      <c r="H22">
        <f t="shared" si="1"/>
        <v>-9.1007994621991519E-3</v>
      </c>
      <c r="I22">
        <f t="shared" si="2"/>
        <v>-2.0737327188940061E-2</v>
      </c>
      <c r="J22" s="6">
        <f t="shared" si="3"/>
        <v>-2.0737327188940061E-2</v>
      </c>
      <c r="K22" t="b">
        <f t="shared" si="0"/>
        <v>0</v>
      </c>
      <c r="L22" s="8" t="str">
        <f t="shared" si="4"/>
        <v>Decrease</v>
      </c>
    </row>
    <row r="23" spans="1:12" x14ac:dyDescent="0.25">
      <c r="A23" s="1">
        <v>43009</v>
      </c>
      <c r="B23">
        <v>12.8</v>
      </c>
      <c r="C23">
        <v>14.41</v>
      </c>
      <c r="D23">
        <v>10.65</v>
      </c>
      <c r="E23">
        <v>10.99</v>
      </c>
      <c r="F23">
        <v>10.99</v>
      </c>
      <c r="G23">
        <v>1358068500</v>
      </c>
      <c r="H23">
        <f t="shared" si="1"/>
        <v>-6.4512492346483416E-2</v>
      </c>
      <c r="I23">
        <f t="shared" si="2"/>
        <v>-0.1380392156862745</v>
      </c>
      <c r="J23" s="6">
        <f t="shared" si="3"/>
        <v>-0.1380392156862745</v>
      </c>
      <c r="K23" t="b">
        <f t="shared" si="0"/>
        <v>0</v>
      </c>
      <c r="L23" s="7" t="str">
        <f t="shared" si="4"/>
        <v>Decrease</v>
      </c>
    </row>
    <row r="24" spans="1:12" x14ac:dyDescent="0.25">
      <c r="A24" s="1">
        <v>43040</v>
      </c>
      <c r="B24">
        <v>11.25</v>
      </c>
      <c r="C24">
        <v>12.27</v>
      </c>
      <c r="D24">
        <v>10.66</v>
      </c>
      <c r="E24">
        <v>10.89</v>
      </c>
      <c r="F24">
        <v>10.89</v>
      </c>
      <c r="G24">
        <v>1038763100</v>
      </c>
      <c r="H24">
        <f t="shared" si="1"/>
        <v>-3.9698126677155969E-3</v>
      </c>
      <c r="I24">
        <f t="shared" si="2"/>
        <v>-9.0991810737033347E-3</v>
      </c>
      <c r="J24" s="6">
        <f t="shared" si="3"/>
        <v>-9.0991810737033347E-3</v>
      </c>
      <c r="K24" t="b">
        <f t="shared" si="0"/>
        <v>0</v>
      </c>
      <c r="L24" s="8" t="str">
        <f t="shared" si="4"/>
        <v>Decrease</v>
      </c>
    </row>
    <row r="25" spans="1:12" x14ac:dyDescent="0.25">
      <c r="A25" s="1">
        <v>43070</v>
      </c>
      <c r="B25">
        <v>10.81</v>
      </c>
      <c r="C25">
        <v>11.19</v>
      </c>
      <c r="D25">
        <v>9.6999999999999993</v>
      </c>
      <c r="E25">
        <v>10.28</v>
      </c>
      <c r="F25">
        <v>10.28</v>
      </c>
      <c r="G25">
        <v>795755000</v>
      </c>
      <c r="H25">
        <f t="shared" si="1"/>
        <v>-2.5034765096518103E-2</v>
      </c>
      <c r="I25">
        <f t="shared" si="2"/>
        <v>-5.6014692378328852E-2</v>
      </c>
      <c r="J25" s="6">
        <f t="shared" si="3"/>
        <v>-5.6014692378328852E-2</v>
      </c>
      <c r="K25" t="b">
        <f t="shared" si="0"/>
        <v>1</v>
      </c>
      <c r="L25" s="7" t="str">
        <f t="shared" si="4"/>
        <v>Decrease</v>
      </c>
    </row>
    <row r="26" spans="1:12" x14ac:dyDescent="0.25">
      <c r="A26" s="1">
        <v>43101</v>
      </c>
      <c r="B26">
        <v>10.42</v>
      </c>
      <c r="C26">
        <v>13.85</v>
      </c>
      <c r="D26">
        <v>10.34</v>
      </c>
      <c r="E26">
        <v>13.74</v>
      </c>
      <c r="F26">
        <v>13.74</v>
      </c>
      <c r="G26">
        <v>1335102000</v>
      </c>
      <c r="H26">
        <f t="shared" si="1"/>
        <v>0.12599361806427475</v>
      </c>
      <c r="I26">
        <f t="shared" si="2"/>
        <v>0.3365758754863814</v>
      </c>
      <c r="J26" s="6">
        <f t="shared" si="3"/>
        <v>0.3365758754863814</v>
      </c>
      <c r="K26" t="b">
        <f t="shared" si="0"/>
        <v>0</v>
      </c>
      <c r="L26" s="8" t="str">
        <f t="shared" si="4"/>
        <v>Increase</v>
      </c>
    </row>
    <row r="27" spans="1:12" x14ac:dyDescent="0.25">
      <c r="A27" s="1">
        <v>43132</v>
      </c>
      <c r="B27">
        <v>13.62</v>
      </c>
      <c r="C27">
        <v>13.84</v>
      </c>
      <c r="D27">
        <v>10.63</v>
      </c>
      <c r="E27">
        <v>12.11</v>
      </c>
      <c r="F27">
        <v>12.11</v>
      </c>
      <c r="G27">
        <v>1103985800</v>
      </c>
      <c r="H27">
        <f t="shared" si="1"/>
        <v>-5.4842589580479419E-2</v>
      </c>
      <c r="I27">
        <f t="shared" si="2"/>
        <v>-0.11863173216885013</v>
      </c>
      <c r="J27" s="6">
        <f t="shared" si="3"/>
        <v>-0.11863173216885013</v>
      </c>
      <c r="K27" t="b">
        <f t="shared" si="0"/>
        <v>0</v>
      </c>
      <c r="L27" s="7" t="str">
        <f t="shared" si="4"/>
        <v>Decrease</v>
      </c>
    </row>
    <row r="28" spans="1:12" x14ac:dyDescent="0.25">
      <c r="A28" s="1">
        <v>43160</v>
      </c>
      <c r="B28">
        <v>12.26</v>
      </c>
      <c r="C28">
        <v>12.82</v>
      </c>
      <c r="D28">
        <v>9.7899999999999991</v>
      </c>
      <c r="E28">
        <v>10.050000000000001</v>
      </c>
      <c r="F28">
        <v>10.050000000000001</v>
      </c>
      <c r="G28">
        <v>1483511900</v>
      </c>
      <c r="H28">
        <f t="shared" si="1"/>
        <v>-8.097808138654454E-2</v>
      </c>
      <c r="I28">
        <f t="shared" si="2"/>
        <v>-0.17010734929810065</v>
      </c>
      <c r="J28" s="6">
        <f t="shared" si="3"/>
        <v>-0.17010734929810065</v>
      </c>
      <c r="K28" t="b">
        <f t="shared" si="0"/>
        <v>1</v>
      </c>
      <c r="L28" s="8" t="str">
        <f t="shared" si="4"/>
        <v>Decrease</v>
      </c>
    </row>
    <row r="29" spans="1:12" x14ac:dyDescent="0.25">
      <c r="A29" s="1">
        <v>43191</v>
      </c>
      <c r="B29">
        <v>9.99</v>
      </c>
      <c r="C29">
        <v>11.36</v>
      </c>
      <c r="D29">
        <v>9.0399999999999991</v>
      </c>
      <c r="E29">
        <v>10.88</v>
      </c>
      <c r="F29">
        <v>10.88</v>
      </c>
      <c r="G29">
        <v>1163360900</v>
      </c>
      <c r="H29">
        <f t="shared" si="1"/>
        <v>3.4462833605653422E-2</v>
      </c>
      <c r="I29">
        <f t="shared" si="2"/>
        <v>8.2587064676616917E-2</v>
      </c>
      <c r="J29" s="6">
        <f t="shared" si="3"/>
        <v>8.2587064676616917E-2</v>
      </c>
      <c r="K29" t="b">
        <f t="shared" si="0"/>
        <v>1</v>
      </c>
      <c r="L29" s="7" t="str">
        <f t="shared" si="4"/>
        <v>Increase</v>
      </c>
    </row>
    <row r="30" spans="1:12" x14ac:dyDescent="0.25">
      <c r="A30" s="1">
        <v>43221</v>
      </c>
      <c r="B30">
        <v>10.83</v>
      </c>
      <c r="C30">
        <v>13.95</v>
      </c>
      <c r="D30">
        <v>10.77</v>
      </c>
      <c r="E30">
        <v>13.73</v>
      </c>
      <c r="F30">
        <v>13.73</v>
      </c>
      <c r="G30">
        <v>1020473200</v>
      </c>
      <c r="H30">
        <f t="shared" si="1"/>
        <v>0.10104164187459401</v>
      </c>
      <c r="I30">
        <f t="shared" si="2"/>
        <v>0.26194852941176466</v>
      </c>
      <c r="J30" s="6">
        <f t="shared" si="3"/>
        <v>0.26194852941176466</v>
      </c>
      <c r="K30" t="b">
        <f t="shared" si="0"/>
        <v>1</v>
      </c>
      <c r="L30" s="8" t="str">
        <f t="shared" si="4"/>
        <v>Increase</v>
      </c>
    </row>
    <row r="31" spans="1:12" x14ac:dyDescent="0.25">
      <c r="A31" s="1">
        <v>43252</v>
      </c>
      <c r="B31">
        <v>13.98</v>
      </c>
      <c r="C31">
        <v>17.34</v>
      </c>
      <c r="D31">
        <v>13.92</v>
      </c>
      <c r="E31">
        <v>14.99</v>
      </c>
      <c r="F31">
        <v>14.99</v>
      </c>
      <c r="G31">
        <v>1632781900</v>
      </c>
      <c r="H31">
        <f t="shared" si="1"/>
        <v>3.8131095611524314E-2</v>
      </c>
      <c r="I31">
        <f t="shared" si="2"/>
        <v>9.1769847050254899E-2</v>
      </c>
      <c r="J31" s="6">
        <f t="shared" si="3"/>
        <v>9.1769847050254899E-2</v>
      </c>
      <c r="K31" t="b">
        <f t="shared" si="0"/>
        <v>1</v>
      </c>
      <c r="L31" s="7" t="str">
        <f t="shared" si="4"/>
        <v>Increase</v>
      </c>
    </row>
    <row r="32" spans="1:12" x14ac:dyDescent="0.25">
      <c r="A32" s="1">
        <v>43282</v>
      </c>
      <c r="B32">
        <v>14.8</v>
      </c>
      <c r="C32">
        <v>20.18</v>
      </c>
      <c r="D32">
        <v>14.74</v>
      </c>
      <c r="E32">
        <v>18.329999999999998</v>
      </c>
      <c r="F32">
        <v>18.329999999999998</v>
      </c>
      <c r="G32">
        <v>1456419400</v>
      </c>
      <c r="H32">
        <f t="shared" si="1"/>
        <v>8.7360832113937179E-2</v>
      </c>
      <c r="I32">
        <f t="shared" si="2"/>
        <v>0.22281521014009326</v>
      </c>
      <c r="J32" s="6">
        <f t="shared" si="3"/>
        <v>0.22281521014009326</v>
      </c>
      <c r="K32" t="b">
        <f t="shared" si="0"/>
        <v>1</v>
      </c>
      <c r="L32" s="8" t="str">
        <f t="shared" si="4"/>
        <v>Increase</v>
      </c>
    </row>
    <row r="33" spans="1:12" x14ac:dyDescent="0.25">
      <c r="A33" s="1">
        <v>43313</v>
      </c>
      <c r="B33">
        <v>18.34</v>
      </c>
      <c r="C33">
        <v>27.299999</v>
      </c>
      <c r="D33">
        <v>18</v>
      </c>
      <c r="E33">
        <v>25.17</v>
      </c>
      <c r="F33">
        <v>25.17</v>
      </c>
      <c r="G33">
        <v>2200853000</v>
      </c>
      <c r="H33">
        <f t="shared" si="1"/>
        <v>0.13772075058614613</v>
      </c>
      <c r="I33">
        <f t="shared" si="2"/>
        <v>0.37315875613747979</v>
      </c>
      <c r="J33" s="6">
        <f t="shared" si="3"/>
        <v>0.37315875613747979</v>
      </c>
      <c r="K33" t="b">
        <f t="shared" si="0"/>
        <v>1</v>
      </c>
      <c r="L33" s="7" t="str">
        <f t="shared" si="4"/>
        <v>Increase</v>
      </c>
    </row>
    <row r="34" spans="1:12" x14ac:dyDescent="0.25">
      <c r="A34" s="1">
        <v>43344</v>
      </c>
      <c r="B34">
        <v>25.620000999999998</v>
      </c>
      <c r="C34">
        <v>34.139999000000003</v>
      </c>
      <c r="D34">
        <v>25.57</v>
      </c>
      <c r="E34">
        <v>30.889999</v>
      </c>
      <c r="F34">
        <v>30.889999</v>
      </c>
      <c r="G34">
        <v>3063055900</v>
      </c>
      <c r="H34">
        <f t="shared" si="1"/>
        <v>8.8934678693700059E-2</v>
      </c>
      <c r="I34">
        <f t="shared" si="2"/>
        <v>0.22725462852602293</v>
      </c>
      <c r="J34" s="6">
        <f t="shared" si="3"/>
        <v>0.22725462852602293</v>
      </c>
      <c r="K34" t="b">
        <f t="shared" si="0"/>
        <v>0</v>
      </c>
      <c r="L34" s="8" t="str">
        <f t="shared" si="4"/>
        <v>Increase</v>
      </c>
    </row>
    <row r="35" spans="1:12" x14ac:dyDescent="0.25">
      <c r="A35" s="1">
        <v>43374</v>
      </c>
      <c r="B35">
        <v>30.690000999999999</v>
      </c>
      <c r="C35">
        <v>31.91</v>
      </c>
      <c r="D35">
        <v>16.170000000000002</v>
      </c>
      <c r="E35">
        <v>18.209999</v>
      </c>
      <c r="F35">
        <v>18.209999</v>
      </c>
      <c r="G35">
        <v>2655213100</v>
      </c>
      <c r="H35">
        <f t="shared" si="1"/>
        <v>-0.22950797229637365</v>
      </c>
      <c r="I35">
        <f t="shared" si="2"/>
        <v>-0.41048884462573143</v>
      </c>
      <c r="J35" s="6">
        <f t="shared" si="3"/>
        <v>-0.41048884462573143</v>
      </c>
      <c r="K35" t="b">
        <f t="shared" si="0"/>
        <v>1</v>
      </c>
      <c r="L35" s="7" t="str">
        <f t="shared" si="4"/>
        <v>Decrease</v>
      </c>
    </row>
    <row r="36" spans="1:12" x14ac:dyDescent="0.25">
      <c r="A36" s="1">
        <v>43405</v>
      </c>
      <c r="B36">
        <v>18.41</v>
      </c>
      <c r="C36">
        <v>22.219999000000001</v>
      </c>
      <c r="D36">
        <v>17.18</v>
      </c>
      <c r="E36">
        <v>21.299999</v>
      </c>
      <c r="F36">
        <v>21.299999</v>
      </c>
      <c r="G36">
        <v>2140346900</v>
      </c>
      <c r="H36">
        <f t="shared" si="1"/>
        <v>6.8069661103635756E-2</v>
      </c>
      <c r="I36">
        <f t="shared" si="2"/>
        <v>0.16968699449132313</v>
      </c>
      <c r="J36" s="6">
        <f t="shared" si="3"/>
        <v>0.16968699449132313</v>
      </c>
      <c r="K36" t="b">
        <f t="shared" si="0"/>
        <v>0</v>
      </c>
      <c r="L36" s="8" t="str">
        <f t="shared" si="4"/>
        <v>Increase</v>
      </c>
    </row>
    <row r="37" spans="1:12" x14ac:dyDescent="0.25">
      <c r="A37" s="1">
        <v>43435</v>
      </c>
      <c r="B37">
        <v>22.48</v>
      </c>
      <c r="C37">
        <v>23.75</v>
      </c>
      <c r="D37">
        <v>16.030000999999999</v>
      </c>
      <c r="E37">
        <v>18.459999</v>
      </c>
      <c r="F37">
        <v>18.459999</v>
      </c>
      <c r="G37">
        <v>1981674300</v>
      </c>
      <c r="H37">
        <f t="shared" si="1"/>
        <v>-6.2147909885677304E-2</v>
      </c>
      <c r="I37">
        <f t="shared" si="2"/>
        <v>-0.13333333959311452</v>
      </c>
      <c r="J37" s="6">
        <f t="shared" si="3"/>
        <v>-0.13333333959311452</v>
      </c>
      <c r="K37" t="b">
        <f t="shared" si="0"/>
        <v>0</v>
      </c>
      <c r="L37" s="7" t="str">
        <f t="shared" si="4"/>
        <v>Decrease</v>
      </c>
    </row>
    <row r="39" spans="1:12" x14ac:dyDescent="0.25">
      <c r="K39" t="s">
        <v>12</v>
      </c>
      <c r="L39">
        <f>COUNTIF(L3:L37, "Increase")</f>
        <v>21</v>
      </c>
    </row>
    <row r="40" spans="1:12" x14ac:dyDescent="0.25">
      <c r="K40" t="s">
        <v>13</v>
      </c>
      <c r="L40">
        <f>COUNTIF(L3:L37,"Decrease")</f>
        <v>14</v>
      </c>
    </row>
    <row r="41" spans="1:12" x14ac:dyDescent="0.25">
      <c r="L41">
        <f>SUM(L39:L40)</f>
        <v>35</v>
      </c>
    </row>
    <row r="42" spans="1:12" x14ac:dyDescent="0.25">
      <c r="K42" t="s">
        <v>12</v>
      </c>
      <c r="L42" s="9">
        <f>L39/$L$41</f>
        <v>0.6</v>
      </c>
    </row>
    <row r="43" spans="1:12" x14ac:dyDescent="0.25">
      <c r="K43" t="s">
        <v>13</v>
      </c>
      <c r="L43" s="9">
        <f>L40/$L$41</f>
        <v>0.4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F9D9-B260-47F6-B74F-6A5D27C9F10F}">
  <dimension ref="A1:M43"/>
  <sheetViews>
    <sheetView topLeftCell="A43" workbookViewId="0">
      <selection activeCell="F58" sqref="F58"/>
    </sheetView>
  </sheetViews>
  <sheetFormatPr defaultRowHeight="15" x14ac:dyDescent="0.25"/>
  <cols>
    <col min="1" max="1" width="9.7109375" bestFit="1" customWidth="1"/>
    <col min="8" max="8" width="12.7109375" bestFit="1" customWidth="1"/>
    <col min="10" max="10" width="9.140625" style="4"/>
    <col min="12" max="12" width="17.7109375" bestFit="1" customWidth="1"/>
  </cols>
  <sheetData>
    <row r="1" spans="1:13" s="2" customFormat="1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7</v>
      </c>
      <c r="J1" s="3" t="s">
        <v>10</v>
      </c>
      <c r="K1" s="2" t="s">
        <v>8</v>
      </c>
      <c r="L1" s="2" t="s">
        <v>11</v>
      </c>
    </row>
    <row r="2" spans="1:13" x14ac:dyDescent="0.25">
      <c r="A2" s="1">
        <v>42370</v>
      </c>
      <c r="B2">
        <v>33.880001</v>
      </c>
      <c r="C2">
        <v>34.009998000000003</v>
      </c>
      <c r="D2">
        <v>29.209999</v>
      </c>
      <c r="E2">
        <v>31.02</v>
      </c>
      <c r="F2">
        <v>28.307226</v>
      </c>
      <c r="G2">
        <v>615261600</v>
      </c>
      <c r="K2" t="b">
        <f t="shared" ref="K2:K37" si="0">E2&lt;E3</f>
        <v>0</v>
      </c>
    </row>
    <row r="3" spans="1:13" x14ac:dyDescent="0.25">
      <c r="A3" s="1">
        <v>42401</v>
      </c>
      <c r="B3">
        <v>30.719999000000001</v>
      </c>
      <c r="C3">
        <v>31.120000999999998</v>
      </c>
      <c r="D3">
        <v>27.68</v>
      </c>
      <c r="E3">
        <v>29.59</v>
      </c>
      <c r="F3">
        <v>27.002279000000001</v>
      </c>
      <c r="G3">
        <v>525908300</v>
      </c>
      <c r="H3">
        <f>LOG(F3/F2)</f>
        <v>-2.0496891967031857E-2</v>
      </c>
      <c r="I3">
        <f>(F3-F2)/F2</f>
        <v>-4.6099430583554833E-2</v>
      </c>
      <c r="J3" s="6">
        <f>(F3-F2)/F2</f>
        <v>-4.6099430583554833E-2</v>
      </c>
      <c r="K3" t="b">
        <f t="shared" si="0"/>
        <v>1</v>
      </c>
      <c r="L3" s="7" t="str">
        <f>IF(F3&gt;F2,"Increase","Decrease")</f>
        <v>Decrease</v>
      </c>
    </row>
    <row r="4" spans="1:13" x14ac:dyDescent="0.25">
      <c r="A4" s="1">
        <v>42430</v>
      </c>
      <c r="B4">
        <v>29.93</v>
      </c>
      <c r="C4">
        <v>32.75</v>
      </c>
      <c r="D4">
        <v>29.75</v>
      </c>
      <c r="E4">
        <v>32.349997999999999</v>
      </c>
      <c r="F4">
        <v>29.780743000000001</v>
      </c>
      <c r="G4">
        <v>471657000</v>
      </c>
      <c r="H4">
        <f t="shared" ref="H4:H37" si="1">LOG(F4/F3)</f>
        <v>4.2535108484641017E-2</v>
      </c>
      <c r="I4">
        <f t="shared" ref="I4:I37" si="2">(F4-F3)/F3</f>
        <v>0.10289738877225879</v>
      </c>
      <c r="J4" s="6">
        <f t="shared" ref="J4:J37" si="3">(F4-F3)/F3</f>
        <v>0.10289738877225879</v>
      </c>
      <c r="K4" t="b">
        <f t="shared" si="0"/>
        <v>0</v>
      </c>
      <c r="L4" s="8" t="str">
        <f>IF(F4&gt;F3,"Increase","Decrease")</f>
        <v>Increase</v>
      </c>
      <c r="M4" s="5"/>
    </row>
    <row r="5" spans="1:13" x14ac:dyDescent="0.25">
      <c r="A5" s="1">
        <v>42461</v>
      </c>
      <c r="B5">
        <v>32.270000000000003</v>
      </c>
      <c r="C5">
        <v>32.470001000000003</v>
      </c>
      <c r="D5">
        <v>30.1</v>
      </c>
      <c r="E5">
        <v>30.280000999999999</v>
      </c>
      <c r="F5">
        <v>27.875143000000001</v>
      </c>
      <c r="G5">
        <v>515341600</v>
      </c>
      <c r="H5">
        <f t="shared" si="1"/>
        <v>-2.8718424767225057E-2</v>
      </c>
      <c r="I5">
        <f t="shared" si="2"/>
        <v>-6.3987658064810521E-2</v>
      </c>
      <c r="J5" s="6">
        <f t="shared" si="3"/>
        <v>-6.3987658064810521E-2</v>
      </c>
      <c r="K5" t="b">
        <f t="shared" si="0"/>
        <v>1</v>
      </c>
      <c r="L5" s="7" t="str">
        <f t="shared" ref="L5:L37" si="4">IF(F5&gt;F4,"Increase","Decrease")</f>
        <v>Decrease</v>
      </c>
    </row>
    <row r="6" spans="1:13" x14ac:dyDescent="0.25">
      <c r="A6" s="1">
        <v>42491</v>
      </c>
      <c r="B6">
        <v>30.450001</v>
      </c>
      <c r="C6">
        <v>31.65</v>
      </c>
      <c r="D6">
        <v>29.5</v>
      </c>
      <c r="E6">
        <v>31.59</v>
      </c>
      <c r="F6">
        <v>29.081102000000001</v>
      </c>
      <c r="G6">
        <v>431365600</v>
      </c>
      <c r="H6">
        <f t="shared" si="1"/>
        <v>1.8393755664014348E-2</v>
      </c>
      <c r="I6">
        <f t="shared" si="2"/>
        <v>4.3262881198492864E-2</v>
      </c>
      <c r="J6" s="6">
        <f t="shared" si="3"/>
        <v>4.3262881198492864E-2</v>
      </c>
      <c r="K6" t="b">
        <f t="shared" si="0"/>
        <v>1</v>
      </c>
      <c r="L6" s="8" t="str">
        <f t="shared" si="4"/>
        <v>Increase</v>
      </c>
    </row>
    <row r="7" spans="1:13" x14ac:dyDescent="0.25">
      <c r="A7" s="1">
        <v>42522</v>
      </c>
      <c r="B7">
        <v>31.620000999999998</v>
      </c>
      <c r="C7">
        <v>33</v>
      </c>
      <c r="D7">
        <v>30.440000999999999</v>
      </c>
      <c r="E7">
        <v>32.799999</v>
      </c>
      <c r="F7">
        <v>30.455825999999998</v>
      </c>
      <c r="G7">
        <v>484666300</v>
      </c>
      <c r="H7">
        <f t="shared" si="1"/>
        <v>2.0059522940690477E-2</v>
      </c>
      <c r="I7">
        <f t="shared" si="2"/>
        <v>4.7272073802430079E-2</v>
      </c>
      <c r="J7" s="6">
        <f t="shared" si="3"/>
        <v>4.7272073802430079E-2</v>
      </c>
      <c r="K7" t="b">
        <f t="shared" si="0"/>
        <v>1</v>
      </c>
      <c r="L7" s="7" t="str">
        <f t="shared" si="4"/>
        <v>Increase</v>
      </c>
    </row>
    <row r="8" spans="1:13" x14ac:dyDescent="0.25">
      <c r="A8" s="1">
        <v>42552</v>
      </c>
      <c r="B8">
        <v>32.639999000000003</v>
      </c>
      <c r="C8">
        <v>35.93</v>
      </c>
      <c r="D8">
        <v>32.380001</v>
      </c>
      <c r="E8">
        <v>34.860000999999997</v>
      </c>
      <c r="F8">
        <v>32.368594999999999</v>
      </c>
      <c r="G8">
        <v>529577000</v>
      </c>
      <c r="H8">
        <f t="shared" si="1"/>
        <v>2.6453466102426222E-2</v>
      </c>
      <c r="I8">
        <f t="shared" si="2"/>
        <v>6.2804699501500985E-2</v>
      </c>
      <c r="J8" s="6">
        <f t="shared" si="3"/>
        <v>6.2804699501500985E-2</v>
      </c>
      <c r="K8" t="b">
        <f t="shared" si="0"/>
        <v>1</v>
      </c>
      <c r="L8" s="8" t="str">
        <f t="shared" si="4"/>
        <v>Increase</v>
      </c>
    </row>
    <row r="9" spans="1:13" x14ac:dyDescent="0.25">
      <c r="A9" s="1">
        <v>42583</v>
      </c>
      <c r="B9">
        <v>34.82</v>
      </c>
      <c r="C9">
        <v>35.900002000000001</v>
      </c>
      <c r="D9">
        <v>33.990001999999997</v>
      </c>
      <c r="E9">
        <v>35.889999000000003</v>
      </c>
      <c r="F9">
        <v>33.324989000000002</v>
      </c>
      <c r="G9">
        <v>389327300</v>
      </c>
      <c r="H9">
        <f t="shared" si="1"/>
        <v>1.2646166025055243E-2</v>
      </c>
      <c r="I9">
        <f t="shared" si="2"/>
        <v>2.9546972922365123E-2</v>
      </c>
      <c r="J9" s="6">
        <f t="shared" si="3"/>
        <v>2.9546972922365123E-2</v>
      </c>
      <c r="K9" t="b">
        <f t="shared" si="0"/>
        <v>1</v>
      </c>
      <c r="L9" s="7" t="str">
        <f t="shared" si="4"/>
        <v>Increase</v>
      </c>
    </row>
    <row r="10" spans="1:13" x14ac:dyDescent="0.25">
      <c r="A10" s="1">
        <v>42614</v>
      </c>
      <c r="B10">
        <v>35.990001999999997</v>
      </c>
      <c r="C10">
        <v>38.049999</v>
      </c>
      <c r="D10">
        <v>35.060001</v>
      </c>
      <c r="E10">
        <v>37.75</v>
      </c>
      <c r="F10">
        <v>35.31776</v>
      </c>
      <c r="G10">
        <v>505382300</v>
      </c>
      <c r="H10">
        <f t="shared" si="1"/>
        <v>2.5223136274346778E-2</v>
      </c>
      <c r="I10">
        <f t="shared" si="2"/>
        <v>5.9798099258187229E-2</v>
      </c>
      <c r="J10" s="6">
        <f t="shared" si="3"/>
        <v>5.9798099258187229E-2</v>
      </c>
      <c r="K10" t="b">
        <f t="shared" si="0"/>
        <v>0</v>
      </c>
      <c r="L10" s="8" t="str">
        <f t="shared" si="4"/>
        <v>Increase</v>
      </c>
    </row>
    <row r="11" spans="1:13" x14ac:dyDescent="0.25">
      <c r="A11" s="1">
        <v>42644</v>
      </c>
      <c r="B11">
        <v>37.689999</v>
      </c>
      <c r="C11">
        <v>38.360000999999997</v>
      </c>
      <c r="D11">
        <v>34.709999000000003</v>
      </c>
      <c r="E11">
        <v>34.869999</v>
      </c>
      <c r="F11">
        <v>32.623305999999999</v>
      </c>
      <c r="G11">
        <v>466446700</v>
      </c>
      <c r="H11">
        <f t="shared" si="1"/>
        <v>-3.4465181280110779E-2</v>
      </c>
      <c r="I11">
        <f t="shared" si="2"/>
        <v>-7.6291758027689199E-2</v>
      </c>
      <c r="J11" s="6">
        <f t="shared" si="3"/>
        <v>-7.6291758027689199E-2</v>
      </c>
      <c r="K11" t="b">
        <f t="shared" si="0"/>
        <v>0</v>
      </c>
      <c r="L11" s="7" t="str">
        <f t="shared" si="4"/>
        <v>Decrease</v>
      </c>
    </row>
    <row r="12" spans="1:13" x14ac:dyDescent="0.25">
      <c r="A12" s="1">
        <v>42675</v>
      </c>
      <c r="B12">
        <v>34.900002000000001</v>
      </c>
      <c r="C12">
        <v>35.659999999999997</v>
      </c>
      <c r="D12">
        <v>33.419998</v>
      </c>
      <c r="E12">
        <v>34.700001</v>
      </c>
      <c r="F12">
        <v>32.464264</v>
      </c>
      <c r="G12">
        <v>412344200</v>
      </c>
      <c r="H12">
        <f t="shared" si="1"/>
        <v>-2.1224083326388267E-3</v>
      </c>
      <c r="I12">
        <f t="shared" si="2"/>
        <v>-4.8751037065342014E-3</v>
      </c>
      <c r="J12" s="6">
        <f t="shared" si="3"/>
        <v>-4.8751037065342014E-3</v>
      </c>
      <c r="K12" t="b">
        <f t="shared" si="0"/>
        <v>1</v>
      </c>
      <c r="L12" s="8" t="str">
        <f t="shared" si="4"/>
        <v>Decrease</v>
      </c>
    </row>
    <row r="13" spans="1:13" x14ac:dyDescent="0.25">
      <c r="A13" s="1">
        <v>42705</v>
      </c>
      <c r="B13">
        <v>34.860000999999997</v>
      </c>
      <c r="C13">
        <v>37.349997999999999</v>
      </c>
      <c r="D13">
        <v>33.560001</v>
      </c>
      <c r="E13">
        <v>36.270000000000003</v>
      </c>
      <c r="F13">
        <v>34.190029000000003</v>
      </c>
      <c r="G13">
        <v>405486600</v>
      </c>
      <c r="H13">
        <f t="shared" si="1"/>
        <v>2.2493907771098432E-2</v>
      </c>
      <c r="I13">
        <f t="shared" si="2"/>
        <v>5.3158913444025797E-2</v>
      </c>
      <c r="J13" s="6">
        <f t="shared" si="3"/>
        <v>5.3158913444025797E-2</v>
      </c>
      <c r="K13" t="b">
        <f t="shared" si="0"/>
        <v>1</v>
      </c>
      <c r="L13" s="7" t="str">
        <f t="shared" si="4"/>
        <v>Increase</v>
      </c>
    </row>
    <row r="14" spans="1:13" x14ac:dyDescent="0.25">
      <c r="A14" s="1">
        <v>42736</v>
      </c>
      <c r="B14">
        <v>36.610000999999997</v>
      </c>
      <c r="C14">
        <v>38.450001</v>
      </c>
      <c r="D14">
        <v>36.189999</v>
      </c>
      <c r="E14">
        <v>36.82</v>
      </c>
      <c r="F14">
        <v>34.708488000000003</v>
      </c>
      <c r="G14">
        <v>456290900</v>
      </c>
      <c r="H14">
        <f t="shared" si="1"/>
        <v>6.5362258207764595E-3</v>
      </c>
      <c r="I14">
        <f t="shared" si="2"/>
        <v>1.5164040954747361E-2</v>
      </c>
      <c r="J14" s="6">
        <f t="shared" si="3"/>
        <v>1.5164040954747361E-2</v>
      </c>
      <c r="K14" t="b">
        <f t="shared" si="0"/>
        <v>0</v>
      </c>
      <c r="L14" s="8" t="str">
        <f t="shared" si="4"/>
        <v>Increase</v>
      </c>
    </row>
    <row r="15" spans="1:13" x14ac:dyDescent="0.25">
      <c r="A15" s="1">
        <v>42767</v>
      </c>
      <c r="B15">
        <v>36.82</v>
      </c>
      <c r="C15">
        <v>36.950001</v>
      </c>
      <c r="D15">
        <v>34.840000000000003</v>
      </c>
      <c r="E15">
        <v>36.200001</v>
      </c>
      <c r="F15">
        <v>34.124043</v>
      </c>
      <c r="G15">
        <v>477541600</v>
      </c>
      <c r="H15">
        <f t="shared" si="1"/>
        <v>-7.3752144436577257E-3</v>
      </c>
      <c r="I15">
        <f t="shared" si="2"/>
        <v>-1.6838676464385378E-2</v>
      </c>
      <c r="J15" s="6">
        <f t="shared" si="3"/>
        <v>-1.6838676464385378E-2</v>
      </c>
      <c r="K15" t="b">
        <f t="shared" si="0"/>
        <v>0</v>
      </c>
      <c r="L15" s="7" t="str">
        <f t="shared" si="4"/>
        <v>Decrease</v>
      </c>
    </row>
    <row r="16" spans="1:13" x14ac:dyDescent="0.25">
      <c r="A16" s="1">
        <v>42795</v>
      </c>
      <c r="B16">
        <v>35.849997999999999</v>
      </c>
      <c r="C16">
        <v>36.299999</v>
      </c>
      <c r="D16">
        <v>34.659999999999997</v>
      </c>
      <c r="E16">
        <v>36.07</v>
      </c>
      <c r="F16">
        <v>34.244231999999997</v>
      </c>
      <c r="G16">
        <v>546151800</v>
      </c>
      <c r="H16">
        <f t="shared" si="1"/>
        <v>1.5269501316670685E-3</v>
      </c>
      <c r="I16">
        <f t="shared" si="2"/>
        <v>3.5221207522214272E-3</v>
      </c>
      <c r="J16" s="6">
        <f t="shared" si="3"/>
        <v>3.5221207522214272E-3</v>
      </c>
      <c r="K16" t="b">
        <f t="shared" si="0"/>
        <v>1</v>
      </c>
      <c r="L16" s="8" t="str">
        <f t="shared" si="4"/>
        <v>Increase</v>
      </c>
    </row>
    <row r="17" spans="1:12" x14ac:dyDescent="0.25">
      <c r="A17" s="1">
        <v>42826</v>
      </c>
      <c r="B17">
        <v>36.189999</v>
      </c>
      <c r="C17">
        <v>37.5</v>
      </c>
      <c r="D17">
        <v>35.209999000000003</v>
      </c>
      <c r="E17">
        <v>36.150002000000001</v>
      </c>
      <c r="F17">
        <v>34.320186999999997</v>
      </c>
      <c r="G17">
        <v>443970000</v>
      </c>
      <c r="H17">
        <f t="shared" si="1"/>
        <v>9.622148440222994E-4</v>
      </c>
      <c r="I17">
        <f t="shared" si="2"/>
        <v>2.2180377705652865E-3</v>
      </c>
      <c r="J17" s="6">
        <f t="shared" si="3"/>
        <v>2.2180377705652865E-3</v>
      </c>
      <c r="K17" t="b">
        <f t="shared" si="0"/>
        <v>0</v>
      </c>
      <c r="L17" s="7" t="str">
        <f t="shared" si="4"/>
        <v>Increase</v>
      </c>
    </row>
    <row r="18" spans="1:12" x14ac:dyDescent="0.25">
      <c r="A18" s="1">
        <v>42856</v>
      </c>
      <c r="B18">
        <v>36.110000999999997</v>
      </c>
      <c r="C18">
        <v>37.169998</v>
      </c>
      <c r="D18">
        <v>35.020000000000003</v>
      </c>
      <c r="E18">
        <v>36.110000999999997</v>
      </c>
      <c r="F18">
        <v>34.282207</v>
      </c>
      <c r="G18">
        <v>432927300</v>
      </c>
      <c r="H18">
        <f t="shared" si="1"/>
        <v>-4.808726094275138E-4</v>
      </c>
      <c r="I18">
        <f t="shared" si="2"/>
        <v>-1.106637326888617E-3</v>
      </c>
      <c r="J18" s="6">
        <f t="shared" si="3"/>
        <v>-1.106637326888617E-3</v>
      </c>
      <c r="K18" t="b">
        <f t="shared" si="0"/>
        <v>0</v>
      </c>
      <c r="L18" s="8" t="str">
        <f t="shared" si="4"/>
        <v>Decrease</v>
      </c>
    </row>
    <row r="19" spans="1:12" x14ac:dyDescent="0.25">
      <c r="A19" s="1">
        <v>42887</v>
      </c>
      <c r="B19">
        <v>36.119999</v>
      </c>
      <c r="C19">
        <v>36.57</v>
      </c>
      <c r="D19">
        <v>33.340000000000003</v>
      </c>
      <c r="E19">
        <v>33.740001999999997</v>
      </c>
      <c r="F19">
        <v>32.270031000000003</v>
      </c>
      <c r="G19">
        <v>499084800</v>
      </c>
      <c r="H19">
        <f t="shared" si="1"/>
        <v>-2.6269390302595369E-2</v>
      </c>
      <c r="I19">
        <f t="shared" si="2"/>
        <v>-5.8694470866475917E-2</v>
      </c>
      <c r="J19" s="6">
        <f t="shared" si="3"/>
        <v>-5.8694470866475917E-2</v>
      </c>
      <c r="K19" t="b">
        <f t="shared" si="0"/>
        <v>1</v>
      </c>
      <c r="L19" s="7" t="str">
        <f t="shared" si="4"/>
        <v>Decrease</v>
      </c>
    </row>
    <row r="20" spans="1:12" x14ac:dyDescent="0.25">
      <c r="A20" s="1">
        <v>42917</v>
      </c>
      <c r="B20">
        <v>33.509998000000003</v>
      </c>
      <c r="C20">
        <v>35.860000999999997</v>
      </c>
      <c r="D20">
        <v>33.229999999999997</v>
      </c>
      <c r="E20">
        <v>35.470001000000003</v>
      </c>
      <c r="F20">
        <v>33.924660000000003</v>
      </c>
      <c r="G20">
        <v>440860400</v>
      </c>
      <c r="H20">
        <f t="shared" si="1"/>
        <v>2.1716121157603432E-2</v>
      </c>
      <c r="I20">
        <f t="shared" si="2"/>
        <v>5.1274478168304202E-2</v>
      </c>
      <c r="J20" s="6">
        <f t="shared" si="3"/>
        <v>5.1274478168304202E-2</v>
      </c>
      <c r="K20" t="b">
        <f t="shared" si="0"/>
        <v>0</v>
      </c>
      <c r="L20" s="8" t="str">
        <f t="shared" si="4"/>
        <v>Increase</v>
      </c>
    </row>
    <row r="21" spans="1:12" x14ac:dyDescent="0.25">
      <c r="A21" s="1">
        <v>42948</v>
      </c>
      <c r="B21">
        <v>35.659999999999997</v>
      </c>
      <c r="C21">
        <v>36.700001</v>
      </c>
      <c r="D21">
        <v>34.380001</v>
      </c>
      <c r="E21">
        <v>35.07</v>
      </c>
      <c r="F21">
        <v>33.542084000000003</v>
      </c>
      <c r="G21">
        <v>496928000</v>
      </c>
      <c r="H21">
        <f t="shared" si="1"/>
        <v>-4.9254615468457153E-3</v>
      </c>
      <c r="I21">
        <f t="shared" si="2"/>
        <v>-1.1277224296426264E-2</v>
      </c>
      <c r="J21" s="6">
        <f t="shared" si="3"/>
        <v>-1.1277224296426264E-2</v>
      </c>
      <c r="K21" t="b">
        <f t="shared" si="0"/>
        <v>1</v>
      </c>
      <c r="L21" s="7" t="str">
        <f t="shared" si="4"/>
        <v>Decrease</v>
      </c>
    </row>
    <row r="22" spans="1:12" x14ac:dyDescent="0.25">
      <c r="A22" s="1">
        <v>42979</v>
      </c>
      <c r="B22">
        <v>35.240001999999997</v>
      </c>
      <c r="C22">
        <v>38.150002000000001</v>
      </c>
      <c r="D22">
        <v>34.93</v>
      </c>
      <c r="E22">
        <v>38.080002</v>
      </c>
      <c r="F22">
        <v>36.693851000000002</v>
      </c>
      <c r="G22">
        <v>431948900</v>
      </c>
      <c r="H22">
        <f t="shared" si="1"/>
        <v>3.9003250903923571E-2</v>
      </c>
      <c r="I22">
        <f t="shared" si="2"/>
        <v>9.3964555094430011E-2</v>
      </c>
      <c r="J22" s="6">
        <f t="shared" si="3"/>
        <v>9.3964555094430011E-2</v>
      </c>
      <c r="K22" t="b">
        <f t="shared" si="0"/>
        <v>1</v>
      </c>
      <c r="L22" s="8" t="str">
        <f t="shared" si="4"/>
        <v>Increase</v>
      </c>
    </row>
    <row r="23" spans="1:12" x14ac:dyDescent="0.25">
      <c r="A23" s="1">
        <v>43009</v>
      </c>
      <c r="B23">
        <v>38.119999</v>
      </c>
      <c r="C23">
        <v>45.799999</v>
      </c>
      <c r="D23">
        <v>38.080002</v>
      </c>
      <c r="E23">
        <v>45.490001999999997</v>
      </c>
      <c r="F23">
        <v>43.834114</v>
      </c>
      <c r="G23">
        <v>633392500</v>
      </c>
      <c r="H23">
        <f t="shared" si="1"/>
        <v>7.7218939651402946E-2</v>
      </c>
      <c r="I23">
        <f t="shared" si="2"/>
        <v>0.1945901780655292</v>
      </c>
      <c r="J23" s="6">
        <f t="shared" si="3"/>
        <v>0.1945901780655292</v>
      </c>
      <c r="K23" t="b">
        <f t="shared" si="0"/>
        <v>0</v>
      </c>
      <c r="L23" s="7" t="str">
        <f t="shared" si="4"/>
        <v>Increase</v>
      </c>
    </row>
    <row r="24" spans="1:12" x14ac:dyDescent="0.25">
      <c r="A24" s="1">
        <v>43040</v>
      </c>
      <c r="B24">
        <v>45.970001000000003</v>
      </c>
      <c r="C24">
        <v>47.299999</v>
      </c>
      <c r="D24">
        <v>43.77</v>
      </c>
      <c r="E24">
        <v>44.84</v>
      </c>
      <c r="F24">
        <v>43.207779000000002</v>
      </c>
      <c r="G24">
        <v>578012400</v>
      </c>
      <c r="H24">
        <f t="shared" si="1"/>
        <v>-6.2502898315825494E-3</v>
      </c>
      <c r="I24">
        <f t="shared" si="2"/>
        <v>-1.4288756925713098E-2</v>
      </c>
      <c r="J24" s="6">
        <f t="shared" si="3"/>
        <v>-1.4288756925713098E-2</v>
      </c>
      <c r="K24" t="b">
        <f t="shared" si="0"/>
        <v>1</v>
      </c>
      <c r="L24" s="8" t="str">
        <f t="shared" si="4"/>
        <v>Decrease</v>
      </c>
    </row>
    <row r="25" spans="1:12" x14ac:dyDescent="0.25">
      <c r="A25" s="1">
        <v>43070</v>
      </c>
      <c r="B25">
        <v>44.73</v>
      </c>
      <c r="C25">
        <v>47.639999000000003</v>
      </c>
      <c r="D25">
        <v>42.669998</v>
      </c>
      <c r="E25">
        <v>46.16</v>
      </c>
      <c r="F25">
        <v>44.743316999999998</v>
      </c>
      <c r="G25">
        <v>559756900</v>
      </c>
      <c r="H25">
        <f t="shared" si="1"/>
        <v>1.5166233990047856E-2</v>
      </c>
      <c r="I25">
        <f t="shared" si="2"/>
        <v>3.5538461720052664E-2</v>
      </c>
      <c r="J25" s="6">
        <f t="shared" si="3"/>
        <v>3.5538461720052664E-2</v>
      </c>
      <c r="K25" t="b">
        <f t="shared" si="0"/>
        <v>1</v>
      </c>
      <c r="L25" s="7" t="str">
        <f t="shared" si="4"/>
        <v>Increase</v>
      </c>
    </row>
    <row r="26" spans="1:12" x14ac:dyDescent="0.25">
      <c r="A26" s="1">
        <v>43101</v>
      </c>
      <c r="B26">
        <v>46.380001</v>
      </c>
      <c r="C26">
        <v>50.849997999999999</v>
      </c>
      <c r="D26">
        <v>42.439999</v>
      </c>
      <c r="E26">
        <v>48.139999000000003</v>
      </c>
      <c r="F26">
        <v>46.662551999999998</v>
      </c>
      <c r="G26">
        <v>908414800</v>
      </c>
      <c r="H26">
        <f t="shared" si="1"/>
        <v>1.8240309974553583E-2</v>
      </c>
      <c r="I26">
        <f t="shared" si="2"/>
        <v>4.2894338835004132E-2</v>
      </c>
      <c r="J26" s="6">
        <f t="shared" si="3"/>
        <v>4.2894338835004132E-2</v>
      </c>
      <c r="K26" t="b">
        <f t="shared" si="0"/>
        <v>1</v>
      </c>
      <c r="L26" s="8" t="str">
        <f t="shared" si="4"/>
        <v>Increase</v>
      </c>
    </row>
    <row r="27" spans="1:12" x14ac:dyDescent="0.25">
      <c r="A27" s="1">
        <v>43132</v>
      </c>
      <c r="B27">
        <v>47.700001</v>
      </c>
      <c r="C27">
        <v>50.900002000000001</v>
      </c>
      <c r="D27">
        <v>42.040000999999997</v>
      </c>
      <c r="E27">
        <v>49.290000999999997</v>
      </c>
      <c r="F27">
        <v>47.777259999999998</v>
      </c>
      <c r="G27">
        <v>608494100</v>
      </c>
      <c r="H27">
        <f t="shared" si="1"/>
        <v>1.0252752669119358E-2</v>
      </c>
      <c r="I27">
        <f t="shared" si="2"/>
        <v>2.388870630136132E-2</v>
      </c>
      <c r="J27" s="6">
        <f t="shared" si="3"/>
        <v>2.388870630136132E-2</v>
      </c>
      <c r="K27" t="b">
        <f t="shared" si="0"/>
        <v>1</v>
      </c>
      <c r="L27" s="7" t="str">
        <f t="shared" si="4"/>
        <v>Increase</v>
      </c>
    </row>
    <row r="28" spans="1:12" x14ac:dyDescent="0.25">
      <c r="A28" s="1">
        <v>43160</v>
      </c>
      <c r="B28">
        <v>49.5</v>
      </c>
      <c r="C28">
        <v>53.779998999999997</v>
      </c>
      <c r="D28">
        <v>46.959999000000003</v>
      </c>
      <c r="E28">
        <v>52.080002</v>
      </c>
      <c r="F28">
        <v>50.824115999999997</v>
      </c>
      <c r="G28">
        <v>710899300</v>
      </c>
      <c r="H28">
        <f t="shared" si="1"/>
        <v>2.6848593979279297E-2</v>
      </c>
      <c r="I28">
        <f t="shared" si="2"/>
        <v>6.3772095762712186E-2</v>
      </c>
      <c r="J28" s="6">
        <f t="shared" si="3"/>
        <v>6.3772095762712186E-2</v>
      </c>
      <c r="K28" t="b">
        <f t="shared" si="0"/>
        <v>0</v>
      </c>
      <c r="L28" s="8" t="str">
        <f t="shared" si="4"/>
        <v>Increase</v>
      </c>
    </row>
    <row r="29" spans="1:12" x14ac:dyDescent="0.25">
      <c r="A29" s="1">
        <v>43191</v>
      </c>
      <c r="B29">
        <v>51.689999</v>
      </c>
      <c r="C29">
        <v>55.790000999999997</v>
      </c>
      <c r="D29">
        <v>47.290000999999997</v>
      </c>
      <c r="E29">
        <v>51.619999</v>
      </c>
      <c r="F29">
        <v>50.375202000000002</v>
      </c>
      <c r="G29">
        <v>666315000</v>
      </c>
      <c r="H29">
        <f t="shared" si="1"/>
        <v>-3.8530329196215705E-3</v>
      </c>
      <c r="I29">
        <f t="shared" si="2"/>
        <v>-8.8326966670703132E-3</v>
      </c>
      <c r="J29" s="6">
        <f t="shared" si="3"/>
        <v>-8.8326966670703132E-3</v>
      </c>
      <c r="K29" t="b">
        <f t="shared" si="0"/>
        <v>1</v>
      </c>
      <c r="L29" s="7" t="str">
        <f t="shared" si="4"/>
        <v>Decrease</v>
      </c>
    </row>
    <row r="30" spans="1:12" x14ac:dyDescent="0.25">
      <c r="A30" s="1">
        <v>43221</v>
      </c>
      <c r="B30">
        <v>51.639999000000003</v>
      </c>
      <c r="C30">
        <v>56.200001</v>
      </c>
      <c r="D30">
        <v>51</v>
      </c>
      <c r="E30">
        <v>55.200001</v>
      </c>
      <c r="F30">
        <v>53.868876999999998</v>
      </c>
      <c r="G30">
        <v>486265000</v>
      </c>
      <c r="H30">
        <f t="shared" si="1"/>
        <v>2.9121121305151654E-2</v>
      </c>
      <c r="I30">
        <f t="shared" si="2"/>
        <v>6.9353071775275388E-2</v>
      </c>
      <c r="J30" s="6">
        <f t="shared" si="3"/>
        <v>6.9353071775275388E-2</v>
      </c>
      <c r="K30" t="b">
        <f t="shared" si="0"/>
        <v>0</v>
      </c>
      <c r="L30" s="8" t="str">
        <f t="shared" si="4"/>
        <v>Increase</v>
      </c>
    </row>
    <row r="31" spans="1:12" x14ac:dyDescent="0.25">
      <c r="A31" s="1">
        <v>43252</v>
      </c>
      <c r="B31">
        <v>55.84</v>
      </c>
      <c r="C31">
        <v>57.599997999999999</v>
      </c>
      <c r="D31">
        <v>48.5</v>
      </c>
      <c r="E31">
        <v>49.709999000000003</v>
      </c>
      <c r="F31">
        <v>48.791245000000004</v>
      </c>
      <c r="G31">
        <v>638342400</v>
      </c>
      <c r="H31">
        <f t="shared" si="1"/>
        <v>-4.2996021848593226E-2</v>
      </c>
      <c r="I31">
        <f t="shared" si="2"/>
        <v>-9.4259102524078875E-2</v>
      </c>
      <c r="J31" s="6">
        <f t="shared" si="3"/>
        <v>-9.4259102524078875E-2</v>
      </c>
      <c r="K31" t="b">
        <f t="shared" si="0"/>
        <v>0</v>
      </c>
      <c r="L31" s="7" t="str">
        <f t="shared" si="4"/>
        <v>Decrease</v>
      </c>
    </row>
    <row r="32" spans="1:12" x14ac:dyDescent="0.25">
      <c r="A32" s="1">
        <v>43282</v>
      </c>
      <c r="B32">
        <v>49.040000999999997</v>
      </c>
      <c r="C32">
        <v>53.299999</v>
      </c>
      <c r="D32">
        <v>46.43</v>
      </c>
      <c r="E32">
        <v>48.099997999999999</v>
      </c>
      <c r="F32">
        <v>47.210999000000001</v>
      </c>
      <c r="G32">
        <v>479303100</v>
      </c>
      <c r="H32">
        <f t="shared" si="1"/>
        <v>-1.4298709750664943E-2</v>
      </c>
      <c r="I32">
        <f t="shared" si="2"/>
        <v>-3.23879007391593E-2</v>
      </c>
      <c r="J32" s="6">
        <f t="shared" si="3"/>
        <v>-3.23879007391593E-2</v>
      </c>
      <c r="K32" t="b">
        <f t="shared" si="0"/>
        <v>1</v>
      </c>
      <c r="L32" s="8" t="str">
        <f t="shared" si="4"/>
        <v>Decrease</v>
      </c>
    </row>
    <row r="33" spans="1:12" x14ac:dyDescent="0.25">
      <c r="A33" s="1">
        <v>43313</v>
      </c>
      <c r="B33">
        <v>48.060001</v>
      </c>
      <c r="C33">
        <v>50.599997999999999</v>
      </c>
      <c r="D33">
        <v>46.189999</v>
      </c>
      <c r="E33">
        <v>48.43</v>
      </c>
      <c r="F33">
        <v>47.534900999999998</v>
      </c>
      <c r="G33">
        <v>516901800</v>
      </c>
      <c r="H33">
        <f t="shared" si="1"/>
        <v>2.9694034102683209E-3</v>
      </c>
      <c r="I33">
        <f t="shared" si="2"/>
        <v>6.8607317544794339E-3</v>
      </c>
      <c r="J33" s="6">
        <f t="shared" si="3"/>
        <v>6.8607317544794339E-3</v>
      </c>
      <c r="K33" t="b">
        <f t="shared" si="0"/>
        <v>0</v>
      </c>
      <c r="L33" s="7" t="str">
        <f t="shared" si="4"/>
        <v>Increase</v>
      </c>
    </row>
    <row r="34" spans="1:12" x14ac:dyDescent="0.25">
      <c r="A34" s="1">
        <v>43344</v>
      </c>
      <c r="B34">
        <v>48.380001</v>
      </c>
      <c r="C34">
        <v>48.43</v>
      </c>
      <c r="D34">
        <v>44.060001</v>
      </c>
      <c r="E34">
        <v>47.290000999999997</v>
      </c>
      <c r="F34">
        <v>46.698250000000002</v>
      </c>
      <c r="G34">
        <v>462762400</v>
      </c>
      <c r="H34">
        <f t="shared" si="1"/>
        <v>-7.7119879076886074E-3</v>
      </c>
      <c r="I34">
        <f t="shared" si="2"/>
        <v>-1.7600772956274723E-2</v>
      </c>
      <c r="J34" s="6">
        <f t="shared" si="3"/>
        <v>-1.7600772956274723E-2</v>
      </c>
      <c r="K34" t="b">
        <f t="shared" si="0"/>
        <v>0</v>
      </c>
      <c r="L34" s="8" t="str">
        <f t="shared" si="4"/>
        <v>Decrease</v>
      </c>
    </row>
    <row r="35" spans="1:12" x14ac:dyDescent="0.25">
      <c r="A35" s="1">
        <v>43374</v>
      </c>
      <c r="B35">
        <v>46.790000999999997</v>
      </c>
      <c r="C35">
        <v>49.720001000000003</v>
      </c>
      <c r="D35">
        <v>42.360000999999997</v>
      </c>
      <c r="E35">
        <v>46.880001</v>
      </c>
      <c r="F35">
        <v>46.293380999999997</v>
      </c>
      <c r="G35">
        <v>782226900</v>
      </c>
      <c r="H35">
        <f t="shared" si="1"/>
        <v>-3.7817055519483089E-3</v>
      </c>
      <c r="I35">
        <f t="shared" si="2"/>
        <v>-8.6698966235352511E-3</v>
      </c>
      <c r="J35" s="6">
        <f t="shared" si="3"/>
        <v>-8.6698966235352511E-3</v>
      </c>
      <c r="K35" t="b">
        <f t="shared" si="0"/>
        <v>1</v>
      </c>
      <c r="L35" s="7" t="str">
        <f t="shared" si="4"/>
        <v>Decrease</v>
      </c>
    </row>
    <row r="36" spans="1:12" x14ac:dyDescent="0.25">
      <c r="A36" s="1">
        <v>43405</v>
      </c>
      <c r="B36">
        <v>46.950001</v>
      </c>
      <c r="C36">
        <v>49.32</v>
      </c>
      <c r="D36">
        <v>46.52</v>
      </c>
      <c r="E36">
        <v>49.310001</v>
      </c>
      <c r="F36">
        <v>48.692974</v>
      </c>
      <c r="G36">
        <v>552786700</v>
      </c>
      <c r="H36">
        <f t="shared" si="1"/>
        <v>2.1947400284016112E-2</v>
      </c>
      <c r="I36">
        <f t="shared" si="2"/>
        <v>5.1834472837488432E-2</v>
      </c>
      <c r="J36" s="6">
        <f t="shared" si="3"/>
        <v>5.1834472837488432E-2</v>
      </c>
      <c r="K36" t="b">
        <f t="shared" si="0"/>
        <v>0</v>
      </c>
      <c r="L36" s="8" t="str">
        <f t="shared" si="4"/>
        <v>Increase</v>
      </c>
    </row>
    <row r="37" spans="1:12" x14ac:dyDescent="0.25">
      <c r="A37" s="1">
        <v>43435</v>
      </c>
      <c r="B37">
        <v>50</v>
      </c>
      <c r="C37">
        <v>50.5</v>
      </c>
      <c r="D37">
        <v>43.509998000000003</v>
      </c>
      <c r="E37">
        <v>46.93</v>
      </c>
      <c r="F37">
        <v>46.634402999999999</v>
      </c>
      <c r="G37">
        <v>565278100</v>
      </c>
      <c r="H37">
        <f t="shared" si="1"/>
        <v>-1.8759879151348999E-2</v>
      </c>
      <c r="I37">
        <f t="shared" si="2"/>
        <v>-4.2276551027669834E-2</v>
      </c>
      <c r="J37" s="6">
        <f t="shared" si="3"/>
        <v>-4.2276551027669834E-2</v>
      </c>
      <c r="K37" t="b">
        <f t="shared" si="0"/>
        <v>0</v>
      </c>
      <c r="L37" s="7" t="str">
        <f t="shared" si="4"/>
        <v>Decrease</v>
      </c>
    </row>
    <row r="39" spans="1:12" x14ac:dyDescent="0.25">
      <c r="K39" t="s">
        <v>12</v>
      </c>
      <c r="L39">
        <f>COUNTIF(L3:L37, "Increase")</f>
        <v>20</v>
      </c>
    </row>
    <row r="40" spans="1:12" x14ac:dyDescent="0.25">
      <c r="K40" t="s">
        <v>13</v>
      </c>
      <c r="L40">
        <f>COUNTIF(L3:L37,"Decrease")</f>
        <v>15</v>
      </c>
    </row>
    <row r="41" spans="1:12" x14ac:dyDescent="0.25">
      <c r="L41">
        <f>SUM(L39:L40)</f>
        <v>35</v>
      </c>
    </row>
    <row r="42" spans="1:12" x14ac:dyDescent="0.25">
      <c r="K42" t="s">
        <v>12</v>
      </c>
      <c r="L42" s="9">
        <f>L39/$L$41</f>
        <v>0.5714285714285714</v>
      </c>
    </row>
    <row r="43" spans="1:12" x14ac:dyDescent="0.25">
      <c r="K43" t="s">
        <v>13</v>
      </c>
      <c r="L43" s="9">
        <f>L40/$L$41</f>
        <v>0.42857142857142855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0934-DDBB-4FC5-BD2B-B7A58E2AEE26}">
  <dimension ref="A1:C15"/>
  <sheetViews>
    <sheetView workbookViewId="0">
      <selection activeCell="D25" sqref="D25"/>
    </sheetView>
  </sheetViews>
  <sheetFormatPr defaultRowHeight="15" x14ac:dyDescent="0.25"/>
  <sheetData>
    <row r="1" spans="1:3" x14ac:dyDescent="0.25">
      <c r="A1" s="10"/>
      <c r="B1" s="11" t="s">
        <v>14</v>
      </c>
      <c r="C1" s="12" t="s">
        <v>15</v>
      </c>
    </row>
    <row r="2" spans="1:3" x14ac:dyDescent="0.25">
      <c r="A2" s="13" t="s">
        <v>12</v>
      </c>
      <c r="B2" s="14">
        <v>21</v>
      </c>
      <c r="C2" s="15">
        <v>20</v>
      </c>
    </row>
    <row r="3" spans="1:3" x14ac:dyDescent="0.25">
      <c r="A3" s="13" t="s">
        <v>13</v>
      </c>
      <c r="B3" s="14">
        <v>14</v>
      </c>
      <c r="C3" s="15">
        <v>15</v>
      </c>
    </row>
    <row r="4" spans="1:3" x14ac:dyDescent="0.25">
      <c r="A4" s="13"/>
      <c r="B4" s="14">
        <v>35</v>
      </c>
      <c r="C4" s="15">
        <v>35</v>
      </c>
    </row>
    <row r="5" spans="1:3" x14ac:dyDescent="0.25">
      <c r="A5" s="13"/>
      <c r="B5" s="16" t="s">
        <v>14</v>
      </c>
      <c r="C5" s="17" t="s">
        <v>15</v>
      </c>
    </row>
    <row r="6" spans="1:3" x14ac:dyDescent="0.25">
      <c r="A6" s="13" t="s">
        <v>12</v>
      </c>
      <c r="B6" s="18">
        <v>0.6</v>
      </c>
      <c r="C6" s="19">
        <v>0.5714285714285714</v>
      </c>
    </row>
    <row r="7" spans="1:3" ht="15.75" thickBot="1" x14ac:dyDescent="0.3">
      <c r="A7" s="20" t="s">
        <v>13</v>
      </c>
      <c r="B7" s="21">
        <v>0.4</v>
      </c>
      <c r="C7" s="22">
        <v>0.42857142857142855</v>
      </c>
    </row>
    <row r="8" spans="1:3" ht="15.75" thickBot="1" x14ac:dyDescent="0.3"/>
    <row r="9" spans="1:3" x14ac:dyDescent="0.25">
      <c r="A9" s="10"/>
      <c r="B9" s="23" t="s">
        <v>12</v>
      </c>
      <c r="C9" s="24" t="s">
        <v>13</v>
      </c>
    </row>
    <row r="10" spans="1:3" x14ac:dyDescent="0.25">
      <c r="A10" s="25" t="s">
        <v>14</v>
      </c>
      <c r="B10" s="14">
        <v>21</v>
      </c>
      <c r="C10" s="15">
        <v>14</v>
      </c>
    </row>
    <row r="11" spans="1:3" x14ac:dyDescent="0.25">
      <c r="A11" s="26" t="s">
        <v>15</v>
      </c>
      <c r="B11" s="14">
        <v>20</v>
      </c>
      <c r="C11" s="15">
        <v>15</v>
      </c>
    </row>
    <row r="12" spans="1:3" x14ac:dyDescent="0.25">
      <c r="A12" s="13"/>
      <c r="B12" s="14">
        <f>SUM(B10:B11)</f>
        <v>41</v>
      </c>
      <c r="C12" s="15">
        <f>SUM(C10:C11)</f>
        <v>29</v>
      </c>
    </row>
    <row r="13" spans="1:3" x14ac:dyDescent="0.25">
      <c r="A13" s="13"/>
      <c r="B13" s="14" t="s">
        <v>12</v>
      </c>
      <c r="C13" s="15" t="s">
        <v>13</v>
      </c>
    </row>
    <row r="14" spans="1:3" x14ac:dyDescent="0.25">
      <c r="A14" s="25" t="s">
        <v>14</v>
      </c>
      <c r="B14" s="18">
        <f>B10/$B$12</f>
        <v>0.51219512195121952</v>
      </c>
      <c r="C14" s="19">
        <f>C10/$C$12</f>
        <v>0.48275862068965519</v>
      </c>
    </row>
    <row r="15" spans="1:3" ht="15.75" thickBot="1" x14ac:dyDescent="0.3">
      <c r="A15" s="27" t="s">
        <v>15</v>
      </c>
      <c r="B15" s="21">
        <f>B11/$B$12</f>
        <v>0.48780487804878048</v>
      </c>
      <c r="C15" s="22">
        <f>C11/$C$12</f>
        <v>0.51724137931034486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DE9F8-F1D5-4535-881E-FE98424C9A62}">
  <dimension ref="A1:E40"/>
  <sheetViews>
    <sheetView tabSelected="1" workbookViewId="0">
      <selection activeCell="R10" sqref="R10"/>
    </sheetView>
  </sheetViews>
  <sheetFormatPr defaultRowHeight="15" x14ac:dyDescent="0.25"/>
  <cols>
    <col min="1" max="1" width="22.7109375" bestFit="1" customWidth="1"/>
    <col min="2" max="2" width="10.28515625" bestFit="1" customWidth="1"/>
    <col min="3" max="3" width="10" bestFit="1" customWidth="1"/>
    <col min="4" max="4" width="20.7109375" bestFit="1" customWidth="1"/>
    <col min="5" max="5" width="20.5703125" bestFit="1" customWidth="1"/>
  </cols>
  <sheetData>
    <row r="1" spans="1:5" s="29" customFormat="1" x14ac:dyDescent="0.25">
      <c r="A1" s="29" t="s">
        <v>0</v>
      </c>
      <c r="B1" s="29" t="s">
        <v>17</v>
      </c>
      <c r="C1" s="29" t="s">
        <v>16</v>
      </c>
      <c r="D1" s="29" t="s">
        <v>20</v>
      </c>
      <c r="E1" s="29" t="s">
        <v>21</v>
      </c>
    </row>
    <row r="2" spans="1:5" x14ac:dyDescent="0.25">
      <c r="A2" s="1">
        <v>42370</v>
      </c>
      <c r="B2" s="28">
        <v>2.2000000000000002</v>
      </c>
      <c r="C2" s="28">
        <v>28.307226</v>
      </c>
      <c r="D2" s="28">
        <f>STANDARDIZE(B2,$B$39,$B$40)</f>
        <v>-1.5518374179088401</v>
      </c>
      <c r="E2" s="28">
        <f>STANDARDIZE(C2,$C$39,$C$40)</f>
        <v>-1.2997344949966569</v>
      </c>
    </row>
    <row r="3" spans="1:5" x14ac:dyDescent="0.25">
      <c r="A3" s="1">
        <v>42401</v>
      </c>
      <c r="B3" s="28">
        <v>2.14</v>
      </c>
      <c r="C3" s="28">
        <v>27.002279000000001</v>
      </c>
      <c r="D3" s="28">
        <f t="shared" ref="D3:D37" si="0">STANDARDIZE(B3,$B$39,$B$40)</f>
        <v>-1.5615349988765053</v>
      </c>
      <c r="E3" s="28">
        <f t="shared" ref="E3:E37" si="1">STANDARDIZE(C3,$C$39,$C$40)</f>
        <v>-1.4625628404256501</v>
      </c>
    </row>
    <row r="4" spans="1:5" x14ac:dyDescent="0.25">
      <c r="A4" s="1">
        <v>42430</v>
      </c>
      <c r="B4" s="28">
        <v>2.85</v>
      </c>
      <c r="C4" s="28">
        <v>29.780743000000001</v>
      </c>
      <c r="D4" s="28">
        <f t="shared" si="0"/>
        <v>-1.4467802907591358</v>
      </c>
      <c r="E4" s="28">
        <f t="shared" si="1"/>
        <v>-1.115872364909003</v>
      </c>
    </row>
    <row r="5" spans="1:5" x14ac:dyDescent="0.25">
      <c r="A5" s="1">
        <v>42461</v>
      </c>
      <c r="B5" s="28">
        <v>3.55</v>
      </c>
      <c r="C5" s="28">
        <v>27.875143000000001</v>
      </c>
      <c r="D5" s="28">
        <f t="shared" si="0"/>
        <v>-1.3336418461363773</v>
      </c>
      <c r="E5" s="28">
        <f t="shared" si="1"/>
        <v>-1.3536488378611531</v>
      </c>
    </row>
    <row r="6" spans="1:5" x14ac:dyDescent="0.25">
      <c r="A6" s="1">
        <v>42491</v>
      </c>
      <c r="B6" s="28">
        <v>4.57</v>
      </c>
      <c r="C6" s="28">
        <v>29.081102000000001</v>
      </c>
      <c r="D6" s="28">
        <f t="shared" si="0"/>
        <v>-1.1687829696860714</v>
      </c>
      <c r="E6" s="28">
        <f t="shared" si="1"/>
        <v>-1.203171991962275</v>
      </c>
    </row>
    <row r="7" spans="1:5" x14ac:dyDescent="0.25">
      <c r="A7" s="1">
        <v>42522</v>
      </c>
      <c r="B7" s="28">
        <v>5.14</v>
      </c>
      <c r="C7" s="28">
        <v>30.455825999999998</v>
      </c>
      <c r="D7" s="28">
        <f t="shared" si="0"/>
        <v>-1.0766559504932538</v>
      </c>
      <c r="E7" s="28">
        <f t="shared" si="1"/>
        <v>-1.0316370297442488</v>
      </c>
    </row>
    <row r="8" spans="1:5" x14ac:dyDescent="0.25">
      <c r="A8" s="1">
        <v>42552</v>
      </c>
      <c r="B8" s="28">
        <v>6.86</v>
      </c>
      <c r="C8" s="28">
        <v>32.368594999999999</v>
      </c>
      <c r="D8" s="28">
        <f t="shared" si="0"/>
        <v>-0.79865862942018939</v>
      </c>
      <c r="E8" s="28">
        <f t="shared" si="1"/>
        <v>-0.79296602513036785</v>
      </c>
    </row>
    <row r="9" spans="1:5" x14ac:dyDescent="0.25">
      <c r="A9" s="1">
        <v>42583</v>
      </c>
      <c r="B9" s="28">
        <v>7.4</v>
      </c>
      <c r="C9" s="28">
        <v>33.324989000000002</v>
      </c>
      <c r="D9" s="28">
        <f t="shared" si="0"/>
        <v>-0.71138040071120412</v>
      </c>
      <c r="E9" s="28">
        <f t="shared" si="1"/>
        <v>-0.67362933743483921</v>
      </c>
    </row>
    <row r="10" spans="1:5" x14ac:dyDescent="0.25">
      <c r="A10" s="1">
        <v>42614</v>
      </c>
      <c r="B10" s="28">
        <v>6.91</v>
      </c>
      <c r="C10" s="28">
        <v>35.31776</v>
      </c>
      <c r="D10" s="28">
        <f t="shared" si="0"/>
        <v>-0.79057731194713521</v>
      </c>
      <c r="E10" s="28">
        <f t="shared" si="1"/>
        <v>-0.42497586357813877</v>
      </c>
    </row>
    <row r="11" spans="1:5" x14ac:dyDescent="0.25">
      <c r="A11" s="1">
        <v>42644</v>
      </c>
      <c r="B11" s="28">
        <v>7.23</v>
      </c>
      <c r="C11" s="28">
        <v>32.623305999999999</v>
      </c>
      <c r="D11" s="28">
        <f t="shared" si="0"/>
        <v>-0.73885688011958839</v>
      </c>
      <c r="E11" s="28">
        <f t="shared" si="1"/>
        <v>-0.76118376064563065</v>
      </c>
    </row>
    <row r="12" spans="1:5" x14ac:dyDescent="0.25">
      <c r="A12" s="1">
        <v>42675</v>
      </c>
      <c r="B12" s="28">
        <v>8.91</v>
      </c>
      <c r="C12" s="28">
        <v>32.464264</v>
      </c>
      <c r="D12" s="28">
        <f t="shared" si="0"/>
        <v>-0.46732461302496753</v>
      </c>
      <c r="E12" s="28">
        <f t="shared" si="1"/>
        <v>-0.78102866293953066</v>
      </c>
    </row>
    <row r="13" spans="1:5" x14ac:dyDescent="0.25">
      <c r="A13" s="1">
        <v>42705</v>
      </c>
      <c r="B13" s="28">
        <v>11.34</v>
      </c>
      <c r="C13" s="28">
        <v>34.190029000000003</v>
      </c>
      <c r="D13" s="28">
        <f t="shared" si="0"/>
        <v>-7.4572583834533746E-2</v>
      </c>
      <c r="E13" s="28">
        <f t="shared" si="1"/>
        <v>-0.56569159595576279</v>
      </c>
    </row>
    <row r="14" spans="1:5" x14ac:dyDescent="0.25">
      <c r="A14" s="1">
        <v>42736</v>
      </c>
      <c r="B14" s="28">
        <v>10.37</v>
      </c>
      <c r="C14" s="28">
        <v>34.708488000000003</v>
      </c>
      <c r="D14" s="28">
        <f t="shared" si="0"/>
        <v>-0.2313501428117852</v>
      </c>
      <c r="E14" s="28">
        <f t="shared" si="1"/>
        <v>-0.50099945049485883</v>
      </c>
    </row>
    <row r="15" spans="1:5" x14ac:dyDescent="0.25">
      <c r="A15" s="1">
        <v>42767</v>
      </c>
      <c r="B15" s="28">
        <v>14.46</v>
      </c>
      <c r="C15" s="28">
        <v>34.124043</v>
      </c>
      <c r="D15" s="28">
        <f t="shared" si="0"/>
        <v>0.42970162648404808</v>
      </c>
      <c r="E15" s="28">
        <f t="shared" si="1"/>
        <v>-0.57392518030936335</v>
      </c>
    </row>
    <row r="16" spans="1:5" x14ac:dyDescent="0.25">
      <c r="A16" s="1">
        <v>42795</v>
      </c>
      <c r="B16" s="28">
        <v>14.55</v>
      </c>
      <c r="C16" s="28">
        <v>34.244231999999997</v>
      </c>
      <c r="D16" s="28">
        <f t="shared" si="0"/>
        <v>0.44424799793554565</v>
      </c>
      <c r="E16" s="28">
        <f t="shared" si="1"/>
        <v>-0.55892826778436067</v>
      </c>
    </row>
    <row r="17" spans="1:5" x14ac:dyDescent="0.25">
      <c r="A17" s="1">
        <v>42826</v>
      </c>
      <c r="B17" s="28">
        <v>13.3</v>
      </c>
      <c r="C17" s="28">
        <v>34.320186999999997</v>
      </c>
      <c r="D17" s="28">
        <f t="shared" si="0"/>
        <v>0.24221506110919078</v>
      </c>
      <c r="E17" s="28">
        <f t="shared" si="1"/>
        <v>-0.54945077407997323</v>
      </c>
    </row>
    <row r="18" spans="1:5" x14ac:dyDescent="0.25">
      <c r="A18" s="1">
        <v>42856</v>
      </c>
      <c r="B18" s="28">
        <v>11.19</v>
      </c>
      <c r="C18" s="28">
        <v>34.282207</v>
      </c>
      <c r="D18" s="28">
        <f t="shared" si="0"/>
        <v>-9.881653625369638E-2</v>
      </c>
      <c r="E18" s="28">
        <f t="shared" si="1"/>
        <v>-0.5541898328765319</v>
      </c>
    </row>
    <row r="19" spans="1:5" x14ac:dyDescent="0.25">
      <c r="A19" s="1">
        <v>42887</v>
      </c>
      <c r="B19" s="28">
        <v>12.48</v>
      </c>
      <c r="C19" s="28">
        <v>32.270031000000003</v>
      </c>
      <c r="D19" s="28">
        <f t="shared" si="0"/>
        <v>0.10968145455110195</v>
      </c>
      <c r="E19" s="28">
        <f t="shared" si="1"/>
        <v>-0.80526461889613976</v>
      </c>
    </row>
    <row r="20" spans="1:5" x14ac:dyDescent="0.25">
      <c r="A20" s="1">
        <v>42917</v>
      </c>
      <c r="B20" s="28">
        <v>13.61</v>
      </c>
      <c r="C20" s="28">
        <v>33.924660000000003</v>
      </c>
      <c r="D20" s="28">
        <f t="shared" si="0"/>
        <v>0.29231922944212657</v>
      </c>
      <c r="E20" s="28">
        <f t="shared" si="1"/>
        <v>-0.59880374165834416</v>
      </c>
    </row>
    <row r="21" spans="1:5" x14ac:dyDescent="0.25">
      <c r="A21" s="1">
        <v>42948</v>
      </c>
      <c r="B21" s="28">
        <v>13.02</v>
      </c>
      <c r="C21" s="28">
        <v>33.542084000000003</v>
      </c>
      <c r="D21" s="28">
        <f t="shared" si="0"/>
        <v>0.19695968326008712</v>
      </c>
      <c r="E21" s="28">
        <f t="shared" si="1"/>
        <v>-0.64654071264708357</v>
      </c>
    </row>
    <row r="22" spans="1:5" x14ac:dyDescent="0.25">
      <c r="A22" s="1">
        <v>42979</v>
      </c>
      <c r="B22" s="28">
        <v>12.75</v>
      </c>
      <c r="C22" s="28">
        <v>36.693851000000002</v>
      </c>
      <c r="D22" s="28">
        <f t="shared" si="0"/>
        <v>0.15332056890559453</v>
      </c>
      <c r="E22" s="28">
        <f t="shared" si="1"/>
        <v>-0.25327033018120459</v>
      </c>
    </row>
    <row r="23" spans="1:5" x14ac:dyDescent="0.25">
      <c r="A23" s="1">
        <v>43009</v>
      </c>
      <c r="B23" s="28">
        <v>10.99</v>
      </c>
      <c r="C23" s="28">
        <v>43.834114</v>
      </c>
      <c r="D23" s="28">
        <f t="shared" si="0"/>
        <v>-0.13114180614591303</v>
      </c>
      <c r="E23" s="28">
        <f t="shared" si="1"/>
        <v>0.63767559346003033</v>
      </c>
    </row>
    <row r="24" spans="1:5" x14ac:dyDescent="0.25">
      <c r="A24" s="1">
        <v>43040</v>
      </c>
      <c r="B24" s="28">
        <v>10.89</v>
      </c>
      <c r="C24" s="28">
        <v>43.207779000000002</v>
      </c>
      <c r="D24" s="28">
        <f t="shared" si="0"/>
        <v>-0.14730444109202137</v>
      </c>
      <c r="E24" s="28">
        <f t="shared" si="1"/>
        <v>0.55952292386174929</v>
      </c>
    </row>
    <row r="25" spans="1:5" x14ac:dyDescent="0.25">
      <c r="A25" s="1">
        <v>43070</v>
      </c>
      <c r="B25" s="28">
        <v>10.28</v>
      </c>
      <c r="C25" s="28">
        <v>44.743316999999998</v>
      </c>
      <c r="D25" s="28">
        <f t="shared" si="0"/>
        <v>-0.24589651426328274</v>
      </c>
      <c r="E25" s="28">
        <f t="shared" si="1"/>
        <v>0.7511238945397497</v>
      </c>
    </row>
    <row r="26" spans="1:5" x14ac:dyDescent="0.25">
      <c r="A26" s="1">
        <v>43101</v>
      </c>
      <c r="B26" s="28">
        <v>13.74</v>
      </c>
      <c r="C26" s="28">
        <v>46.662551999999998</v>
      </c>
      <c r="D26" s="28">
        <f t="shared" si="0"/>
        <v>0.31333065487206763</v>
      </c>
      <c r="E26" s="28">
        <f t="shared" si="1"/>
        <v>0.99060171205985881</v>
      </c>
    </row>
    <row r="27" spans="1:5" x14ac:dyDescent="0.25">
      <c r="A27" s="1">
        <v>43132</v>
      </c>
      <c r="B27" s="28">
        <v>12.11</v>
      </c>
      <c r="C27" s="28">
        <v>47.777259999999998</v>
      </c>
      <c r="D27" s="28">
        <f t="shared" si="0"/>
        <v>4.9879705250500769E-2</v>
      </c>
      <c r="E27" s="28">
        <f t="shared" si="1"/>
        <v>1.1296924638501324</v>
      </c>
    </row>
    <row r="28" spans="1:5" x14ac:dyDescent="0.25">
      <c r="A28" s="1">
        <v>43160</v>
      </c>
      <c r="B28" s="28">
        <v>10.050000000000001</v>
      </c>
      <c r="C28" s="28">
        <v>50.824115999999997</v>
      </c>
      <c r="D28" s="28">
        <f t="shared" si="0"/>
        <v>-0.28307057463933183</v>
      </c>
      <c r="E28" s="28">
        <f t="shared" si="1"/>
        <v>1.5098722881957956</v>
      </c>
    </row>
    <row r="29" spans="1:5" x14ac:dyDescent="0.25">
      <c r="A29" s="1">
        <v>43191</v>
      </c>
      <c r="B29" s="28">
        <v>10.88</v>
      </c>
      <c r="C29" s="28">
        <v>50.375202000000002</v>
      </c>
      <c r="D29" s="28">
        <f t="shared" si="0"/>
        <v>-0.14892070458663217</v>
      </c>
      <c r="E29" s="28">
        <f t="shared" si="1"/>
        <v>1.4538578110868323</v>
      </c>
    </row>
    <row r="30" spans="1:5" x14ac:dyDescent="0.25">
      <c r="A30" s="1">
        <v>43221</v>
      </c>
      <c r="B30" s="28">
        <v>13.73</v>
      </c>
      <c r="C30" s="28">
        <v>53.868876999999998</v>
      </c>
      <c r="D30" s="28">
        <f t="shared" si="0"/>
        <v>0.31171439137745682</v>
      </c>
      <c r="E30" s="28">
        <f t="shared" si="1"/>
        <v>1.8897907031633971</v>
      </c>
    </row>
    <row r="31" spans="1:5" x14ac:dyDescent="0.25">
      <c r="A31" s="1">
        <v>43252</v>
      </c>
      <c r="B31" s="28">
        <v>14.99</v>
      </c>
      <c r="C31" s="28">
        <v>48.791245000000004</v>
      </c>
      <c r="D31" s="28">
        <f t="shared" si="0"/>
        <v>0.5153635916984225</v>
      </c>
      <c r="E31" s="28">
        <f t="shared" si="1"/>
        <v>1.2562152267208226</v>
      </c>
    </row>
    <row r="32" spans="1:5" x14ac:dyDescent="0.25">
      <c r="A32" s="1">
        <v>43282</v>
      </c>
      <c r="B32" s="28">
        <v>18.329999999999998</v>
      </c>
      <c r="C32" s="28">
        <v>47.210999000000001</v>
      </c>
      <c r="D32" s="28">
        <f t="shared" si="0"/>
        <v>1.0551955988984423</v>
      </c>
      <c r="E32" s="28">
        <f t="shared" si="1"/>
        <v>1.0590356925705582</v>
      </c>
    </row>
    <row r="33" spans="1:5" x14ac:dyDescent="0.25">
      <c r="A33" s="1">
        <v>43313</v>
      </c>
      <c r="B33" s="28">
        <v>25.17</v>
      </c>
      <c r="C33" s="28">
        <v>47.534900999999998</v>
      </c>
      <c r="D33" s="28">
        <f t="shared" si="0"/>
        <v>2.1607198292122565</v>
      </c>
      <c r="E33" s="28">
        <f t="shared" si="1"/>
        <v>1.0994514540851186</v>
      </c>
    </row>
    <row r="34" spans="1:5" x14ac:dyDescent="0.25">
      <c r="A34" s="1">
        <v>43344</v>
      </c>
      <c r="B34" s="28">
        <v>30.889999</v>
      </c>
      <c r="C34" s="28">
        <v>46.698250000000002</v>
      </c>
      <c r="D34" s="28">
        <f t="shared" si="0"/>
        <v>3.0852223865033066</v>
      </c>
      <c r="E34" s="28">
        <f t="shared" si="1"/>
        <v>0.99505602803983717</v>
      </c>
    </row>
    <row r="35" spans="1:5" x14ac:dyDescent="0.25">
      <c r="A35" s="1">
        <v>43374</v>
      </c>
      <c r="B35" s="28">
        <v>18.209999</v>
      </c>
      <c r="C35" s="28">
        <v>46.293380999999997</v>
      </c>
      <c r="D35" s="28">
        <f t="shared" si="0"/>
        <v>1.035800275336763</v>
      </c>
      <c r="E35" s="28">
        <f t="shared" si="1"/>
        <v>0.94453738675747712</v>
      </c>
    </row>
    <row r="36" spans="1:5" x14ac:dyDescent="0.25">
      <c r="A36" s="1">
        <v>43405</v>
      </c>
      <c r="B36" s="28">
        <v>21.299999</v>
      </c>
      <c r="C36" s="28">
        <v>48.692974</v>
      </c>
      <c r="D36" s="28">
        <f t="shared" si="0"/>
        <v>1.5352256951715122</v>
      </c>
      <c r="E36" s="28">
        <f t="shared" si="1"/>
        <v>1.2439531928346546</v>
      </c>
    </row>
    <row r="37" spans="1:5" x14ac:dyDescent="0.25">
      <c r="A37" s="1">
        <v>43435</v>
      </c>
      <c r="B37" s="28">
        <v>18.459999</v>
      </c>
      <c r="C37" s="28">
        <v>46.634402999999999</v>
      </c>
      <c r="D37" s="28">
        <f t="shared" si="0"/>
        <v>1.076206862702034</v>
      </c>
      <c r="E37" s="28">
        <f t="shared" si="1"/>
        <v>0.98708934328512654</v>
      </c>
    </row>
    <row r="39" spans="1:5" x14ac:dyDescent="0.25">
      <c r="A39" s="30" t="s">
        <v>18</v>
      </c>
      <c r="B39" s="28">
        <f>AVERAGE(B2:B37)</f>
        <v>11.801388777777779</v>
      </c>
      <c r="C39" s="28">
        <f>AVERAGE(C2:C37)</f>
        <v>38.723622638888884</v>
      </c>
    </row>
    <row r="40" spans="1:5" x14ac:dyDescent="0.25">
      <c r="A40" s="30" t="s">
        <v>19</v>
      </c>
      <c r="B40" s="28">
        <f>STDEV(B2:B37)</f>
        <v>6.1871099813510195</v>
      </c>
      <c r="C40" s="28">
        <f>STDEV(C2:C37)</f>
        <v>8.0142495863477681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AMD</vt:lpstr>
      <vt:lpstr>INTC</vt:lpstr>
      <vt:lpstr>Compare</vt:lpstr>
      <vt:lpstr>Normalize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2019-04-28T02:05:14Z</dcterms:created>
  <dcterms:modified xsi:type="dcterms:W3CDTF">2019-04-28T19:25:58Z</dcterms:modified>
</cp:coreProperties>
</file>