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orkingOnExcel\"/>
    </mc:Choice>
  </mc:AlternateContent>
  <xr:revisionPtr revIDLastSave="0" documentId="13_ncr:1_{AA4EC76E-442F-4E5A-89F5-A4E5FF1A1014}" xr6:coauthVersionLast="45" xr6:coauthVersionMax="45" xr10:uidLastSave="{00000000-0000-0000-0000-000000000000}"/>
  <bookViews>
    <workbookView xWindow="-120" yWindow="-120" windowWidth="29040" windowHeight="15840" activeTab="1" xr2:uid="{434AA037-127A-4C2D-9E2F-981C7047BDE0}"/>
  </bookViews>
  <sheets>
    <sheet name="Company" sheetId="1" r:id="rId1"/>
    <sheet name="Decision Analysi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41" i="2" l="1"/>
  <c r="K42" i="2"/>
  <c r="K43" i="2"/>
  <c r="K40" i="2"/>
  <c r="K34" i="2"/>
  <c r="K31" i="2"/>
  <c r="K32" i="2"/>
  <c r="K33" i="2"/>
  <c r="K30" i="2"/>
  <c r="H30" i="2"/>
  <c r="I30" i="2"/>
  <c r="H31" i="2"/>
  <c r="I31" i="2"/>
  <c r="H32" i="2"/>
  <c r="I32" i="2"/>
  <c r="H33" i="2"/>
  <c r="I33" i="2"/>
  <c r="G31" i="2"/>
  <c r="G32" i="2"/>
  <c r="G33" i="2"/>
  <c r="G30" i="2"/>
  <c r="K18" i="2"/>
  <c r="K7" i="2"/>
  <c r="K8" i="2"/>
  <c r="K9" i="2"/>
  <c r="K6" i="2"/>
  <c r="K15" i="2"/>
  <c r="K16" i="2"/>
  <c r="K17" i="2"/>
  <c r="K14" i="2"/>
  <c r="B10" i="2"/>
  <c r="I9" i="2"/>
  <c r="I8" i="2"/>
  <c r="B8" i="2" s="1"/>
  <c r="I7" i="2"/>
  <c r="B7" i="2" s="1"/>
  <c r="I6" i="2"/>
  <c r="B6" i="2" s="1"/>
  <c r="B9" i="2"/>
  <c r="H7" i="2"/>
  <c r="H8" i="2"/>
  <c r="H9" i="2"/>
  <c r="H6" i="2"/>
  <c r="G7" i="2"/>
  <c r="G8" i="2"/>
  <c r="G9" i="2"/>
  <c r="G6" i="2"/>
  <c r="K10" i="2" l="1"/>
  <c r="E9" i="2"/>
  <c r="E8" i="2"/>
  <c r="E7" i="2"/>
  <c r="E6" i="2"/>
</calcChain>
</file>

<file path=xl/sharedStrings.xml><?xml version="1.0" encoding="utf-8"?>
<sst xmlns="http://schemas.openxmlformats.org/spreadsheetml/2006/main" count="89" uniqueCount="72">
  <si>
    <t>Company Information</t>
  </si>
  <si>
    <t>Symbol</t>
  </si>
  <si>
    <t>Company Names</t>
  </si>
  <si>
    <t>Beta</t>
  </si>
  <si>
    <t>PE</t>
  </si>
  <si>
    <t>EPS</t>
  </si>
  <si>
    <t xml:space="preserve">Market Cap </t>
  </si>
  <si>
    <t>AMD</t>
  </si>
  <si>
    <t>Advanced Micro Devices</t>
  </si>
  <si>
    <t>AAPL</t>
  </si>
  <si>
    <t>Apple Inc.</t>
  </si>
  <si>
    <t>TSLA</t>
  </si>
  <si>
    <t>Tesla</t>
  </si>
  <si>
    <t>N/A</t>
  </si>
  <si>
    <t>INTC</t>
  </si>
  <si>
    <t>Intel Corporation</t>
  </si>
  <si>
    <t>GS</t>
  </si>
  <si>
    <t>Goldman Sachs Group</t>
  </si>
  <si>
    <t>BAC</t>
  </si>
  <si>
    <t>Bank of America</t>
  </si>
  <si>
    <t>MSFT</t>
  </si>
  <si>
    <t>Microsoft Corporation</t>
  </si>
  <si>
    <t>AMZN</t>
  </si>
  <si>
    <t>Amazon.com</t>
  </si>
  <si>
    <t>DIS</t>
  </si>
  <si>
    <t>Walt Disney Company</t>
  </si>
  <si>
    <t>TSN</t>
  </si>
  <si>
    <t>Tyson Foods</t>
  </si>
  <si>
    <t>HD</t>
  </si>
  <si>
    <t>Home Depot</t>
  </si>
  <si>
    <t>JNJ</t>
  </si>
  <si>
    <t>Johnson &amp; Johnson</t>
  </si>
  <si>
    <t>XOM</t>
  </si>
  <si>
    <t>Exxon Mobil</t>
  </si>
  <si>
    <t>SEB</t>
  </si>
  <si>
    <t>Seaboard Corporation</t>
  </si>
  <si>
    <t>GE</t>
  </si>
  <si>
    <t>General Electric Company</t>
  </si>
  <si>
    <t>NKE</t>
  </si>
  <si>
    <t>NIKE</t>
  </si>
  <si>
    <t>V</t>
  </si>
  <si>
    <t>Visa</t>
  </si>
  <si>
    <t>NVDA</t>
  </si>
  <si>
    <t>NVIDIA Corporation</t>
  </si>
  <si>
    <t>BABA</t>
  </si>
  <si>
    <t>Alibaba Group Holding Limited</t>
  </si>
  <si>
    <t>NFLX</t>
  </si>
  <si>
    <t>Netflix</t>
  </si>
  <si>
    <t>GOOG</t>
  </si>
  <si>
    <t>Alphabet Inc</t>
  </si>
  <si>
    <t>FB</t>
  </si>
  <si>
    <t>Facebook</t>
  </si>
  <si>
    <t>TWTR</t>
  </si>
  <si>
    <t>Twitter</t>
  </si>
  <si>
    <t>Decision Analysis</t>
  </si>
  <si>
    <t>Size of Market</t>
  </si>
  <si>
    <t>Good Market</t>
  </si>
  <si>
    <t>Fair Market</t>
  </si>
  <si>
    <t>Poor Market</t>
  </si>
  <si>
    <t>Maximum</t>
  </si>
  <si>
    <t>Small</t>
  </si>
  <si>
    <t>Medium</t>
  </si>
  <si>
    <t>Large</t>
  </si>
  <si>
    <t>Very Large</t>
  </si>
  <si>
    <t>Name of Company</t>
  </si>
  <si>
    <t>Maximin</t>
  </si>
  <si>
    <t>Minimum</t>
  </si>
  <si>
    <t>Possible Future Demand</t>
  </si>
  <si>
    <t>Regrets</t>
  </si>
  <si>
    <t>Worst Regret</t>
  </si>
  <si>
    <t>Minumum</t>
  </si>
  <si>
    <t>Expected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</si>
</sst>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3" fontId="0" fillId="0" borderId="9" xfId="0" applyNumberFormat="1" applyBorder="1"/>
    <xf numFmtId="0" fontId="0" fillId="0" borderId="10" xfId="0" applyBorder="1"/>
    <xf numFmtId="3" fontId="0" fillId="0" borderId="11" xfId="0" applyNumberFormat="1" applyBorder="1"/>
    <xf numFmtId="0" fontId="0" fillId="0" borderId="12" xfId="0" applyBorder="1"/>
    <xf numFmtId="0" fontId="0" fillId="0" borderId="13" xfId="0" applyBorder="1"/>
    <xf numFmtId="3" fontId="0" fillId="0" borderId="14" xfId="0" applyNumberFormat="1" applyBorder="1"/>
    <xf numFmtId="0" fontId="0" fillId="0" borderId="0" xfId="0" applyAlignment="1">
      <alignment horizontal="center"/>
    </xf>
    <xf numFmtId="0" fontId="0" fillId="0" borderId="11" xfId="0" applyBorder="1"/>
    <xf numFmtId="0" fontId="0" fillId="0" borderId="14" xfId="0" applyBorder="1"/>
    <xf numFmtId="3" fontId="0" fillId="0" borderId="0" xfId="0" applyNumberFormat="1" applyBorder="1"/>
    <xf numFmtId="0" fontId="0" fillId="0" borderId="1" xfId="0" applyBorder="1"/>
    <xf numFmtId="0" fontId="0" fillId="0" borderId="3" xfId="0" applyBorder="1"/>
    <xf numFmtId="3" fontId="0" fillId="0" borderId="10" xfId="0" applyNumberFormat="1" applyBorder="1"/>
    <xf numFmtId="3" fontId="0" fillId="0" borderId="12" xfId="0" applyNumberFormat="1" applyBorder="1"/>
    <xf numFmtId="3" fontId="0" fillId="0" borderId="0" xfId="1" applyNumberFormat="1" applyFont="1" applyBorder="1"/>
    <xf numFmtId="3" fontId="2" fillId="0" borderId="11" xfId="1" applyNumberFormat="1" applyFont="1" applyBorder="1"/>
    <xf numFmtId="3" fontId="0" fillId="0" borderId="13" xfId="1" applyNumberFormat="1" applyFont="1" applyBorder="1"/>
    <xf numFmtId="3" fontId="2" fillId="0" borderId="14" xfId="1" applyNumberFormat="1" applyFont="1" applyBorder="1"/>
    <xf numFmtId="3" fontId="0" fillId="0" borderId="0" xfId="0" applyNumberFormat="1"/>
    <xf numFmtId="0" fontId="0" fillId="0" borderId="0" xfId="0" applyBorder="1" applyAlignment="1">
      <alignment horizontal="center"/>
    </xf>
    <xf numFmtId="3" fontId="2" fillId="0" borderId="0" xfId="1" applyNumberFormat="1" applyFont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3" fontId="0" fillId="2" borderId="0" xfId="0" applyNumberFormat="1" applyFill="1"/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3" fontId="0" fillId="0" borderId="7" xfId="0" applyNumberFormat="1" applyBorder="1"/>
    <xf numFmtId="3" fontId="0" fillId="0" borderId="8" xfId="0" applyNumberFormat="1" applyBorder="1"/>
    <xf numFmtId="3" fontId="0" fillId="0" borderId="13" xfId="0" applyNumberFormat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/>
    </xf>
    <xf numFmtId="9" fontId="0" fillId="0" borderId="1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D81B-114F-47CD-85DE-22E6775056CF}">
  <dimension ref="B2:G27"/>
  <sheetViews>
    <sheetView workbookViewId="0">
      <selection activeCell="M26" sqref="M25:M26"/>
    </sheetView>
  </sheetViews>
  <sheetFormatPr defaultRowHeight="15" x14ac:dyDescent="0.25"/>
  <cols>
    <col min="3" max="3" width="28.5703125" bestFit="1" customWidth="1"/>
    <col min="4" max="4" width="5" bestFit="1" customWidth="1"/>
    <col min="6" max="6" width="6" bestFit="1" customWidth="1"/>
    <col min="7" max="7" width="16.42578125" bestFit="1" customWidth="1"/>
  </cols>
  <sheetData>
    <row r="2" spans="2:7" ht="15.75" thickBot="1" x14ac:dyDescent="0.3"/>
    <row r="3" spans="2:7" ht="24" thickBot="1" x14ac:dyDescent="0.4">
      <c r="B3" s="1" t="s">
        <v>0</v>
      </c>
      <c r="C3" s="2"/>
      <c r="D3" s="2"/>
      <c r="E3" s="2"/>
      <c r="F3" s="2"/>
      <c r="G3" s="3"/>
    </row>
    <row r="4" spans="2:7" ht="15.75" thickBot="1" x14ac:dyDescent="0.3"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6" t="s">
        <v>6</v>
      </c>
    </row>
    <row r="5" spans="2:7" x14ac:dyDescent="0.25">
      <c r="B5" s="7" t="s">
        <v>7</v>
      </c>
      <c r="C5" s="8" t="s">
        <v>8</v>
      </c>
      <c r="D5" s="8">
        <v>3.18</v>
      </c>
      <c r="E5" s="8">
        <v>163.09</v>
      </c>
      <c r="F5" s="8">
        <v>0.18</v>
      </c>
      <c r="G5" s="9">
        <v>32510000000</v>
      </c>
    </row>
    <row r="6" spans="2:7" x14ac:dyDescent="0.25">
      <c r="B6" s="10" t="s">
        <v>9</v>
      </c>
      <c r="C6" t="s">
        <v>10</v>
      </c>
      <c r="D6">
        <v>1.08</v>
      </c>
      <c r="E6">
        <v>18.48</v>
      </c>
      <c r="F6">
        <v>11.78</v>
      </c>
      <c r="G6" s="11">
        <v>983735000000</v>
      </c>
    </row>
    <row r="7" spans="2:7" x14ac:dyDescent="0.25">
      <c r="B7" s="10" t="s">
        <v>11</v>
      </c>
      <c r="C7" t="s">
        <v>12</v>
      </c>
      <c r="D7">
        <v>0.33</v>
      </c>
      <c r="E7" t="s">
        <v>13</v>
      </c>
      <c r="F7">
        <v>-3.85</v>
      </c>
      <c r="G7" s="11">
        <v>39983000000</v>
      </c>
    </row>
    <row r="8" spans="2:7" x14ac:dyDescent="0.25">
      <c r="B8" s="10" t="s">
        <v>14</v>
      </c>
      <c r="C8" t="s">
        <v>15</v>
      </c>
      <c r="D8">
        <v>0.7</v>
      </c>
      <c r="E8">
        <v>11.57</v>
      </c>
      <c r="F8">
        <v>4.3</v>
      </c>
      <c r="G8" s="11">
        <v>221486000000</v>
      </c>
    </row>
    <row r="9" spans="2:7" x14ac:dyDescent="0.25">
      <c r="B9" s="10" t="s">
        <v>16</v>
      </c>
      <c r="C9" t="s">
        <v>17</v>
      </c>
      <c r="D9">
        <v>1.35</v>
      </c>
      <c r="E9">
        <v>8.7100000000000009</v>
      </c>
      <c r="F9">
        <v>23.86</v>
      </c>
      <c r="G9" s="11">
        <v>74699000000</v>
      </c>
    </row>
    <row r="10" spans="2:7" x14ac:dyDescent="0.25">
      <c r="B10" s="10" t="s">
        <v>18</v>
      </c>
      <c r="C10" t="s">
        <v>19</v>
      </c>
      <c r="D10">
        <v>1.64</v>
      </c>
      <c r="E10">
        <v>10.3</v>
      </c>
      <c r="F10">
        <v>2.81</v>
      </c>
      <c r="G10" s="11">
        <v>269382000000</v>
      </c>
    </row>
    <row r="11" spans="2:7" x14ac:dyDescent="0.25">
      <c r="B11" s="10" t="s">
        <v>20</v>
      </c>
      <c r="C11" t="s">
        <v>21</v>
      </c>
      <c r="D11">
        <v>0.97</v>
      </c>
      <c r="E11">
        <v>27.15</v>
      </c>
      <c r="F11">
        <v>5.0599999999999996</v>
      </c>
      <c r="G11" s="11">
        <v>1047000000000</v>
      </c>
    </row>
    <row r="12" spans="2:7" x14ac:dyDescent="0.25">
      <c r="B12" s="10" t="s">
        <v>22</v>
      </c>
      <c r="C12" t="s">
        <v>23</v>
      </c>
      <c r="D12">
        <v>1.62</v>
      </c>
      <c r="E12">
        <v>72.25</v>
      </c>
      <c r="F12">
        <v>24.1</v>
      </c>
      <c r="G12" s="11">
        <v>861498000000</v>
      </c>
    </row>
    <row r="13" spans="2:7" x14ac:dyDescent="0.25">
      <c r="B13" s="10" t="s">
        <v>24</v>
      </c>
      <c r="C13" t="s">
        <v>25</v>
      </c>
      <c r="D13">
        <v>0.73</v>
      </c>
      <c r="E13">
        <v>16.989999999999998</v>
      </c>
      <c r="F13">
        <v>7.77</v>
      </c>
      <c r="G13" s="11">
        <v>237728000000</v>
      </c>
    </row>
    <row r="14" spans="2:7" x14ac:dyDescent="0.25">
      <c r="B14" s="10" t="s">
        <v>26</v>
      </c>
      <c r="C14" t="s">
        <v>27</v>
      </c>
      <c r="D14">
        <v>0.43</v>
      </c>
      <c r="E14">
        <v>14.44</v>
      </c>
      <c r="F14">
        <v>5.97</v>
      </c>
      <c r="G14" s="11">
        <v>31465000000</v>
      </c>
    </row>
    <row r="15" spans="2:7" x14ac:dyDescent="0.25">
      <c r="B15" s="10" t="s">
        <v>28</v>
      </c>
      <c r="C15" t="s">
        <v>29</v>
      </c>
      <c r="D15">
        <v>1.1499999999999999</v>
      </c>
      <c r="E15">
        <v>22.49</v>
      </c>
      <c r="F15">
        <v>10.02</v>
      </c>
      <c r="G15" s="11">
        <v>246858000000</v>
      </c>
    </row>
    <row r="16" spans="2:7" x14ac:dyDescent="0.25">
      <c r="B16" s="10" t="s">
        <v>30</v>
      </c>
      <c r="C16" t="s">
        <v>31</v>
      </c>
      <c r="D16">
        <v>0.73</v>
      </c>
      <c r="E16">
        <v>21.85</v>
      </c>
      <c r="F16">
        <v>6.02</v>
      </c>
      <c r="G16" s="11">
        <v>347183000000</v>
      </c>
    </row>
    <row r="17" spans="2:7" x14ac:dyDescent="0.25">
      <c r="B17" s="10" t="s">
        <v>32</v>
      </c>
      <c r="C17" t="s">
        <v>33</v>
      </c>
      <c r="D17">
        <v>1.21</v>
      </c>
      <c r="E17">
        <v>17.14</v>
      </c>
      <c r="F17">
        <v>4.1500000000000004</v>
      </c>
      <c r="G17" s="11">
        <v>301001000000</v>
      </c>
    </row>
    <row r="18" spans="2:7" x14ac:dyDescent="0.25">
      <c r="B18" s="10" t="s">
        <v>34</v>
      </c>
      <c r="C18" t="s">
        <v>35</v>
      </c>
      <c r="D18">
        <v>0.42</v>
      </c>
      <c r="E18">
        <v>82.89</v>
      </c>
      <c r="F18">
        <v>50.49</v>
      </c>
      <c r="G18" s="11">
        <v>4877000000</v>
      </c>
    </row>
    <row r="19" spans="2:7" x14ac:dyDescent="0.25">
      <c r="B19" s="10" t="s">
        <v>36</v>
      </c>
      <c r="C19" t="s">
        <v>37</v>
      </c>
      <c r="D19">
        <v>1.1299999999999999</v>
      </c>
      <c r="E19" t="s">
        <v>13</v>
      </c>
      <c r="F19">
        <v>-2.16</v>
      </c>
      <c r="G19" s="11">
        <v>78282000000</v>
      </c>
    </row>
    <row r="20" spans="2:7" x14ac:dyDescent="0.25">
      <c r="B20" s="10" t="s">
        <v>38</v>
      </c>
      <c r="C20" t="s">
        <v>39</v>
      </c>
      <c r="D20">
        <v>1.1100000000000001</v>
      </c>
      <c r="E20">
        <v>35.01</v>
      </c>
      <c r="F20">
        <v>2.4900000000000002</v>
      </c>
      <c r="G20" s="11">
        <v>136601000000</v>
      </c>
    </row>
    <row r="21" spans="2:7" x14ac:dyDescent="0.25">
      <c r="B21" s="10" t="s">
        <v>40</v>
      </c>
      <c r="C21" t="s">
        <v>41</v>
      </c>
      <c r="D21">
        <v>0.81</v>
      </c>
      <c r="E21">
        <v>33.5</v>
      </c>
      <c r="F21">
        <v>5.21</v>
      </c>
      <c r="G21" s="11">
        <v>390905000000</v>
      </c>
    </row>
    <row r="22" spans="2:7" x14ac:dyDescent="0.25">
      <c r="B22" s="10" t="s">
        <v>42</v>
      </c>
      <c r="C22" t="s">
        <v>43</v>
      </c>
      <c r="D22">
        <v>2.44</v>
      </c>
      <c r="E22">
        <v>38.9</v>
      </c>
      <c r="F22">
        <v>4.43</v>
      </c>
      <c r="G22" s="11">
        <v>105071000000</v>
      </c>
    </row>
    <row r="23" spans="2:7" x14ac:dyDescent="0.25">
      <c r="B23" s="10" t="s">
        <v>44</v>
      </c>
      <c r="C23" t="s">
        <v>45</v>
      </c>
      <c r="D23">
        <v>1.87</v>
      </c>
      <c r="E23">
        <v>49.06</v>
      </c>
      <c r="F23">
        <v>3.5</v>
      </c>
      <c r="G23" s="11">
        <v>446642000000</v>
      </c>
    </row>
    <row r="24" spans="2:7" x14ac:dyDescent="0.25">
      <c r="B24" s="10" t="s">
        <v>46</v>
      </c>
      <c r="C24" t="s">
        <v>47</v>
      </c>
      <c r="D24">
        <v>1.48</v>
      </c>
      <c r="E24">
        <v>100.23</v>
      </c>
      <c r="F24">
        <v>2.54</v>
      </c>
      <c r="G24" s="11">
        <v>111468000000</v>
      </c>
    </row>
    <row r="25" spans="2:7" x14ac:dyDescent="0.25">
      <c r="B25" s="10" t="s">
        <v>48</v>
      </c>
      <c r="C25" t="s">
        <v>49</v>
      </c>
      <c r="D25">
        <v>0.94</v>
      </c>
      <c r="E25">
        <v>24.6</v>
      </c>
      <c r="F25">
        <v>49.53</v>
      </c>
      <c r="G25" s="11">
        <v>845311000000</v>
      </c>
    </row>
    <row r="26" spans="2:7" x14ac:dyDescent="0.25">
      <c r="B26" s="10" t="s">
        <v>50</v>
      </c>
      <c r="C26" t="s">
        <v>51</v>
      </c>
      <c r="D26">
        <v>1.28</v>
      </c>
      <c r="E26">
        <v>30.66</v>
      </c>
      <c r="F26">
        <v>5.91</v>
      </c>
      <c r="G26" s="11">
        <v>517183000000</v>
      </c>
    </row>
    <row r="27" spans="2:7" ht="15.75" thickBot="1" x14ac:dyDescent="0.3">
      <c r="B27" s="12" t="s">
        <v>52</v>
      </c>
      <c r="C27" s="13" t="s">
        <v>53</v>
      </c>
      <c r="D27" s="13">
        <v>0.19</v>
      </c>
      <c r="E27" s="13">
        <v>13.69</v>
      </c>
      <c r="F27" s="13">
        <v>3.03</v>
      </c>
      <c r="G27" s="14">
        <v>32018000000</v>
      </c>
    </row>
  </sheetData>
  <mergeCells count="1">
    <mergeCell ref="B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71BE-33CD-44CA-8207-200276C996CC}">
  <dimension ref="A2:K43"/>
  <sheetViews>
    <sheetView tabSelected="1" workbookViewId="0">
      <selection activeCell="K34" sqref="K34"/>
    </sheetView>
  </sheetViews>
  <sheetFormatPr defaultRowHeight="15" x14ac:dyDescent="0.25"/>
  <cols>
    <col min="2" max="2" width="19.7109375" bestFit="1" customWidth="1"/>
    <col min="3" max="3" width="16.42578125" bestFit="1" customWidth="1"/>
    <col min="4" max="4" width="18.7109375" bestFit="1" customWidth="1"/>
    <col min="5" max="5" width="17.5703125" bestFit="1" customWidth="1"/>
    <col min="6" max="6" width="11" bestFit="1" customWidth="1"/>
    <col min="7" max="7" width="16.42578125" bestFit="1" customWidth="1"/>
    <col min="8" max="8" width="19" bestFit="1" customWidth="1"/>
    <col min="9" max="9" width="19.7109375" bestFit="1" customWidth="1"/>
    <col min="10" max="10" width="16.42578125" bestFit="1" customWidth="1"/>
    <col min="11" max="11" width="19" bestFit="1" customWidth="1"/>
  </cols>
  <sheetData>
    <row r="2" spans="1:11" ht="15.75" thickBot="1" x14ac:dyDescent="0.3"/>
    <row r="3" spans="1:11" ht="21.75" thickBot="1" x14ac:dyDescent="0.4">
      <c r="D3" s="30" t="s">
        <v>54</v>
      </c>
      <c r="E3" s="31"/>
      <c r="F3" s="31"/>
      <c r="G3" s="31"/>
      <c r="H3" s="31"/>
      <c r="I3" s="32"/>
    </row>
    <row r="4" spans="1:11" ht="15.75" thickBot="1" x14ac:dyDescent="0.3"/>
    <row r="5" spans="1:11" ht="15.75" thickBot="1" x14ac:dyDescent="0.3">
      <c r="B5" s="15" t="s">
        <v>65</v>
      </c>
      <c r="D5" s="19" t="s">
        <v>55</v>
      </c>
      <c r="E5" s="20" t="s">
        <v>64</v>
      </c>
      <c r="G5" s="33" t="s">
        <v>56</v>
      </c>
      <c r="H5" s="34" t="s">
        <v>57</v>
      </c>
      <c r="I5" s="35" t="s">
        <v>58</v>
      </c>
      <c r="K5" s="28" t="s">
        <v>59</v>
      </c>
    </row>
    <row r="6" spans="1:11" x14ac:dyDescent="0.25">
      <c r="B6" s="29">
        <f>I6</f>
        <v>1438500000</v>
      </c>
      <c r="D6" s="10" t="s">
        <v>60</v>
      </c>
      <c r="E6" s="16" t="str">
        <f>Company!B18</f>
        <v>SEB</v>
      </c>
      <c r="G6" s="21">
        <f>VLOOKUP(E6,Company!$B$5:$G$27,6,FALSE)</f>
        <v>4877000000</v>
      </c>
      <c r="H6" s="23">
        <f>G6/2</f>
        <v>2438500000</v>
      </c>
      <c r="I6" s="24">
        <f>H6-1000000000</f>
        <v>1438500000</v>
      </c>
      <c r="K6" s="27">
        <f>MAX(G6:I6)</f>
        <v>4877000000</v>
      </c>
    </row>
    <row r="7" spans="1:11" x14ac:dyDescent="0.25">
      <c r="B7" s="29">
        <f t="shared" ref="B7:B9" si="0">I7</f>
        <v>11255000000</v>
      </c>
      <c r="D7" s="10" t="s">
        <v>61</v>
      </c>
      <c r="E7" s="11" t="str">
        <f>Company!B5</f>
        <v>AMD</v>
      </c>
      <c r="G7" s="21">
        <f>VLOOKUP(E7,Company!$B$5:$G$27,6,FALSE)</f>
        <v>32510000000</v>
      </c>
      <c r="H7" s="23">
        <f t="shared" ref="H7:H9" si="1">G7/2</f>
        <v>16255000000</v>
      </c>
      <c r="I7" s="24">
        <f>H7-5000000000</f>
        <v>11255000000</v>
      </c>
      <c r="K7" s="27">
        <f t="shared" ref="K7:K9" si="2">MAX(G7:I7)</f>
        <v>32510000000</v>
      </c>
    </row>
    <row r="8" spans="1:11" x14ac:dyDescent="0.25">
      <c r="B8" s="29">
        <f t="shared" si="0"/>
        <v>248591500000</v>
      </c>
      <c r="D8" s="10" t="s">
        <v>62</v>
      </c>
      <c r="E8" s="16" t="str">
        <f>Company!B26</f>
        <v>FB</v>
      </c>
      <c r="G8" s="21">
        <f>VLOOKUP(E8,Company!$B$5:$G$27,6,FALSE)</f>
        <v>517183000000</v>
      </c>
      <c r="H8" s="23">
        <f t="shared" si="1"/>
        <v>258591500000</v>
      </c>
      <c r="I8" s="24">
        <f>H8-10000000000</f>
        <v>248591500000</v>
      </c>
      <c r="K8" s="27">
        <f t="shared" si="2"/>
        <v>517183000000</v>
      </c>
    </row>
    <row r="9" spans="1:11" ht="15.75" thickBot="1" x14ac:dyDescent="0.3">
      <c r="B9" s="29">
        <f t="shared" si="0"/>
        <v>423500000000</v>
      </c>
      <c r="D9" s="12" t="s">
        <v>63</v>
      </c>
      <c r="E9" s="17" t="str">
        <f>Company!B11</f>
        <v>MSFT</v>
      </c>
      <c r="G9" s="22">
        <f>VLOOKUP(E9,Company!$B$5:$G$27,6,FALSE)</f>
        <v>1047000000000</v>
      </c>
      <c r="H9" s="25">
        <f t="shared" si="1"/>
        <v>523500000000</v>
      </c>
      <c r="I9" s="26">
        <f>H9-100000000000</f>
        <v>423500000000</v>
      </c>
      <c r="K9" s="27">
        <f t="shared" si="2"/>
        <v>1047000000000</v>
      </c>
    </row>
    <row r="10" spans="1:11" x14ac:dyDescent="0.25">
      <c r="A10" t="s">
        <v>59</v>
      </c>
      <c r="B10" s="36">
        <f>MAX(B6:B9)</f>
        <v>423500000000</v>
      </c>
      <c r="J10" s="45" t="s">
        <v>59</v>
      </c>
      <c r="K10" s="36">
        <f>MAX(K6:K9)</f>
        <v>1047000000000</v>
      </c>
    </row>
    <row r="12" spans="1:11" ht="15.75" thickBot="1" x14ac:dyDescent="0.3"/>
    <row r="13" spans="1:11" ht="15.75" thickBot="1" x14ac:dyDescent="0.3">
      <c r="G13" s="33" t="s">
        <v>56</v>
      </c>
      <c r="H13" s="34" t="s">
        <v>57</v>
      </c>
      <c r="I13" s="35" t="s">
        <v>58</v>
      </c>
      <c r="K13" s="28" t="s">
        <v>66</v>
      </c>
    </row>
    <row r="14" spans="1:11" x14ac:dyDescent="0.25">
      <c r="G14" s="21">
        <v>4877000000</v>
      </c>
      <c r="H14" s="23">
        <v>2438500000</v>
      </c>
      <c r="I14" s="24">
        <v>1438500000</v>
      </c>
      <c r="K14" s="27">
        <f>MIN(G14:I14)</f>
        <v>1438500000</v>
      </c>
    </row>
    <row r="15" spans="1:11" x14ac:dyDescent="0.25">
      <c r="G15" s="21">
        <v>32510000000</v>
      </c>
      <c r="H15" s="23">
        <v>16255000000</v>
      </c>
      <c r="I15" s="24">
        <v>11255000000</v>
      </c>
      <c r="K15" s="27">
        <f t="shared" ref="K15:K18" si="3">MIN(G15:I15)</f>
        <v>11255000000</v>
      </c>
    </row>
    <row r="16" spans="1:11" x14ac:dyDescent="0.25">
      <c r="G16" s="21">
        <v>517183000000</v>
      </c>
      <c r="H16" s="23">
        <v>258591500000</v>
      </c>
      <c r="I16" s="24">
        <v>248591500000</v>
      </c>
      <c r="K16" s="27">
        <f t="shared" si="3"/>
        <v>248591500000</v>
      </c>
    </row>
    <row r="17" spans="7:11" ht="15.75" thickBot="1" x14ac:dyDescent="0.3">
      <c r="G17" s="22">
        <v>1047000000000</v>
      </c>
      <c r="H17" s="25">
        <v>523500000000</v>
      </c>
      <c r="I17" s="26">
        <v>423500000000</v>
      </c>
      <c r="K17" s="27">
        <f t="shared" si="3"/>
        <v>423500000000</v>
      </c>
    </row>
    <row r="18" spans="7:11" x14ac:dyDescent="0.25">
      <c r="J18" s="45" t="s">
        <v>59</v>
      </c>
      <c r="K18" s="36">
        <f>MAX(K14:K17)</f>
        <v>423500000000</v>
      </c>
    </row>
    <row r="21" spans="7:11" ht="15.75" thickBot="1" x14ac:dyDescent="0.3">
      <c r="G21" s="37" t="s">
        <v>67</v>
      </c>
      <c r="H21" s="37"/>
      <c r="I21" s="37"/>
    </row>
    <row r="22" spans="7:11" ht="15.75" thickBot="1" x14ac:dyDescent="0.3">
      <c r="G22" s="33" t="s">
        <v>56</v>
      </c>
      <c r="H22" s="34" t="s">
        <v>57</v>
      </c>
      <c r="I22" s="35" t="s">
        <v>58</v>
      </c>
    </row>
    <row r="23" spans="7:11" x14ac:dyDescent="0.25">
      <c r="G23" s="21">
        <v>4877000000</v>
      </c>
      <c r="H23" s="23">
        <v>2438500000</v>
      </c>
      <c r="I23" s="24">
        <v>1438500000</v>
      </c>
    </row>
    <row r="24" spans="7:11" x14ac:dyDescent="0.25">
      <c r="G24" s="21">
        <v>32510000000</v>
      </c>
      <c r="H24" s="23">
        <v>16255000000</v>
      </c>
      <c r="I24" s="24">
        <v>11255000000</v>
      </c>
    </row>
    <row r="25" spans="7:11" x14ac:dyDescent="0.25">
      <c r="G25" s="21">
        <v>517183000000</v>
      </c>
      <c r="H25" s="23">
        <v>258591500000</v>
      </c>
      <c r="I25" s="24">
        <v>248591500000</v>
      </c>
    </row>
    <row r="26" spans="7:11" ht="15.75" thickBot="1" x14ac:dyDescent="0.3">
      <c r="G26" s="22">
        <v>1047000000000</v>
      </c>
      <c r="H26" s="25">
        <v>523500000000</v>
      </c>
      <c r="I26" s="26">
        <v>423500000000</v>
      </c>
    </row>
    <row r="28" spans="7:11" ht="15.75" thickBot="1" x14ac:dyDescent="0.3">
      <c r="G28" s="37" t="s">
        <v>68</v>
      </c>
      <c r="H28" s="37"/>
      <c r="I28" s="37"/>
    </row>
    <row r="29" spans="7:11" ht="15.75" thickBot="1" x14ac:dyDescent="0.3">
      <c r="G29" s="38" t="s">
        <v>56</v>
      </c>
      <c r="H29" s="39" t="s">
        <v>57</v>
      </c>
      <c r="I29" s="40" t="s">
        <v>58</v>
      </c>
      <c r="K29" s="44" t="s">
        <v>69</v>
      </c>
    </row>
    <row r="30" spans="7:11" x14ac:dyDescent="0.25">
      <c r="G30" s="41">
        <f>MAX(G$23:G$26)-G23</f>
        <v>1042123000000</v>
      </c>
      <c r="H30" s="42">
        <f t="shared" ref="H30:I30" si="4">MAX(H$23:H$26)-H23</f>
        <v>521061500000</v>
      </c>
      <c r="I30" s="9">
        <f t="shared" si="4"/>
        <v>422061500000</v>
      </c>
      <c r="K30" s="27">
        <f>MAX(G30:I30)</f>
        <v>1042123000000</v>
      </c>
    </row>
    <row r="31" spans="7:11" x14ac:dyDescent="0.25">
      <c r="G31" s="21">
        <f t="shared" ref="G31:I33" si="5">MAX(G$23:G$26)-G24</f>
        <v>1014490000000</v>
      </c>
      <c r="H31" s="18">
        <f t="shared" si="5"/>
        <v>507245000000</v>
      </c>
      <c r="I31" s="11">
        <f t="shared" si="5"/>
        <v>412245000000</v>
      </c>
      <c r="K31" s="27">
        <f>MAX(G31:I31)</f>
        <v>1014490000000</v>
      </c>
    </row>
    <row r="32" spans="7:11" x14ac:dyDescent="0.25">
      <c r="G32" s="21">
        <f t="shared" si="5"/>
        <v>529817000000</v>
      </c>
      <c r="H32" s="18">
        <f t="shared" si="5"/>
        <v>264908500000</v>
      </c>
      <c r="I32" s="11">
        <f t="shared" si="5"/>
        <v>174908500000</v>
      </c>
      <c r="K32" s="27">
        <f>MAX(G32:I32)</f>
        <v>529817000000</v>
      </c>
    </row>
    <row r="33" spans="7:11" ht="15.75" thickBot="1" x14ac:dyDescent="0.3">
      <c r="G33" s="22">
        <f t="shared" si="5"/>
        <v>0</v>
      </c>
      <c r="H33" s="43">
        <f t="shared" si="5"/>
        <v>0</v>
      </c>
      <c r="I33" s="14">
        <f t="shared" si="5"/>
        <v>0</v>
      </c>
      <c r="K33" s="27">
        <f>MAX(G33:I33)</f>
        <v>0</v>
      </c>
    </row>
    <row r="34" spans="7:11" x14ac:dyDescent="0.25">
      <c r="J34" s="45" t="s">
        <v>70</v>
      </c>
      <c r="K34" s="27">
        <f>MIN(K30:K33)</f>
        <v>0</v>
      </c>
    </row>
    <row r="37" spans="7:11" ht="15.75" thickBot="1" x14ac:dyDescent="0.3">
      <c r="G37" s="37" t="s">
        <v>67</v>
      </c>
      <c r="H37" s="37"/>
      <c r="I37" s="37"/>
    </row>
    <row r="38" spans="7:11" ht="15.75" thickBot="1" x14ac:dyDescent="0.3">
      <c r="G38" s="46">
        <v>0.25</v>
      </c>
      <c r="H38" s="47">
        <v>0.5</v>
      </c>
      <c r="I38" s="48">
        <v>0.25</v>
      </c>
    </row>
    <row r="39" spans="7:11" ht="15.75" thickBot="1" x14ac:dyDescent="0.3">
      <c r="G39" s="33" t="s">
        <v>56</v>
      </c>
      <c r="H39" s="34" t="s">
        <v>57</v>
      </c>
      <c r="I39" s="35" t="s">
        <v>58</v>
      </c>
      <c r="K39" s="44" t="s">
        <v>71</v>
      </c>
    </row>
    <row r="40" spans="7:11" x14ac:dyDescent="0.25">
      <c r="G40" s="21">
        <v>4877000000</v>
      </c>
      <c r="H40" s="23">
        <v>2438500000</v>
      </c>
      <c r="I40" s="24">
        <v>1438500000</v>
      </c>
      <c r="K40" s="49">
        <f>SUMPRODUCT($G$38:$I$38,G40:I40)</f>
        <v>2798125000</v>
      </c>
    </row>
    <row r="41" spans="7:11" x14ac:dyDescent="0.25">
      <c r="G41" s="21">
        <v>32510000000</v>
      </c>
      <c r="H41" s="23">
        <v>16255000000</v>
      </c>
      <c r="I41" s="24">
        <v>11255000000</v>
      </c>
      <c r="K41" s="49">
        <f t="shared" ref="K41:K43" si="6">SUMPRODUCT($G$38:$I$38,G41:I41)</f>
        <v>19068750000</v>
      </c>
    </row>
    <row r="42" spans="7:11" x14ac:dyDescent="0.25">
      <c r="G42" s="21">
        <v>517183000000</v>
      </c>
      <c r="H42" s="23">
        <v>258591500000</v>
      </c>
      <c r="I42" s="24">
        <v>248591500000</v>
      </c>
      <c r="K42" s="49">
        <f t="shared" si="6"/>
        <v>320739375000</v>
      </c>
    </row>
    <row r="43" spans="7:11" ht="15.75" thickBot="1" x14ac:dyDescent="0.3">
      <c r="G43" s="22">
        <v>1047000000000</v>
      </c>
      <c r="H43" s="25">
        <v>523500000000</v>
      </c>
      <c r="I43" s="26">
        <v>423500000000</v>
      </c>
      <c r="K43" s="49">
        <f t="shared" si="6"/>
        <v>629375000000</v>
      </c>
    </row>
  </sheetData>
  <mergeCells count="4">
    <mergeCell ref="D3:I3"/>
    <mergeCell ref="G21:I21"/>
    <mergeCell ref="G28:I28"/>
    <mergeCell ref="G37:I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Decision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2019-10-24T17:47:49Z</dcterms:created>
  <dcterms:modified xsi:type="dcterms:W3CDTF">2019-10-25T03:00:54Z</dcterms:modified>
</cp:coreProperties>
</file>