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1F9B6F41-B2CD-4D3C-87B2-CC713BFA4C21}" xr6:coauthVersionLast="44" xr6:coauthVersionMax="44" xr10:uidLastSave="{00000000-0000-0000-0000-000000000000}"/>
  <bookViews>
    <workbookView xWindow="28680" yWindow="-120" windowWidth="29040" windowHeight="15840" activeTab="3" xr2:uid="{4BDC003C-B9E5-40E9-8CB4-08C88C84AA03}"/>
  </bookViews>
  <sheets>
    <sheet name="Original Data" sheetId="1" r:id="rId1"/>
    <sheet name="Moving Average" sheetId="2" r:id="rId2"/>
    <sheet name="Forecast" sheetId="6" r:id="rId3"/>
    <sheet name="Forecast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1" i="4" l="1"/>
  <c r="C52" i="4"/>
  <c r="C53" i="4"/>
  <c r="C54" i="4"/>
  <c r="C55" i="4"/>
  <c r="C56" i="4"/>
  <c r="C57" i="4"/>
  <c r="C58" i="4"/>
  <c r="C59" i="4"/>
  <c r="C60" i="4"/>
  <c r="C61" i="4"/>
  <c r="C50" i="4"/>
  <c r="C49" i="4"/>
  <c r="C9" i="2" l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8" i="2"/>
  <c r="C50" i="6"/>
  <c r="C58" i="6"/>
  <c r="C57" i="6"/>
  <c r="C51" i="6"/>
  <c r="C59" i="6"/>
  <c r="C56" i="6"/>
  <c r="C52" i="6"/>
  <c r="C60" i="6"/>
  <c r="C61" i="6"/>
  <c r="C53" i="6"/>
  <c r="C54" i="6"/>
  <c r="C55" i="6"/>
  <c r="E55" i="6" l="1"/>
  <c r="E60" i="6"/>
  <c r="E51" i="6"/>
  <c r="D51" i="6"/>
  <c r="E52" i="6"/>
  <c r="E54" i="6"/>
  <c r="E58" i="6"/>
  <c r="E56" i="6"/>
  <c r="E61" i="6"/>
  <c r="D61" i="6"/>
  <c r="D50" i="6"/>
  <c r="D55" i="6"/>
  <c r="D60" i="6"/>
  <c r="D52" i="6"/>
  <c r="D53" i="6"/>
  <c r="D58" i="6"/>
  <c r="E50" i="6"/>
  <c r="E59" i="6"/>
  <c r="D54" i="6"/>
  <c r="D57" i="6"/>
  <c r="D56" i="6"/>
  <c r="E57" i="6"/>
  <c r="E53" i="6"/>
  <c r="D59" i="6"/>
</calcChain>
</file>

<file path=xl/sharedStrings.xml><?xml version="1.0" encoding="utf-8"?>
<sst xmlns="http://schemas.openxmlformats.org/spreadsheetml/2006/main" count="18" uniqueCount="12">
  <si>
    <t>Date</t>
  </si>
  <si>
    <t>Open</t>
  </si>
  <si>
    <t>High</t>
  </si>
  <si>
    <t>Low</t>
  </si>
  <si>
    <t>Close</t>
  </si>
  <si>
    <t>Adj Close</t>
  </si>
  <si>
    <t>Volume</t>
  </si>
  <si>
    <t>Moving Averages</t>
  </si>
  <si>
    <t>Forecast(Adj Close)</t>
  </si>
  <si>
    <t>Lower Confidence Bound(Adj Close)</t>
  </si>
  <si>
    <t>Upper Confidence Bound(Adj Close)</t>
  </si>
  <si>
    <t>Forecast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</si>
</sst>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9">
    <dxf>
      <numFmt numFmtId="166" formatCode="0.000"/>
    </dxf>
    <dxf>
      <numFmt numFmtId="19" formatCode="m/d/yyyy"/>
    </dxf>
    <dxf>
      <numFmt numFmtId="166" formatCode="0.000"/>
    </dxf>
    <dxf>
      <numFmt numFmtId="166" formatCode="0.000"/>
    </dxf>
    <dxf>
      <numFmt numFmtId="166" formatCode="0.000"/>
    </dxf>
    <dxf>
      <numFmt numFmtId="19" formatCode="m/d/yyyy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'Moving Average'!$A$2:$A$49</c:f>
              <c:numCache>
                <c:formatCode>m/d/yyyy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'Moving Average'!$B$2:$B$49</c:f>
              <c:numCache>
                <c:formatCode>0.00</c:formatCode>
                <c:ptCount val="48"/>
                <c:pt idx="0">
                  <c:v>2.57</c:v>
                </c:pt>
                <c:pt idx="1">
                  <c:v>3.11</c:v>
                </c:pt>
                <c:pt idx="2">
                  <c:v>2.68</c:v>
                </c:pt>
                <c:pt idx="3">
                  <c:v>2.2599999999999998</c:v>
                </c:pt>
                <c:pt idx="4">
                  <c:v>2.2799999999999998</c:v>
                </c:pt>
                <c:pt idx="5">
                  <c:v>2.4</c:v>
                </c:pt>
                <c:pt idx="6">
                  <c:v>1.93</c:v>
                </c:pt>
                <c:pt idx="7">
                  <c:v>1.78</c:v>
                </c:pt>
                <c:pt idx="8">
                  <c:v>1.72</c:v>
                </c:pt>
                <c:pt idx="9">
                  <c:v>2.12</c:v>
                </c:pt>
                <c:pt idx="10">
                  <c:v>2.36</c:v>
                </c:pt>
                <c:pt idx="11">
                  <c:v>2.87</c:v>
                </c:pt>
                <c:pt idx="12">
                  <c:v>2.2000000000000002</c:v>
                </c:pt>
                <c:pt idx="13">
                  <c:v>2.14</c:v>
                </c:pt>
                <c:pt idx="14">
                  <c:v>2.85</c:v>
                </c:pt>
                <c:pt idx="15">
                  <c:v>3.55</c:v>
                </c:pt>
                <c:pt idx="16">
                  <c:v>4.57</c:v>
                </c:pt>
                <c:pt idx="17">
                  <c:v>5.14</c:v>
                </c:pt>
                <c:pt idx="18">
                  <c:v>6.86</c:v>
                </c:pt>
                <c:pt idx="19">
                  <c:v>7.4</c:v>
                </c:pt>
                <c:pt idx="20">
                  <c:v>6.91</c:v>
                </c:pt>
                <c:pt idx="21">
                  <c:v>7.23</c:v>
                </c:pt>
                <c:pt idx="22">
                  <c:v>8.91</c:v>
                </c:pt>
                <c:pt idx="23">
                  <c:v>11.34</c:v>
                </c:pt>
                <c:pt idx="24">
                  <c:v>10.37</c:v>
                </c:pt>
                <c:pt idx="25">
                  <c:v>14.46</c:v>
                </c:pt>
                <c:pt idx="26">
                  <c:v>14.55</c:v>
                </c:pt>
                <c:pt idx="27">
                  <c:v>13.3</c:v>
                </c:pt>
                <c:pt idx="28">
                  <c:v>11.19</c:v>
                </c:pt>
                <c:pt idx="29">
                  <c:v>12.48</c:v>
                </c:pt>
                <c:pt idx="30">
                  <c:v>13.61</c:v>
                </c:pt>
                <c:pt idx="31">
                  <c:v>13.02</c:v>
                </c:pt>
                <c:pt idx="32">
                  <c:v>12.75</c:v>
                </c:pt>
                <c:pt idx="33">
                  <c:v>10.99</c:v>
                </c:pt>
                <c:pt idx="34">
                  <c:v>10.89</c:v>
                </c:pt>
                <c:pt idx="35">
                  <c:v>10.28</c:v>
                </c:pt>
                <c:pt idx="36">
                  <c:v>13.74</c:v>
                </c:pt>
                <c:pt idx="37">
                  <c:v>12.11</c:v>
                </c:pt>
                <c:pt idx="38">
                  <c:v>10.050000000000001</c:v>
                </c:pt>
                <c:pt idx="39">
                  <c:v>10.88</c:v>
                </c:pt>
                <c:pt idx="40">
                  <c:v>13.73</c:v>
                </c:pt>
                <c:pt idx="41">
                  <c:v>14.99</c:v>
                </c:pt>
                <c:pt idx="42">
                  <c:v>18.329999999999998</c:v>
                </c:pt>
                <c:pt idx="43">
                  <c:v>25.17</c:v>
                </c:pt>
                <c:pt idx="44">
                  <c:v>30.889999</c:v>
                </c:pt>
                <c:pt idx="45">
                  <c:v>18.209999</c:v>
                </c:pt>
                <c:pt idx="46">
                  <c:v>21.299999</c:v>
                </c:pt>
                <c:pt idx="47">
                  <c:v>18.459999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8-4F9F-A552-330E48F88E8F}"/>
            </c:ext>
          </c:extLst>
        </c:ser>
        <c:ser>
          <c:idx val="1"/>
          <c:order val="1"/>
          <c:tx>
            <c:strRef>
              <c:f>'Moving Average'!$C$1</c:f>
              <c:strCache>
                <c:ptCount val="1"/>
                <c:pt idx="0">
                  <c:v>Moving Averages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'Moving Average'!$A$2:$A$49</c:f>
              <c:numCache>
                <c:formatCode>m/d/yyyy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'Moving Average'!$C$2:$C$49</c:f>
              <c:numCache>
                <c:formatCode>General</c:formatCode>
                <c:ptCount val="48"/>
                <c:pt idx="6" formatCode="0.00">
                  <c:v>2.4614285714285713</c:v>
                </c:pt>
                <c:pt idx="7" formatCode="0.00">
                  <c:v>2.3485714285714288</c:v>
                </c:pt>
                <c:pt idx="8" formatCode="0.00">
                  <c:v>2.15</c:v>
                </c:pt>
                <c:pt idx="9" formatCode="0.00">
                  <c:v>2.0699999999999998</c:v>
                </c:pt>
                <c:pt idx="10" formatCode="0.00">
                  <c:v>2.0842857142857141</c:v>
                </c:pt>
                <c:pt idx="11" formatCode="0.00">
                  <c:v>2.1685714285714286</c:v>
                </c:pt>
                <c:pt idx="12" formatCode="0.00">
                  <c:v>2.14</c:v>
                </c:pt>
                <c:pt idx="13" formatCode="0.00">
                  <c:v>2.1700000000000004</c:v>
                </c:pt>
                <c:pt idx="14" formatCode="0.00">
                  <c:v>2.322857142857143</c:v>
                </c:pt>
                <c:pt idx="15" formatCode="0.00">
                  <c:v>2.5842857142857141</c:v>
                </c:pt>
                <c:pt idx="16" formatCode="0.00">
                  <c:v>2.9342857142857142</c:v>
                </c:pt>
                <c:pt idx="17" formatCode="0.00">
                  <c:v>3.3314285714285714</c:v>
                </c:pt>
                <c:pt idx="18" formatCode="0.00">
                  <c:v>3.9014285714285712</c:v>
                </c:pt>
                <c:pt idx="19" formatCode="0.00">
                  <c:v>4.6442857142857141</c:v>
                </c:pt>
                <c:pt idx="20" formatCode="0.00">
                  <c:v>5.3257142857142856</c:v>
                </c:pt>
                <c:pt idx="21" formatCode="0.00">
                  <c:v>5.9514285714285728</c:v>
                </c:pt>
                <c:pt idx="22" formatCode="0.00">
                  <c:v>6.7171428571428562</c:v>
                </c:pt>
                <c:pt idx="23" formatCode="0.00">
                  <c:v>7.6842857142857151</c:v>
                </c:pt>
                <c:pt idx="24" formatCode="0.00">
                  <c:v>8.4314285714285724</c:v>
                </c:pt>
                <c:pt idx="25" formatCode="0.00">
                  <c:v>9.5171428571428578</c:v>
                </c:pt>
                <c:pt idx="26" formatCode="0.00">
                  <c:v>10.538571428571428</c:v>
                </c:pt>
                <c:pt idx="27" formatCode="0.00">
                  <c:v>11.45142857142857</c:v>
                </c:pt>
                <c:pt idx="28" formatCode="0.00">
                  <c:v>12.017142857142856</c:v>
                </c:pt>
                <c:pt idx="29" formatCode="0.00">
                  <c:v>12.527142857142858</c:v>
                </c:pt>
                <c:pt idx="30" formatCode="0.00">
                  <c:v>12.851428571428571</c:v>
                </c:pt>
                <c:pt idx="31" formatCode="0.00">
                  <c:v>13.23</c:v>
                </c:pt>
                <c:pt idx="32" formatCode="0.00">
                  <c:v>12.985714285714284</c:v>
                </c:pt>
                <c:pt idx="33" formatCode="0.00">
                  <c:v>12.477142857142855</c:v>
                </c:pt>
                <c:pt idx="34" formatCode="0.00">
                  <c:v>12.132857142857143</c:v>
                </c:pt>
                <c:pt idx="35" formatCode="0.00">
                  <c:v>12.002857142857144</c:v>
                </c:pt>
                <c:pt idx="36" formatCode="0.00">
                  <c:v>12.182857142857141</c:v>
                </c:pt>
                <c:pt idx="37" formatCode="0.00">
                  <c:v>11.968571428571428</c:v>
                </c:pt>
                <c:pt idx="38" formatCode="0.00">
                  <c:v>11.544285714285715</c:v>
                </c:pt>
                <c:pt idx="39" formatCode="0.00">
                  <c:v>11.277142857142858</c:v>
                </c:pt>
                <c:pt idx="40" formatCode="0.00">
                  <c:v>11.668571428571429</c:v>
                </c:pt>
                <c:pt idx="41" formatCode="0.00">
                  <c:v>12.254285714285713</c:v>
                </c:pt>
                <c:pt idx="42" formatCode="0.00">
                  <c:v>13.404285714285715</c:v>
                </c:pt>
                <c:pt idx="43" formatCode="0.00">
                  <c:v>15.037142857142857</c:v>
                </c:pt>
                <c:pt idx="44" formatCode="0.00">
                  <c:v>17.719999857142856</c:v>
                </c:pt>
                <c:pt idx="45" formatCode="0.00">
                  <c:v>18.885714</c:v>
                </c:pt>
                <c:pt idx="46" formatCode="0.00">
                  <c:v>20.374285285714286</c:v>
                </c:pt>
                <c:pt idx="47" formatCode="0.00">
                  <c:v>21.049999428571429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8-4F9F-A552-330E48F88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022152"/>
        <c:axId val="698025432"/>
      </c:lineChart>
      <c:dateAx>
        <c:axId val="698022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25432"/>
        <c:crosses val="autoZero"/>
        <c:auto val="1"/>
        <c:lblOffset val="100"/>
        <c:baseTimeUnit val="months"/>
      </c:dateAx>
      <c:valAx>
        <c:axId val="69802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2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Forecast!$B$2:$B$61</c:f>
              <c:numCache>
                <c:formatCode>0.000</c:formatCode>
                <c:ptCount val="60"/>
                <c:pt idx="0">
                  <c:v>2.57</c:v>
                </c:pt>
                <c:pt idx="1">
                  <c:v>3.11</c:v>
                </c:pt>
                <c:pt idx="2">
                  <c:v>2.68</c:v>
                </c:pt>
                <c:pt idx="3">
                  <c:v>2.2599999999999998</c:v>
                </c:pt>
                <c:pt idx="4">
                  <c:v>2.2799999999999998</c:v>
                </c:pt>
                <c:pt idx="5">
                  <c:v>2.4</c:v>
                </c:pt>
                <c:pt idx="6">
                  <c:v>1.93</c:v>
                </c:pt>
                <c:pt idx="7">
                  <c:v>1.78</c:v>
                </c:pt>
                <c:pt idx="8">
                  <c:v>1.72</c:v>
                </c:pt>
                <c:pt idx="9">
                  <c:v>2.12</c:v>
                </c:pt>
                <c:pt idx="10">
                  <c:v>2.36</c:v>
                </c:pt>
                <c:pt idx="11">
                  <c:v>2.87</c:v>
                </c:pt>
                <c:pt idx="12">
                  <c:v>2.2000000000000002</c:v>
                </c:pt>
                <c:pt idx="13">
                  <c:v>2.14</c:v>
                </c:pt>
                <c:pt idx="14">
                  <c:v>2.85</c:v>
                </c:pt>
                <c:pt idx="15">
                  <c:v>3.55</c:v>
                </c:pt>
                <c:pt idx="16">
                  <c:v>4.57</c:v>
                </c:pt>
                <c:pt idx="17">
                  <c:v>5.14</c:v>
                </c:pt>
                <c:pt idx="18">
                  <c:v>6.86</c:v>
                </c:pt>
                <c:pt idx="19">
                  <c:v>7.4</c:v>
                </c:pt>
                <c:pt idx="20">
                  <c:v>6.91</c:v>
                </c:pt>
                <c:pt idx="21">
                  <c:v>7.23</c:v>
                </c:pt>
                <c:pt idx="22">
                  <c:v>8.91</c:v>
                </c:pt>
                <c:pt idx="23">
                  <c:v>11.34</c:v>
                </c:pt>
                <c:pt idx="24">
                  <c:v>10.37</c:v>
                </c:pt>
                <c:pt idx="25">
                  <c:v>14.46</c:v>
                </c:pt>
                <c:pt idx="26">
                  <c:v>14.55</c:v>
                </c:pt>
                <c:pt idx="27">
                  <c:v>13.3</c:v>
                </c:pt>
                <c:pt idx="28">
                  <c:v>11.19</c:v>
                </c:pt>
                <c:pt idx="29">
                  <c:v>12.48</c:v>
                </c:pt>
                <c:pt idx="30">
                  <c:v>13.61</c:v>
                </c:pt>
                <c:pt idx="31">
                  <c:v>13.02</c:v>
                </c:pt>
                <c:pt idx="32">
                  <c:v>12.75</c:v>
                </c:pt>
                <c:pt idx="33">
                  <c:v>10.99</c:v>
                </c:pt>
                <c:pt idx="34">
                  <c:v>10.89</c:v>
                </c:pt>
                <c:pt idx="35">
                  <c:v>10.28</c:v>
                </c:pt>
                <c:pt idx="36">
                  <c:v>13.74</c:v>
                </c:pt>
                <c:pt idx="37">
                  <c:v>12.11</c:v>
                </c:pt>
                <c:pt idx="38">
                  <c:v>10.050000000000001</c:v>
                </c:pt>
                <c:pt idx="39">
                  <c:v>10.88</c:v>
                </c:pt>
                <c:pt idx="40">
                  <c:v>13.73</c:v>
                </c:pt>
                <c:pt idx="41">
                  <c:v>14.99</c:v>
                </c:pt>
                <c:pt idx="42">
                  <c:v>18.329999999999998</c:v>
                </c:pt>
                <c:pt idx="43">
                  <c:v>25.17</c:v>
                </c:pt>
                <c:pt idx="44">
                  <c:v>30.889999</c:v>
                </c:pt>
                <c:pt idx="45">
                  <c:v>18.209999</c:v>
                </c:pt>
                <c:pt idx="46">
                  <c:v>21.299999</c:v>
                </c:pt>
                <c:pt idx="47">
                  <c:v>18.459999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6-4473-84F5-9DD845E4FDF8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Forecast(Adj Close)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Forecast!$A$2:$A$61</c:f>
              <c:numCache>
                <c:formatCode>m/d/yyyy</c:formatCode>
                <c:ptCount val="60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</c:numCache>
            </c:numRef>
          </c:cat>
          <c:val>
            <c:numRef>
              <c:f>Forecast!$C$2:$C$61</c:f>
              <c:numCache>
                <c:formatCode>General</c:formatCode>
                <c:ptCount val="60"/>
                <c:pt idx="47" formatCode="0.000">
                  <c:v>18.459999</c:v>
                </c:pt>
                <c:pt idx="48" formatCode="0.000">
                  <c:v>18.888784813287021</c:v>
                </c:pt>
                <c:pt idx="49" formatCode="0.000">
                  <c:v>19.317570626574035</c:v>
                </c:pt>
                <c:pt idx="50" formatCode="0.000">
                  <c:v>19.746356439861053</c:v>
                </c:pt>
                <c:pt idx="51" formatCode="0.000">
                  <c:v>20.175142253148071</c:v>
                </c:pt>
                <c:pt idx="52" formatCode="0.000">
                  <c:v>20.603928066435088</c:v>
                </c:pt>
                <c:pt idx="53" formatCode="0.000">
                  <c:v>21.032713879722102</c:v>
                </c:pt>
                <c:pt idx="54" formatCode="0.000">
                  <c:v>21.46149969300912</c:v>
                </c:pt>
                <c:pt idx="55" formatCode="0.000">
                  <c:v>21.890285506296138</c:v>
                </c:pt>
                <c:pt idx="56" formatCode="0.000">
                  <c:v>22.319071319583152</c:v>
                </c:pt>
                <c:pt idx="57" formatCode="0.000">
                  <c:v>22.74785713287017</c:v>
                </c:pt>
                <c:pt idx="58" formatCode="0.000">
                  <c:v>23.176642946157187</c:v>
                </c:pt>
                <c:pt idx="59" formatCode="0.000">
                  <c:v>23.605428759444202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6-4473-84F5-9DD845E4FDF8}"/>
            </c:ext>
          </c:extLst>
        </c:ser>
        <c:ser>
          <c:idx val="2"/>
          <c:order val="2"/>
          <c:tx>
            <c:strRef>
              <c:f>Forecast!$D$1</c:f>
              <c:strCache>
                <c:ptCount val="1"/>
                <c:pt idx="0">
                  <c:v>Lower Confidence Bound(Adj Close)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Forecast!$A$2:$A$61</c:f>
              <c:numCache>
                <c:formatCode>m/d/yyyy</c:formatCode>
                <c:ptCount val="60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</c:numCache>
            </c:numRef>
          </c:cat>
          <c:val>
            <c:numRef>
              <c:f>Forecast!$D$2:$D$61</c:f>
              <c:numCache>
                <c:formatCode>General</c:formatCode>
                <c:ptCount val="60"/>
                <c:pt idx="47" formatCode="0.000">
                  <c:v>18.459999</c:v>
                </c:pt>
                <c:pt idx="48" formatCode="0.000">
                  <c:v>12.526457994675932</c:v>
                </c:pt>
                <c:pt idx="49" formatCode="0.000">
                  <c:v>12.201425401434811</c:v>
                </c:pt>
                <c:pt idx="50" formatCode="0.000">
                  <c:v>11.946327989664216</c:v>
                </c:pt>
                <c:pt idx="51" formatCode="0.000">
                  <c:v>11.744125328657413</c:v>
                </c:pt>
                <c:pt idx="52" formatCode="0.000">
                  <c:v>11.583705702480836</c:v>
                </c:pt>
                <c:pt idx="53" formatCode="0.000">
                  <c:v>11.457348606027178</c:v>
                </c:pt>
                <c:pt idx="54" formatCode="0.000">
                  <c:v>11.359432912990302</c:v>
                </c:pt>
                <c:pt idx="55" formatCode="0.000">
                  <c:v>11.285716124967315</c:v>
                </c:pt>
                <c:pt idx="56" formatCode="0.000">
                  <c:v>11.232903510576344</c:v>
                </c:pt>
                <c:pt idx="57" formatCode="0.000">
                  <c:v>11.19837623698178</c:v>
                </c:pt>
                <c:pt idx="58" formatCode="0.000">
                  <c:v>11.180012188026875</c:v>
                </c:pt>
                <c:pt idx="59" formatCode="0.000">
                  <c:v>11.17606355460989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D6-4473-84F5-9DD845E4FDF8}"/>
            </c:ext>
          </c:extLst>
        </c:ser>
        <c:ser>
          <c:idx val="3"/>
          <c:order val="3"/>
          <c:tx>
            <c:strRef>
              <c:f>Forecast!$E$1</c:f>
              <c:strCache>
                <c:ptCount val="1"/>
                <c:pt idx="0">
                  <c:v>Upper Confidence Bound(Adj Close)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Forecast!$A$2:$A$61</c:f>
              <c:numCache>
                <c:formatCode>m/d/yyyy</c:formatCode>
                <c:ptCount val="60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</c:numCache>
            </c:numRef>
          </c:cat>
          <c:val>
            <c:numRef>
              <c:f>Forecast!$E$2:$E$61</c:f>
              <c:numCache>
                <c:formatCode>General</c:formatCode>
                <c:ptCount val="60"/>
                <c:pt idx="47" formatCode="0.000">
                  <c:v>18.459999</c:v>
                </c:pt>
                <c:pt idx="48" formatCode="0.000">
                  <c:v>25.251111631898112</c:v>
                </c:pt>
                <c:pt idx="49" formatCode="0.000">
                  <c:v>26.433715851713259</c:v>
                </c:pt>
                <c:pt idx="50" formatCode="0.000">
                  <c:v>27.54638489005789</c:v>
                </c:pt>
                <c:pt idx="51" formatCode="0.000">
                  <c:v>28.60615917763873</c:v>
                </c:pt>
                <c:pt idx="52" formatCode="0.000">
                  <c:v>29.624150430389342</c:v>
                </c:pt>
                <c:pt idx="53" formatCode="0.000">
                  <c:v>30.608079153417027</c:v>
                </c:pt>
                <c:pt idx="54" formatCode="0.000">
                  <c:v>31.56356647302794</c:v>
                </c:pt>
                <c:pt idx="55" formatCode="0.000">
                  <c:v>32.49485488762496</c:v>
                </c:pt>
                <c:pt idx="56" formatCode="0.000">
                  <c:v>33.405239128589962</c:v>
                </c:pt>
                <c:pt idx="57" formatCode="0.000">
                  <c:v>34.29733802875856</c:v>
                </c:pt>
                <c:pt idx="58" formatCode="0.000">
                  <c:v>35.173273704287496</c:v>
                </c:pt>
                <c:pt idx="59" formatCode="0.000">
                  <c:v>36.034793964278514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D6-4473-84F5-9DD845E4F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720104"/>
        <c:axId val="1072719776"/>
      </c:lineChart>
      <c:catAx>
        <c:axId val="107272010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719776"/>
        <c:crosses val="autoZero"/>
        <c:auto val="1"/>
        <c:lblAlgn val="ctr"/>
        <c:lblOffset val="100"/>
        <c:noMultiLvlLbl val="0"/>
      </c:catAx>
      <c:valAx>
        <c:axId val="10727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72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Adj Closing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Forecasting!$A$2:$A$61</c:f>
              <c:numCache>
                <c:formatCode>m/d/yyyy</c:formatCode>
                <c:ptCount val="60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</c:numCache>
            </c:numRef>
          </c:cat>
          <c:val>
            <c:numRef>
              <c:f>Forecasting!$B$2:$B$61</c:f>
              <c:numCache>
                <c:formatCode>0.000</c:formatCode>
                <c:ptCount val="60"/>
                <c:pt idx="0">
                  <c:v>2.57</c:v>
                </c:pt>
                <c:pt idx="1">
                  <c:v>3.11</c:v>
                </c:pt>
                <c:pt idx="2">
                  <c:v>2.68</c:v>
                </c:pt>
                <c:pt idx="3">
                  <c:v>2.2599999999999998</c:v>
                </c:pt>
                <c:pt idx="4">
                  <c:v>2.2799999999999998</c:v>
                </c:pt>
                <c:pt idx="5">
                  <c:v>2.4</c:v>
                </c:pt>
                <c:pt idx="6">
                  <c:v>1.93</c:v>
                </c:pt>
                <c:pt idx="7">
                  <c:v>1.78</c:v>
                </c:pt>
                <c:pt idx="8">
                  <c:v>1.72</c:v>
                </c:pt>
                <c:pt idx="9">
                  <c:v>2.12</c:v>
                </c:pt>
                <c:pt idx="10">
                  <c:v>2.36</c:v>
                </c:pt>
                <c:pt idx="11">
                  <c:v>2.87</c:v>
                </c:pt>
                <c:pt idx="12">
                  <c:v>2.2000000000000002</c:v>
                </c:pt>
                <c:pt idx="13">
                  <c:v>2.14</c:v>
                </c:pt>
                <c:pt idx="14">
                  <c:v>2.85</c:v>
                </c:pt>
                <c:pt idx="15">
                  <c:v>3.55</c:v>
                </c:pt>
                <c:pt idx="16">
                  <c:v>4.57</c:v>
                </c:pt>
                <c:pt idx="17">
                  <c:v>5.14</c:v>
                </c:pt>
                <c:pt idx="18">
                  <c:v>6.86</c:v>
                </c:pt>
                <c:pt idx="19">
                  <c:v>7.4</c:v>
                </c:pt>
                <c:pt idx="20">
                  <c:v>6.91</c:v>
                </c:pt>
                <c:pt idx="21">
                  <c:v>7.23</c:v>
                </c:pt>
                <c:pt idx="22">
                  <c:v>8.91</c:v>
                </c:pt>
                <c:pt idx="23">
                  <c:v>11.34</c:v>
                </c:pt>
                <c:pt idx="24">
                  <c:v>10.37</c:v>
                </c:pt>
                <c:pt idx="25">
                  <c:v>14.46</c:v>
                </c:pt>
                <c:pt idx="26">
                  <c:v>14.55</c:v>
                </c:pt>
                <c:pt idx="27">
                  <c:v>13.3</c:v>
                </c:pt>
                <c:pt idx="28">
                  <c:v>11.19</c:v>
                </c:pt>
                <c:pt idx="29">
                  <c:v>12.48</c:v>
                </c:pt>
                <c:pt idx="30">
                  <c:v>13.61</c:v>
                </c:pt>
                <c:pt idx="31">
                  <c:v>13.02</c:v>
                </c:pt>
                <c:pt idx="32">
                  <c:v>12.75</c:v>
                </c:pt>
                <c:pt idx="33">
                  <c:v>10.99</c:v>
                </c:pt>
                <c:pt idx="34">
                  <c:v>10.89</c:v>
                </c:pt>
                <c:pt idx="35">
                  <c:v>10.28</c:v>
                </c:pt>
                <c:pt idx="36">
                  <c:v>13.74</c:v>
                </c:pt>
                <c:pt idx="37">
                  <c:v>12.11</c:v>
                </c:pt>
                <c:pt idx="38">
                  <c:v>10.050000000000001</c:v>
                </c:pt>
                <c:pt idx="39">
                  <c:v>10.88</c:v>
                </c:pt>
                <c:pt idx="40">
                  <c:v>13.73</c:v>
                </c:pt>
                <c:pt idx="41">
                  <c:v>14.99</c:v>
                </c:pt>
                <c:pt idx="42">
                  <c:v>18.329999999999998</c:v>
                </c:pt>
                <c:pt idx="43">
                  <c:v>25.17</c:v>
                </c:pt>
                <c:pt idx="44">
                  <c:v>30.889999</c:v>
                </c:pt>
                <c:pt idx="45">
                  <c:v>18.209999</c:v>
                </c:pt>
                <c:pt idx="46">
                  <c:v>21.299999</c:v>
                </c:pt>
                <c:pt idx="47">
                  <c:v>18.459999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F-4DA9-8652-647EA5FFECB2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Forecasting!$A$2:$A$61</c:f>
              <c:numCache>
                <c:formatCode>m/d/yyyy</c:formatCode>
                <c:ptCount val="60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</c:numCache>
            </c:numRef>
          </c:cat>
          <c:val>
            <c:numRef>
              <c:f>Forecasting!$C$2:$C$61</c:f>
              <c:numCache>
                <c:formatCode>General</c:formatCode>
                <c:ptCount val="60"/>
                <c:pt idx="47" formatCode="0.00">
                  <c:v>18.459999</c:v>
                </c:pt>
                <c:pt idx="48" formatCode="0.00">
                  <c:v>19.948184719084338</c:v>
                </c:pt>
                <c:pt idx="49" formatCode="0.00">
                  <c:v>20.384845681230445</c:v>
                </c:pt>
                <c:pt idx="50" formatCode="0.00">
                  <c:v>20.779249130910785</c:v>
                </c:pt>
                <c:pt idx="51" formatCode="0.00">
                  <c:v>21.215910093056891</c:v>
                </c:pt>
                <c:pt idx="52" formatCode="0.00">
                  <c:v>21.638485217714447</c:v>
                </c:pt>
                <c:pt idx="53" formatCode="0.00">
                  <c:v>22.07514617986044</c:v>
                </c:pt>
                <c:pt idx="54" formatCode="0.00">
                  <c:v>22.497721304517995</c:v>
                </c:pt>
                <c:pt idx="55" formatCode="0.00">
                  <c:v>22.934382266664102</c:v>
                </c:pt>
                <c:pt idx="56" formatCode="0.00">
                  <c:v>23.371043228810208</c:v>
                </c:pt>
                <c:pt idx="57" formatCode="0.00">
                  <c:v>23.793618353467764</c:v>
                </c:pt>
                <c:pt idx="58" formatCode="0.00">
                  <c:v>24.23027931561387</c:v>
                </c:pt>
                <c:pt idx="59" formatCode="0.00">
                  <c:v>24.652854440271312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F-4DA9-8652-647EA5FFE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474640"/>
        <c:axId val="1072172920"/>
      </c:lineChart>
      <c:dateAx>
        <c:axId val="1074474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172920"/>
        <c:crosses val="autoZero"/>
        <c:auto val="1"/>
        <c:lblOffset val="100"/>
        <c:baseTimeUnit val="months"/>
      </c:dateAx>
      <c:valAx>
        <c:axId val="107217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4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119061</xdr:rowOff>
    </xdr:from>
    <xdr:to>
      <xdr:col>14</xdr:col>
      <xdr:colOff>390525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0017CC-236C-448B-BD08-597903957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</xdr:colOff>
      <xdr:row>11</xdr:row>
      <xdr:rowOff>185737</xdr:rowOff>
    </xdr:from>
    <xdr:to>
      <xdr:col>11</xdr:col>
      <xdr:colOff>309562</xdr:colOff>
      <xdr:row>27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29C7D3-9B76-40D6-8194-58CF2AA3C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300037</xdr:colOff>
      <xdr:row>11</xdr:row>
      <xdr:rowOff>185737</xdr:rowOff>
    </xdr:from>
    <xdr:to>
      <xdr:col>14</xdr:col>
      <xdr:colOff>604837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D9520-B9A7-4934-AB05-AF9DED90B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C14AC-FD89-4F26-939D-60212FDE9297}" name="Table1" displayName="Table1" ref="A1:C49" totalsRowShown="0">
  <autoFilter ref="A1:C49" xr:uid="{CD9891DE-C74C-4482-B0C8-0EF81FB18EF4}"/>
  <tableColumns count="3">
    <tableColumn id="1" xr3:uid="{0746A7F4-C1EB-4CDC-9915-196E0869EDB4}" name="Date" dataDxfId="8"/>
    <tableColumn id="2" xr3:uid="{BBD7DCD9-8235-4A83-9F6D-2D29DCEAC354}" name="Adj Close" dataDxfId="7"/>
    <tableColumn id="3" xr3:uid="{C9141DC8-5F5B-40A6-848E-DC31DA0A6DDF}" name="Moving Averages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AA5069-DC48-4FAF-A673-B2FF948CEBFB}" name="Table6" displayName="Table6" ref="A1:E61" totalsRowShown="0">
  <autoFilter ref="A1:E61" xr:uid="{2FC9C2EA-FB03-4583-B8BD-6658CC7B18EB}"/>
  <tableColumns count="5">
    <tableColumn id="1" xr3:uid="{81C61E8A-D866-46C4-B638-6BDDBBE5D4EF}" name="Date" dataDxfId="5"/>
    <tableColumn id="2" xr3:uid="{5DB67EF4-ABF9-49C8-8463-F7371AFB6A41}" name="Adj Close"/>
    <tableColumn id="3" xr3:uid="{EC4B31B1-3E43-4119-9C79-FD990B03AE21}" name="Forecast(Adj Close)" dataDxfId="4">
      <calculatedColumnFormula>_xlfn.FORECAST.ETS(A2,$B$2:$B$49,$A$2:$A$49,1,1)</calculatedColumnFormula>
    </tableColumn>
    <tableColumn id="4" xr3:uid="{09E0E428-5084-4D82-9C6E-1FD2FC2BF12D}" name="Lower Confidence Bound(Adj Close)" dataDxfId="3">
      <calculatedColumnFormula>C2-_xlfn.FORECAST.ETS.CONFINT(A2,$B$2:$B$49,$A$2:$A$49,0.95,1,1)</calculatedColumnFormula>
    </tableColumn>
    <tableColumn id="5" xr3:uid="{146D41A4-CF3C-48ED-93B3-06B63D5D5203}" name="Upper Confidence Bound(Adj Close)" dataDxfId="2">
      <calculatedColumnFormula>C2+_xlfn.FORECAST.ETS.CONFINT(A2,$B$2:$B$49,$A$2:$A$49,0.95,1,1)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BD336-4962-4C87-B383-59F967E46309}" name="Table4" displayName="Table4" ref="A1:C61" totalsRowShown="0">
  <autoFilter ref="A1:C61" xr:uid="{9616CA7F-D746-4B2D-A701-E0805D135A58}"/>
  <tableColumns count="3">
    <tableColumn id="1" xr3:uid="{15C35019-FD87-4F65-9B2A-FAF0383AB820}" name="Date" dataDxfId="1"/>
    <tableColumn id="2" xr3:uid="{023EFF2E-F655-4830-8BC8-856537CD6017}" name="Adj Close" dataDxfId="0"/>
    <tableColumn id="3" xr3:uid="{4F3824AC-3D23-48E5-A8C8-369BECA06214}" name="Forecast Lin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F3C6-F2E7-4B4A-B424-3F298232BBBD}">
  <dimension ref="A1:G49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42005</v>
      </c>
      <c r="B2" s="1">
        <v>2.67</v>
      </c>
      <c r="C2" s="1">
        <v>2.84</v>
      </c>
      <c r="D2" s="1">
        <v>2.14</v>
      </c>
      <c r="E2" s="1">
        <v>2.57</v>
      </c>
      <c r="F2" s="1">
        <v>2.57</v>
      </c>
      <c r="G2" s="1">
        <v>435408400</v>
      </c>
    </row>
    <row r="3" spans="1:7" x14ac:dyDescent="0.25">
      <c r="A3" s="2">
        <v>42036</v>
      </c>
      <c r="B3" s="1">
        <v>2.69</v>
      </c>
      <c r="C3" s="1">
        <v>3.37</v>
      </c>
      <c r="D3" s="1">
        <v>2.65</v>
      </c>
      <c r="E3" s="1">
        <v>3.11</v>
      </c>
      <c r="F3" s="1">
        <v>3.11</v>
      </c>
      <c r="G3" s="1">
        <v>339665200</v>
      </c>
    </row>
    <row r="4" spans="1:7" x14ac:dyDescent="0.25">
      <c r="A4" s="2">
        <v>42064</v>
      </c>
      <c r="B4" s="1">
        <v>3.13</v>
      </c>
      <c r="C4" s="1">
        <v>3.23</v>
      </c>
      <c r="D4" s="1">
        <v>2.5299999999999998</v>
      </c>
      <c r="E4" s="1">
        <v>2.68</v>
      </c>
      <c r="F4" s="1">
        <v>2.68</v>
      </c>
      <c r="G4" s="1">
        <v>269815500</v>
      </c>
    </row>
    <row r="5" spans="1:7" x14ac:dyDescent="0.25">
      <c r="A5" s="2">
        <v>42095</v>
      </c>
      <c r="B5" s="1">
        <v>2.66</v>
      </c>
      <c r="C5" s="1">
        <v>2.94</v>
      </c>
      <c r="D5" s="1">
        <v>2.25</v>
      </c>
      <c r="E5" s="1">
        <v>2.2599999999999998</v>
      </c>
      <c r="F5" s="1">
        <v>2.2599999999999998</v>
      </c>
      <c r="G5" s="1">
        <v>335187000</v>
      </c>
    </row>
    <row r="6" spans="1:7" x14ac:dyDescent="0.25">
      <c r="A6" s="2">
        <v>42125</v>
      </c>
      <c r="B6" s="1">
        <v>2.2599999999999998</v>
      </c>
      <c r="C6" s="1">
        <v>2.39</v>
      </c>
      <c r="D6" s="1">
        <v>2.2000000000000002</v>
      </c>
      <c r="E6" s="1">
        <v>2.2799999999999998</v>
      </c>
      <c r="F6" s="1">
        <v>2.2799999999999998</v>
      </c>
      <c r="G6" s="1">
        <v>210397100</v>
      </c>
    </row>
    <row r="7" spans="1:7" x14ac:dyDescent="0.25">
      <c r="A7" s="2">
        <v>42156</v>
      </c>
      <c r="B7" s="1">
        <v>2.29</v>
      </c>
      <c r="C7" s="1">
        <v>2.67</v>
      </c>
      <c r="D7" s="1">
        <v>2.25</v>
      </c>
      <c r="E7" s="1">
        <v>2.4</v>
      </c>
      <c r="F7" s="1">
        <v>2.4</v>
      </c>
      <c r="G7" s="1">
        <v>389269100</v>
      </c>
    </row>
    <row r="8" spans="1:7" x14ac:dyDescent="0.25">
      <c r="A8" s="2">
        <v>42186</v>
      </c>
      <c r="B8" s="1">
        <v>2.4700000000000002</v>
      </c>
      <c r="C8" s="1">
        <v>2.63</v>
      </c>
      <c r="D8" s="1">
        <v>1.61</v>
      </c>
      <c r="E8" s="1">
        <v>1.93</v>
      </c>
      <c r="F8" s="1">
        <v>1.93</v>
      </c>
      <c r="G8" s="1">
        <v>406747300</v>
      </c>
    </row>
    <row r="9" spans="1:7" x14ac:dyDescent="0.25">
      <c r="A9" s="2">
        <v>42217</v>
      </c>
      <c r="B9" s="1">
        <v>1.93</v>
      </c>
      <c r="C9" s="1">
        <v>2.21</v>
      </c>
      <c r="D9" s="1">
        <v>1.65</v>
      </c>
      <c r="E9" s="1">
        <v>1.78</v>
      </c>
      <c r="F9" s="1">
        <v>1.78</v>
      </c>
      <c r="G9" s="1">
        <v>275270100</v>
      </c>
    </row>
    <row r="10" spans="1:7" x14ac:dyDescent="0.25">
      <c r="A10" s="2">
        <v>42248</v>
      </c>
      <c r="B10" s="1">
        <v>1.77</v>
      </c>
      <c r="C10" s="1">
        <v>2.14</v>
      </c>
      <c r="D10" s="1">
        <v>1.65</v>
      </c>
      <c r="E10" s="1">
        <v>1.72</v>
      </c>
      <c r="F10" s="1">
        <v>1.72</v>
      </c>
      <c r="G10" s="1">
        <v>188468000</v>
      </c>
    </row>
    <row r="11" spans="1:7" x14ac:dyDescent="0.25">
      <c r="A11" s="2">
        <v>42278</v>
      </c>
      <c r="B11" s="1">
        <v>1.77</v>
      </c>
      <c r="C11" s="1">
        <v>2.21</v>
      </c>
      <c r="D11" s="1">
        <v>1.72</v>
      </c>
      <c r="E11" s="1">
        <v>2.12</v>
      </c>
      <c r="F11" s="1">
        <v>2.12</v>
      </c>
      <c r="G11" s="1">
        <v>205349000</v>
      </c>
    </row>
    <row r="12" spans="1:7" x14ac:dyDescent="0.25">
      <c r="A12" s="2">
        <v>42309</v>
      </c>
      <c r="B12" s="1">
        <v>2.13</v>
      </c>
      <c r="C12" s="1">
        <v>2.4</v>
      </c>
      <c r="D12" s="1">
        <v>1.94</v>
      </c>
      <c r="E12" s="1">
        <v>2.36</v>
      </c>
      <c r="F12" s="1">
        <v>2.36</v>
      </c>
      <c r="G12" s="1">
        <v>136451200</v>
      </c>
    </row>
    <row r="13" spans="1:7" x14ac:dyDescent="0.25">
      <c r="A13" s="2">
        <v>42339</v>
      </c>
      <c r="B13" s="1">
        <v>2.36</v>
      </c>
      <c r="C13" s="1">
        <v>3.06</v>
      </c>
      <c r="D13" s="1">
        <v>2.2000000000000002</v>
      </c>
      <c r="E13" s="1">
        <v>2.87</v>
      </c>
      <c r="F13" s="1">
        <v>2.87</v>
      </c>
      <c r="G13" s="1">
        <v>266450600</v>
      </c>
    </row>
    <row r="14" spans="1:7" x14ac:dyDescent="0.25">
      <c r="A14" s="2">
        <v>42370</v>
      </c>
      <c r="B14" s="1">
        <v>2.77</v>
      </c>
      <c r="C14" s="1">
        <v>2.82</v>
      </c>
      <c r="D14" s="1">
        <v>1.75</v>
      </c>
      <c r="E14" s="1">
        <v>2.2000000000000002</v>
      </c>
      <c r="F14" s="1">
        <v>2.2000000000000002</v>
      </c>
      <c r="G14" s="1">
        <v>355489300</v>
      </c>
    </row>
    <row r="15" spans="1:7" x14ac:dyDescent="0.25">
      <c r="A15" s="2">
        <v>42401</v>
      </c>
      <c r="B15" s="1">
        <v>2.17</v>
      </c>
      <c r="C15" s="1">
        <v>2.19</v>
      </c>
      <c r="D15" s="1">
        <v>1.81</v>
      </c>
      <c r="E15" s="1">
        <v>2.14</v>
      </c>
      <c r="F15" s="1">
        <v>2.14</v>
      </c>
      <c r="G15" s="1">
        <v>192749800</v>
      </c>
    </row>
    <row r="16" spans="1:7" x14ac:dyDescent="0.25">
      <c r="A16" s="2">
        <v>42430</v>
      </c>
      <c r="B16" s="1">
        <v>2.16</v>
      </c>
      <c r="C16" s="1">
        <v>2.98</v>
      </c>
      <c r="D16" s="1">
        <v>2.12</v>
      </c>
      <c r="E16" s="1">
        <v>2.85</v>
      </c>
      <c r="F16" s="1">
        <v>2.85</v>
      </c>
      <c r="G16" s="1">
        <v>333321700</v>
      </c>
    </row>
    <row r="17" spans="1:7" x14ac:dyDescent="0.25">
      <c r="A17" s="2">
        <v>42461</v>
      </c>
      <c r="B17" s="1">
        <v>2.79</v>
      </c>
      <c r="C17" s="1">
        <v>3.99</v>
      </c>
      <c r="D17" s="1">
        <v>2.6</v>
      </c>
      <c r="E17" s="1">
        <v>3.55</v>
      </c>
      <c r="F17" s="1">
        <v>3.55</v>
      </c>
      <c r="G17" s="1">
        <v>472576300</v>
      </c>
    </row>
    <row r="18" spans="1:7" x14ac:dyDescent="0.25">
      <c r="A18" s="2">
        <v>42491</v>
      </c>
      <c r="B18" s="1">
        <v>3.58</v>
      </c>
      <c r="C18" s="1">
        <v>4.71</v>
      </c>
      <c r="D18" s="1">
        <v>3.45</v>
      </c>
      <c r="E18" s="1">
        <v>4.57</v>
      </c>
      <c r="F18" s="1">
        <v>4.57</v>
      </c>
      <c r="G18" s="1">
        <v>394438600</v>
      </c>
    </row>
    <row r="19" spans="1:7" x14ac:dyDescent="0.25">
      <c r="A19" s="2">
        <v>42522</v>
      </c>
      <c r="B19" s="1">
        <v>4.5999999999999996</v>
      </c>
      <c r="C19" s="1">
        <v>5.52</v>
      </c>
      <c r="D19" s="1">
        <v>4.07</v>
      </c>
      <c r="E19" s="1">
        <v>5.14</v>
      </c>
      <c r="F19" s="1">
        <v>5.14</v>
      </c>
      <c r="G19" s="1">
        <v>625642500</v>
      </c>
    </row>
    <row r="20" spans="1:7" x14ac:dyDescent="0.25">
      <c r="A20" s="2">
        <v>42552</v>
      </c>
      <c r="B20" s="1">
        <v>5.09</v>
      </c>
      <c r="C20" s="1">
        <v>7.16</v>
      </c>
      <c r="D20" s="1">
        <v>4.82</v>
      </c>
      <c r="E20" s="1">
        <v>6.86</v>
      </c>
      <c r="F20" s="1">
        <v>6.86</v>
      </c>
      <c r="G20" s="1">
        <v>700562400</v>
      </c>
    </row>
    <row r="21" spans="1:7" x14ac:dyDescent="0.25">
      <c r="A21" s="2">
        <v>42583</v>
      </c>
      <c r="B21" s="1">
        <v>6.89</v>
      </c>
      <c r="C21" s="1">
        <v>8</v>
      </c>
      <c r="D21" s="1">
        <v>6.15</v>
      </c>
      <c r="E21" s="1">
        <v>7.4</v>
      </c>
      <c r="F21" s="1">
        <v>7.4</v>
      </c>
      <c r="G21" s="1">
        <v>606398900</v>
      </c>
    </row>
    <row r="22" spans="1:7" x14ac:dyDescent="0.25">
      <c r="A22" s="2">
        <v>42614</v>
      </c>
      <c r="B22" s="1">
        <v>7.18</v>
      </c>
      <c r="C22" s="1">
        <v>7.64</v>
      </c>
      <c r="D22" s="1">
        <v>5.66</v>
      </c>
      <c r="E22" s="1">
        <v>6.91</v>
      </c>
      <c r="F22" s="1">
        <v>6.91</v>
      </c>
      <c r="G22" s="1">
        <v>1041904000</v>
      </c>
    </row>
    <row r="23" spans="1:7" x14ac:dyDescent="0.25">
      <c r="A23" s="2">
        <v>42644</v>
      </c>
      <c r="B23" s="1">
        <v>6.95</v>
      </c>
      <c r="C23" s="1">
        <v>7.53</v>
      </c>
      <c r="D23" s="1">
        <v>6.24</v>
      </c>
      <c r="E23" s="1">
        <v>7.23</v>
      </c>
      <c r="F23" s="1">
        <v>7.23</v>
      </c>
      <c r="G23" s="1">
        <v>869559700</v>
      </c>
    </row>
    <row r="24" spans="1:7" x14ac:dyDescent="0.25">
      <c r="A24" s="2">
        <v>42675</v>
      </c>
      <c r="B24" s="1">
        <v>7.32</v>
      </c>
      <c r="C24" s="1">
        <v>9.23</v>
      </c>
      <c r="D24" s="1">
        <v>6.22</v>
      </c>
      <c r="E24" s="1">
        <v>8.91</v>
      </c>
      <c r="F24" s="1">
        <v>8.91</v>
      </c>
      <c r="G24" s="1">
        <v>990277900</v>
      </c>
    </row>
    <row r="25" spans="1:7" x14ac:dyDescent="0.25">
      <c r="A25" s="2">
        <v>42705</v>
      </c>
      <c r="B25" s="1">
        <v>8.92</v>
      </c>
      <c r="C25" s="1">
        <v>12.42</v>
      </c>
      <c r="D25" s="1">
        <v>8.26</v>
      </c>
      <c r="E25" s="1">
        <v>11.34</v>
      </c>
      <c r="F25" s="1">
        <v>11.34</v>
      </c>
      <c r="G25" s="1">
        <v>1155647500</v>
      </c>
    </row>
    <row r="26" spans="1:7" x14ac:dyDescent="0.25">
      <c r="A26" s="2">
        <v>42736</v>
      </c>
      <c r="B26" s="1">
        <v>11.42</v>
      </c>
      <c r="C26" s="1">
        <v>11.69</v>
      </c>
      <c r="D26" s="1">
        <v>9.42</v>
      </c>
      <c r="E26" s="1">
        <v>10.37</v>
      </c>
      <c r="F26" s="1">
        <v>10.37</v>
      </c>
      <c r="G26" s="1">
        <v>878890400</v>
      </c>
    </row>
    <row r="27" spans="1:7" x14ac:dyDescent="0.25">
      <c r="A27" s="2">
        <v>42767</v>
      </c>
      <c r="B27" s="1">
        <v>10.9</v>
      </c>
      <c r="C27" s="1">
        <v>15.55</v>
      </c>
      <c r="D27" s="1">
        <v>10.81</v>
      </c>
      <c r="E27" s="1">
        <v>14.46</v>
      </c>
      <c r="F27" s="1">
        <v>14.46</v>
      </c>
      <c r="G27" s="1">
        <v>1571999700</v>
      </c>
    </row>
    <row r="28" spans="1:7" x14ac:dyDescent="0.25">
      <c r="A28" s="2">
        <v>42795</v>
      </c>
      <c r="B28" s="1">
        <v>15.08</v>
      </c>
      <c r="C28" s="1">
        <v>15.09</v>
      </c>
      <c r="D28" s="1">
        <v>12.38</v>
      </c>
      <c r="E28" s="1">
        <v>14.55</v>
      </c>
      <c r="F28" s="1">
        <v>14.55</v>
      </c>
      <c r="G28" s="1">
        <v>1733593200</v>
      </c>
    </row>
    <row r="29" spans="1:7" x14ac:dyDescent="0.25">
      <c r="A29" s="2">
        <v>42826</v>
      </c>
      <c r="B29" s="1">
        <v>14.6</v>
      </c>
      <c r="C29" s="1">
        <v>14.74</v>
      </c>
      <c r="D29" s="1">
        <v>12.22</v>
      </c>
      <c r="E29" s="1">
        <v>13.3</v>
      </c>
      <c r="F29" s="1">
        <v>13.3</v>
      </c>
      <c r="G29" s="1">
        <v>943383500</v>
      </c>
    </row>
    <row r="30" spans="1:7" x14ac:dyDescent="0.25">
      <c r="A30" s="2">
        <v>42856</v>
      </c>
      <c r="B30" s="1">
        <v>13.43</v>
      </c>
      <c r="C30" s="1">
        <v>13.63</v>
      </c>
      <c r="D30" s="1">
        <v>9.85</v>
      </c>
      <c r="E30" s="1">
        <v>11.19</v>
      </c>
      <c r="F30" s="1">
        <v>11.19</v>
      </c>
      <c r="G30" s="1">
        <v>1716437000</v>
      </c>
    </row>
    <row r="31" spans="1:7" x14ac:dyDescent="0.25">
      <c r="A31" s="2">
        <v>42887</v>
      </c>
      <c r="B31" s="1">
        <v>11.25</v>
      </c>
      <c r="C31" s="1">
        <v>14.67</v>
      </c>
      <c r="D31" s="1">
        <v>10.57</v>
      </c>
      <c r="E31" s="1">
        <v>12.48</v>
      </c>
      <c r="F31" s="1">
        <v>12.48</v>
      </c>
      <c r="G31" s="1">
        <v>2208152100</v>
      </c>
    </row>
    <row r="32" spans="1:7" x14ac:dyDescent="0.25">
      <c r="A32" s="2">
        <v>42917</v>
      </c>
      <c r="B32" s="1">
        <v>12.57</v>
      </c>
      <c r="C32" s="1">
        <v>15.65</v>
      </c>
      <c r="D32" s="1">
        <v>12.13</v>
      </c>
      <c r="E32" s="1">
        <v>13.61</v>
      </c>
      <c r="F32" s="1">
        <v>13.61</v>
      </c>
      <c r="G32" s="1">
        <v>1710461400</v>
      </c>
    </row>
    <row r="33" spans="1:7" x14ac:dyDescent="0.25">
      <c r="A33" s="2">
        <v>42948</v>
      </c>
      <c r="B33" s="1">
        <v>13.72</v>
      </c>
      <c r="C33" s="1">
        <v>13.93</v>
      </c>
      <c r="D33" s="1">
        <v>11.86</v>
      </c>
      <c r="E33" s="1">
        <v>13.02</v>
      </c>
      <c r="F33" s="1">
        <v>13.02</v>
      </c>
      <c r="G33" s="1">
        <v>1321868100</v>
      </c>
    </row>
    <row r="34" spans="1:7" x14ac:dyDescent="0.25">
      <c r="A34" s="2">
        <v>42979</v>
      </c>
      <c r="B34" s="1">
        <v>13.12</v>
      </c>
      <c r="C34" s="1">
        <v>14.24</v>
      </c>
      <c r="D34" s="1">
        <v>12.04</v>
      </c>
      <c r="E34" s="1">
        <v>12.75</v>
      </c>
      <c r="F34" s="1">
        <v>12.75</v>
      </c>
      <c r="G34" s="1">
        <v>1209201600</v>
      </c>
    </row>
    <row r="35" spans="1:7" x14ac:dyDescent="0.25">
      <c r="A35" s="2">
        <v>43009</v>
      </c>
      <c r="B35" s="1">
        <v>12.8</v>
      </c>
      <c r="C35" s="1">
        <v>14.41</v>
      </c>
      <c r="D35" s="1">
        <v>10.65</v>
      </c>
      <c r="E35" s="1">
        <v>10.99</v>
      </c>
      <c r="F35" s="1">
        <v>10.99</v>
      </c>
      <c r="G35" s="1">
        <v>1358068500</v>
      </c>
    </row>
    <row r="36" spans="1:7" x14ac:dyDescent="0.25">
      <c r="A36" s="2">
        <v>43040</v>
      </c>
      <c r="B36" s="1">
        <v>11.25</v>
      </c>
      <c r="C36" s="1">
        <v>12.27</v>
      </c>
      <c r="D36" s="1">
        <v>10.66</v>
      </c>
      <c r="E36" s="1">
        <v>10.89</v>
      </c>
      <c r="F36" s="1">
        <v>10.89</v>
      </c>
      <c r="G36" s="1">
        <v>1039199400</v>
      </c>
    </row>
    <row r="37" spans="1:7" x14ac:dyDescent="0.25">
      <c r="A37" s="2">
        <v>43070</v>
      </c>
      <c r="B37" s="1">
        <v>10.81</v>
      </c>
      <c r="C37" s="1">
        <v>11.19</v>
      </c>
      <c r="D37" s="1">
        <v>9.6999999999999993</v>
      </c>
      <c r="E37" s="1">
        <v>10.28</v>
      </c>
      <c r="F37" s="1">
        <v>10.28</v>
      </c>
      <c r="G37" s="1">
        <v>795755000</v>
      </c>
    </row>
    <row r="38" spans="1:7" x14ac:dyDescent="0.25">
      <c r="A38" s="2">
        <v>43101</v>
      </c>
      <c r="B38" s="1">
        <v>10.42</v>
      </c>
      <c r="C38" s="1">
        <v>13.85</v>
      </c>
      <c r="D38" s="1">
        <v>10.34</v>
      </c>
      <c r="E38" s="1">
        <v>13.74</v>
      </c>
      <c r="F38" s="1">
        <v>13.74</v>
      </c>
      <c r="G38" s="1">
        <v>1335288900</v>
      </c>
    </row>
    <row r="39" spans="1:7" x14ac:dyDescent="0.25">
      <c r="A39" s="2">
        <v>43132</v>
      </c>
      <c r="B39" s="1">
        <v>13.62</v>
      </c>
      <c r="C39" s="1">
        <v>13.84</v>
      </c>
      <c r="D39" s="1">
        <v>10.63</v>
      </c>
      <c r="E39" s="1">
        <v>12.11</v>
      </c>
      <c r="F39" s="1">
        <v>12.11</v>
      </c>
      <c r="G39" s="1">
        <v>1103985800</v>
      </c>
    </row>
    <row r="40" spans="1:7" x14ac:dyDescent="0.25">
      <c r="A40" s="2">
        <v>43160</v>
      </c>
      <c r="B40" s="1">
        <v>12.26</v>
      </c>
      <c r="C40" s="1">
        <v>12.82</v>
      </c>
      <c r="D40" s="1">
        <v>9.7899999999999991</v>
      </c>
      <c r="E40" s="1">
        <v>10.050000000000001</v>
      </c>
      <c r="F40" s="1">
        <v>10.050000000000001</v>
      </c>
      <c r="G40" s="1">
        <v>1483511900</v>
      </c>
    </row>
    <row r="41" spans="1:7" x14ac:dyDescent="0.25">
      <c r="A41" s="2">
        <v>43191</v>
      </c>
      <c r="B41" s="1">
        <v>9.99</v>
      </c>
      <c r="C41" s="1">
        <v>11.36</v>
      </c>
      <c r="D41" s="1">
        <v>9.0399999999999991</v>
      </c>
      <c r="E41" s="1">
        <v>10.88</v>
      </c>
      <c r="F41" s="1">
        <v>10.88</v>
      </c>
      <c r="G41" s="1">
        <v>1163360900</v>
      </c>
    </row>
    <row r="42" spans="1:7" x14ac:dyDescent="0.25">
      <c r="A42" s="2">
        <v>43221</v>
      </c>
      <c r="B42" s="1">
        <v>10.83</v>
      </c>
      <c r="C42" s="1">
        <v>13.95</v>
      </c>
      <c r="D42" s="1">
        <v>10.77</v>
      </c>
      <c r="E42" s="1">
        <v>13.73</v>
      </c>
      <c r="F42" s="1">
        <v>13.73</v>
      </c>
      <c r="G42" s="1">
        <v>1020602700</v>
      </c>
    </row>
    <row r="43" spans="1:7" x14ac:dyDescent="0.25">
      <c r="A43" s="2">
        <v>43252</v>
      </c>
      <c r="B43" s="1">
        <v>13.98</v>
      </c>
      <c r="C43" s="1">
        <v>17.34</v>
      </c>
      <c r="D43" s="1">
        <v>13.92</v>
      </c>
      <c r="E43" s="1">
        <v>14.99</v>
      </c>
      <c r="F43" s="1">
        <v>14.99</v>
      </c>
      <c r="G43" s="1">
        <v>1632781900</v>
      </c>
    </row>
    <row r="44" spans="1:7" x14ac:dyDescent="0.25">
      <c r="A44" s="2">
        <v>43282</v>
      </c>
      <c r="B44" s="1">
        <v>14.8</v>
      </c>
      <c r="C44" s="1">
        <v>20.18</v>
      </c>
      <c r="D44" s="1">
        <v>14.74</v>
      </c>
      <c r="E44" s="1">
        <v>18.329999999999998</v>
      </c>
      <c r="F44" s="1">
        <v>18.329999999999998</v>
      </c>
      <c r="G44" s="1">
        <v>1456419400</v>
      </c>
    </row>
    <row r="45" spans="1:7" x14ac:dyDescent="0.25">
      <c r="A45" s="2">
        <v>43313</v>
      </c>
      <c r="B45" s="1">
        <v>18.34</v>
      </c>
      <c r="C45" s="1">
        <v>27.299999</v>
      </c>
      <c r="D45" s="1">
        <v>18</v>
      </c>
      <c r="E45" s="1">
        <v>25.17</v>
      </c>
      <c r="F45" s="1">
        <v>25.17</v>
      </c>
      <c r="G45" s="1">
        <v>2201119100</v>
      </c>
    </row>
    <row r="46" spans="1:7" x14ac:dyDescent="0.25">
      <c r="A46" s="2">
        <v>43344</v>
      </c>
      <c r="B46" s="1">
        <v>25.620000999999998</v>
      </c>
      <c r="C46" s="1">
        <v>34.139999000000003</v>
      </c>
      <c r="D46" s="1">
        <v>25.57</v>
      </c>
      <c r="E46" s="1">
        <v>30.889999</v>
      </c>
      <c r="F46" s="1">
        <v>30.889999</v>
      </c>
      <c r="G46" s="1">
        <v>3063055900</v>
      </c>
    </row>
    <row r="47" spans="1:7" x14ac:dyDescent="0.25">
      <c r="A47" s="2">
        <v>43374</v>
      </c>
      <c r="B47" s="1">
        <v>30.690000999999999</v>
      </c>
      <c r="C47" s="1">
        <v>31.91</v>
      </c>
      <c r="D47" s="1">
        <v>16.170000000000002</v>
      </c>
      <c r="E47" s="1">
        <v>18.209999</v>
      </c>
      <c r="F47" s="1">
        <v>18.209999</v>
      </c>
      <c r="G47" s="1">
        <v>2655213100</v>
      </c>
    </row>
    <row r="48" spans="1:7" x14ac:dyDescent="0.25">
      <c r="A48" s="2">
        <v>43405</v>
      </c>
      <c r="B48" s="1">
        <v>18.41</v>
      </c>
      <c r="C48" s="1">
        <v>22.219999000000001</v>
      </c>
      <c r="D48" s="1">
        <v>17.18</v>
      </c>
      <c r="E48" s="1">
        <v>21.299999</v>
      </c>
      <c r="F48" s="1">
        <v>21.299999</v>
      </c>
      <c r="G48" s="1">
        <v>2140346900</v>
      </c>
    </row>
    <row r="49" spans="1:7" x14ac:dyDescent="0.25">
      <c r="A49" s="2">
        <v>43435</v>
      </c>
      <c r="B49" s="1">
        <v>22.48</v>
      </c>
      <c r="C49" s="1">
        <v>23.75</v>
      </c>
      <c r="D49" s="1">
        <v>16.030000999999999</v>
      </c>
      <c r="E49" s="1">
        <v>18.459999</v>
      </c>
      <c r="F49" s="1">
        <v>18.459999</v>
      </c>
      <c r="G49" s="1">
        <v>1981674300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30C-C92F-4BA2-994F-390AA4DBF1AA}">
  <dimension ref="A1:C49"/>
  <sheetViews>
    <sheetView workbookViewId="0">
      <selection activeCell="T19" sqref="T19"/>
    </sheetView>
  </sheetViews>
  <sheetFormatPr defaultRowHeight="15" x14ac:dyDescent="0.25"/>
  <cols>
    <col min="1" max="1" width="9.7109375" style="1" bestFit="1" customWidth="1"/>
    <col min="2" max="2" width="11.42578125" style="1" customWidth="1"/>
    <col min="3" max="3" width="18.42578125" customWidth="1"/>
  </cols>
  <sheetData>
    <row r="1" spans="1:3" x14ac:dyDescent="0.25">
      <c r="A1" s="1" t="s">
        <v>0</v>
      </c>
      <c r="B1" s="1" t="s">
        <v>5</v>
      </c>
      <c r="C1" t="s">
        <v>7</v>
      </c>
    </row>
    <row r="2" spans="1:3" x14ac:dyDescent="0.25">
      <c r="A2" s="2">
        <v>42005</v>
      </c>
      <c r="B2" s="3">
        <v>2.57</v>
      </c>
    </row>
    <row r="3" spans="1:3" x14ac:dyDescent="0.25">
      <c r="A3" s="2">
        <v>42036</v>
      </c>
      <c r="B3" s="3">
        <v>3.11</v>
      </c>
    </row>
    <row r="4" spans="1:3" x14ac:dyDescent="0.25">
      <c r="A4" s="2">
        <v>42064</v>
      </c>
      <c r="B4" s="3">
        <v>2.68</v>
      </c>
    </row>
    <row r="5" spans="1:3" x14ac:dyDescent="0.25">
      <c r="A5" s="2">
        <v>42095</v>
      </c>
      <c r="B5" s="3">
        <v>2.2599999999999998</v>
      </c>
    </row>
    <row r="6" spans="1:3" x14ac:dyDescent="0.25">
      <c r="A6" s="2">
        <v>42125</v>
      </c>
      <c r="B6" s="3">
        <v>2.2799999999999998</v>
      </c>
    </row>
    <row r="7" spans="1:3" x14ac:dyDescent="0.25">
      <c r="A7" s="2">
        <v>42156</v>
      </c>
      <c r="B7" s="3">
        <v>2.4</v>
      </c>
    </row>
    <row r="8" spans="1:3" x14ac:dyDescent="0.25">
      <c r="A8" s="2">
        <v>42186</v>
      </c>
      <c r="B8" s="3">
        <v>1.93</v>
      </c>
      <c r="C8" s="3">
        <f>AVERAGE(B2:B8)</f>
        <v>2.4614285714285713</v>
      </c>
    </row>
    <row r="9" spans="1:3" x14ac:dyDescent="0.25">
      <c r="A9" s="2">
        <v>42217</v>
      </c>
      <c r="B9" s="3">
        <v>1.78</v>
      </c>
      <c r="C9" s="3">
        <f t="shared" ref="C9:C49" si="0">AVERAGE(B3:B9)</f>
        <v>2.3485714285714288</v>
      </c>
    </row>
    <row r="10" spans="1:3" x14ac:dyDescent="0.25">
      <c r="A10" s="2">
        <v>42248</v>
      </c>
      <c r="B10" s="3">
        <v>1.72</v>
      </c>
      <c r="C10" s="3">
        <f t="shared" si="0"/>
        <v>2.15</v>
      </c>
    </row>
    <row r="11" spans="1:3" x14ac:dyDescent="0.25">
      <c r="A11" s="2">
        <v>42278</v>
      </c>
      <c r="B11" s="3">
        <v>2.12</v>
      </c>
      <c r="C11" s="3">
        <f t="shared" si="0"/>
        <v>2.0699999999999998</v>
      </c>
    </row>
    <row r="12" spans="1:3" x14ac:dyDescent="0.25">
      <c r="A12" s="2">
        <v>42309</v>
      </c>
      <c r="B12" s="3">
        <v>2.36</v>
      </c>
      <c r="C12" s="3">
        <f t="shared" si="0"/>
        <v>2.0842857142857141</v>
      </c>
    </row>
    <row r="13" spans="1:3" x14ac:dyDescent="0.25">
      <c r="A13" s="2">
        <v>42339</v>
      </c>
      <c r="B13" s="3">
        <v>2.87</v>
      </c>
      <c r="C13" s="3">
        <f t="shared" si="0"/>
        <v>2.1685714285714286</v>
      </c>
    </row>
    <row r="14" spans="1:3" x14ac:dyDescent="0.25">
      <c r="A14" s="2">
        <v>42370</v>
      </c>
      <c r="B14" s="3">
        <v>2.2000000000000002</v>
      </c>
      <c r="C14" s="3">
        <f t="shared" si="0"/>
        <v>2.14</v>
      </c>
    </row>
    <row r="15" spans="1:3" x14ac:dyDescent="0.25">
      <c r="A15" s="2">
        <v>42401</v>
      </c>
      <c r="B15" s="3">
        <v>2.14</v>
      </c>
      <c r="C15" s="3">
        <f t="shared" si="0"/>
        <v>2.1700000000000004</v>
      </c>
    </row>
    <row r="16" spans="1:3" x14ac:dyDescent="0.25">
      <c r="A16" s="2">
        <v>42430</v>
      </c>
      <c r="B16" s="3">
        <v>2.85</v>
      </c>
      <c r="C16" s="3">
        <f t="shared" si="0"/>
        <v>2.322857142857143</v>
      </c>
    </row>
    <row r="17" spans="1:3" x14ac:dyDescent="0.25">
      <c r="A17" s="2">
        <v>42461</v>
      </c>
      <c r="B17" s="3">
        <v>3.55</v>
      </c>
      <c r="C17" s="3">
        <f t="shared" si="0"/>
        <v>2.5842857142857141</v>
      </c>
    </row>
    <row r="18" spans="1:3" x14ac:dyDescent="0.25">
      <c r="A18" s="2">
        <v>42491</v>
      </c>
      <c r="B18" s="3">
        <v>4.57</v>
      </c>
      <c r="C18" s="3">
        <f t="shared" si="0"/>
        <v>2.9342857142857142</v>
      </c>
    </row>
    <row r="19" spans="1:3" x14ac:dyDescent="0.25">
      <c r="A19" s="2">
        <v>42522</v>
      </c>
      <c r="B19" s="3">
        <v>5.14</v>
      </c>
      <c r="C19" s="3">
        <f t="shared" si="0"/>
        <v>3.3314285714285714</v>
      </c>
    </row>
    <row r="20" spans="1:3" x14ac:dyDescent="0.25">
      <c r="A20" s="2">
        <v>42552</v>
      </c>
      <c r="B20" s="3">
        <v>6.86</v>
      </c>
      <c r="C20" s="3">
        <f t="shared" si="0"/>
        <v>3.9014285714285712</v>
      </c>
    </row>
    <row r="21" spans="1:3" x14ac:dyDescent="0.25">
      <c r="A21" s="2">
        <v>42583</v>
      </c>
      <c r="B21" s="3">
        <v>7.4</v>
      </c>
      <c r="C21" s="3">
        <f t="shared" si="0"/>
        <v>4.6442857142857141</v>
      </c>
    </row>
    <row r="22" spans="1:3" x14ac:dyDescent="0.25">
      <c r="A22" s="2">
        <v>42614</v>
      </c>
      <c r="B22" s="3">
        <v>6.91</v>
      </c>
      <c r="C22" s="3">
        <f t="shared" si="0"/>
        <v>5.3257142857142856</v>
      </c>
    </row>
    <row r="23" spans="1:3" x14ac:dyDescent="0.25">
      <c r="A23" s="2">
        <v>42644</v>
      </c>
      <c r="B23" s="3">
        <v>7.23</v>
      </c>
      <c r="C23" s="3">
        <f t="shared" si="0"/>
        <v>5.9514285714285728</v>
      </c>
    </row>
    <row r="24" spans="1:3" x14ac:dyDescent="0.25">
      <c r="A24" s="2">
        <v>42675</v>
      </c>
      <c r="B24" s="3">
        <v>8.91</v>
      </c>
      <c r="C24" s="3">
        <f t="shared" si="0"/>
        <v>6.7171428571428562</v>
      </c>
    </row>
    <row r="25" spans="1:3" x14ac:dyDescent="0.25">
      <c r="A25" s="2">
        <v>42705</v>
      </c>
      <c r="B25" s="3">
        <v>11.34</v>
      </c>
      <c r="C25" s="3">
        <f t="shared" si="0"/>
        <v>7.6842857142857151</v>
      </c>
    </row>
    <row r="26" spans="1:3" x14ac:dyDescent="0.25">
      <c r="A26" s="2">
        <v>42736</v>
      </c>
      <c r="B26" s="3">
        <v>10.37</v>
      </c>
      <c r="C26" s="3">
        <f t="shared" si="0"/>
        <v>8.4314285714285724</v>
      </c>
    </row>
    <row r="27" spans="1:3" x14ac:dyDescent="0.25">
      <c r="A27" s="2">
        <v>42767</v>
      </c>
      <c r="B27" s="3">
        <v>14.46</v>
      </c>
      <c r="C27" s="3">
        <f t="shared" si="0"/>
        <v>9.5171428571428578</v>
      </c>
    </row>
    <row r="28" spans="1:3" x14ac:dyDescent="0.25">
      <c r="A28" s="2">
        <v>42795</v>
      </c>
      <c r="B28" s="3">
        <v>14.55</v>
      </c>
      <c r="C28" s="3">
        <f t="shared" si="0"/>
        <v>10.538571428571428</v>
      </c>
    </row>
    <row r="29" spans="1:3" x14ac:dyDescent="0.25">
      <c r="A29" s="2">
        <v>42826</v>
      </c>
      <c r="B29" s="3">
        <v>13.3</v>
      </c>
      <c r="C29" s="3">
        <f t="shared" si="0"/>
        <v>11.45142857142857</v>
      </c>
    </row>
    <row r="30" spans="1:3" x14ac:dyDescent="0.25">
      <c r="A30" s="2">
        <v>42856</v>
      </c>
      <c r="B30" s="3">
        <v>11.19</v>
      </c>
      <c r="C30" s="3">
        <f t="shared" si="0"/>
        <v>12.017142857142856</v>
      </c>
    </row>
    <row r="31" spans="1:3" x14ac:dyDescent="0.25">
      <c r="A31" s="2">
        <v>42887</v>
      </c>
      <c r="B31" s="3">
        <v>12.48</v>
      </c>
      <c r="C31" s="3">
        <f t="shared" si="0"/>
        <v>12.527142857142858</v>
      </c>
    </row>
    <row r="32" spans="1:3" x14ac:dyDescent="0.25">
      <c r="A32" s="2">
        <v>42917</v>
      </c>
      <c r="B32" s="3">
        <v>13.61</v>
      </c>
      <c r="C32" s="3">
        <f t="shared" si="0"/>
        <v>12.851428571428571</v>
      </c>
    </row>
    <row r="33" spans="1:3" x14ac:dyDescent="0.25">
      <c r="A33" s="2">
        <v>42948</v>
      </c>
      <c r="B33" s="3">
        <v>13.02</v>
      </c>
      <c r="C33" s="3">
        <f t="shared" si="0"/>
        <v>13.23</v>
      </c>
    </row>
    <row r="34" spans="1:3" x14ac:dyDescent="0.25">
      <c r="A34" s="2">
        <v>42979</v>
      </c>
      <c r="B34" s="3">
        <v>12.75</v>
      </c>
      <c r="C34" s="3">
        <f t="shared" si="0"/>
        <v>12.985714285714284</v>
      </c>
    </row>
    <row r="35" spans="1:3" x14ac:dyDescent="0.25">
      <c r="A35" s="2">
        <v>43009</v>
      </c>
      <c r="B35" s="3">
        <v>10.99</v>
      </c>
      <c r="C35" s="3">
        <f t="shared" si="0"/>
        <v>12.477142857142855</v>
      </c>
    </row>
    <row r="36" spans="1:3" x14ac:dyDescent="0.25">
      <c r="A36" s="2">
        <v>43040</v>
      </c>
      <c r="B36" s="3">
        <v>10.89</v>
      </c>
      <c r="C36" s="3">
        <f t="shared" si="0"/>
        <v>12.132857142857143</v>
      </c>
    </row>
    <row r="37" spans="1:3" x14ac:dyDescent="0.25">
      <c r="A37" s="2">
        <v>43070</v>
      </c>
      <c r="B37" s="3">
        <v>10.28</v>
      </c>
      <c r="C37" s="3">
        <f t="shared" si="0"/>
        <v>12.002857142857144</v>
      </c>
    </row>
    <row r="38" spans="1:3" x14ac:dyDescent="0.25">
      <c r="A38" s="2">
        <v>43101</v>
      </c>
      <c r="B38" s="3">
        <v>13.74</v>
      </c>
      <c r="C38" s="3">
        <f t="shared" si="0"/>
        <v>12.182857142857141</v>
      </c>
    </row>
    <row r="39" spans="1:3" x14ac:dyDescent="0.25">
      <c r="A39" s="2">
        <v>43132</v>
      </c>
      <c r="B39" s="3">
        <v>12.11</v>
      </c>
      <c r="C39" s="3">
        <f t="shared" si="0"/>
        <v>11.968571428571428</v>
      </c>
    </row>
    <row r="40" spans="1:3" x14ac:dyDescent="0.25">
      <c r="A40" s="2">
        <v>43160</v>
      </c>
      <c r="B40" s="3">
        <v>10.050000000000001</v>
      </c>
      <c r="C40" s="3">
        <f t="shared" si="0"/>
        <v>11.544285714285715</v>
      </c>
    </row>
    <row r="41" spans="1:3" x14ac:dyDescent="0.25">
      <c r="A41" s="2">
        <v>43191</v>
      </c>
      <c r="B41" s="3">
        <v>10.88</v>
      </c>
      <c r="C41" s="3">
        <f t="shared" si="0"/>
        <v>11.277142857142858</v>
      </c>
    </row>
    <row r="42" spans="1:3" x14ac:dyDescent="0.25">
      <c r="A42" s="2">
        <v>43221</v>
      </c>
      <c r="B42" s="3">
        <v>13.73</v>
      </c>
      <c r="C42" s="3">
        <f t="shared" si="0"/>
        <v>11.668571428571429</v>
      </c>
    </row>
    <row r="43" spans="1:3" x14ac:dyDescent="0.25">
      <c r="A43" s="2">
        <v>43252</v>
      </c>
      <c r="B43" s="3">
        <v>14.99</v>
      </c>
      <c r="C43" s="3">
        <f t="shared" si="0"/>
        <v>12.254285714285713</v>
      </c>
    </row>
    <row r="44" spans="1:3" x14ac:dyDescent="0.25">
      <c r="A44" s="2">
        <v>43282</v>
      </c>
      <c r="B44" s="3">
        <v>18.329999999999998</v>
      </c>
      <c r="C44" s="3">
        <f t="shared" si="0"/>
        <v>13.404285714285715</v>
      </c>
    </row>
    <row r="45" spans="1:3" x14ac:dyDescent="0.25">
      <c r="A45" s="2">
        <v>43313</v>
      </c>
      <c r="B45" s="3">
        <v>25.17</v>
      </c>
      <c r="C45" s="3">
        <f t="shared" si="0"/>
        <v>15.037142857142857</v>
      </c>
    </row>
    <row r="46" spans="1:3" x14ac:dyDescent="0.25">
      <c r="A46" s="2">
        <v>43344</v>
      </c>
      <c r="B46" s="3">
        <v>30.889999</v>
      </c>
      <c r="C46" s="3">
        <f t="shared" si="0"/>
        <v>17.719999857142856</v>
      </c>
    </row>
    <row r="47" spans="1:3" x14ac:dyDescent="0.25">
      <c r="A47" s="2">
        <v>43374</v>
      </c>
      <c r="B47" s="3">
        <v>18.209999</v>
      </c>
      <c r="C47" s="3">
        <f t="shared" si="0"/>
        <v>18.885714</v>
      </c>
    </row>
    <row r="48" spans="1:3" x14ac:dyDescent="0.25">
      <c r="A48" s="2">
        <v>43405</v>
      </c>
      <c r="B48" s="3">
        <v>21.299999</v>
      </c>
      <c r="C48" s="3">
        <f t="shared" si="0"/>
        <v>20.374285285714286</v>
      </c>
    </row>
    <row r="49" spans="1:3" x14ac:dyDescent="0.25">
      <c r="A49" s="2">
        <v>43435</v>
      </c>
      <c r="B49" s="3">
        <v>18.459999</v>
      </c>
      <c r="C49" s="3">
        <f t="shared" si="0"/>
        <v>21.049999428571429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3C85-B029-4904-BF6B-DC12C87BE012}">
  <dimension ref="A1:E61"/>
  <sheetViews>
    <sheetView topLeftCell="A40" workbookViewId="0">
      <selection activeCell="A50" sqref="A50:A61"/>
    </sheetView>
  </sheetViews>
  <sheetFormatPr defaultRowHeight="15" x14ac:dyDescent="0.25"/>
  <cols>
    <col min="1" max="1" width="9.7109375" bestFit="1" customWidth="1"/>
    <col min="2" max="2" width="11.42578125" customWidth="1"/>
    <col min="3" max="3" width="20.28515625" customWidth="1"/>
    <col min="4" max="4" width="35" customWidth="1"/>
    <col min="5" max="5" width="35.140625" customWidth="1"/>
  </cols>
  <sheetData>
    <row r="1" spans="1:5" x14ac:dyDescent="0.25">
      <c r="A1" t="s">
        <v>0</v>
      </c>
      <c r="B1" t="s">
        <v>5</v>
      </c>
      <c r="C1" t="s">
        <v>8</v>
      </c>
      <c r="D1" t="s">
        <v>9</v>
      </c>
      <c r="E1" t="s">
        <v>10</v>
      </c>
    </row>
    <row r="2" spans="1:5" x14ac:dyDescent="0.25">
      <c r="A2" s="2">
        <v>42005</v>
      </c>
      <c r="B2" s="4">
        <v>2.57</v>
      </c>
    </row>
    <row r="3" spans="1:5" x14ac:dyDescent="0.25">
      <c r="A3" s="2">
        <v>42036</v>
      </c>
      <c r="B3" s="4">
        <v>3.11</v>
      </c>
    </row>
    <row r="4" spans="1:5" x14ac:dyDescent="0.25">
      <c r="A4" s="2">
        <v>42064</v>
      </c>
      <c r="B4" s="4">
        <v>2.68</v>
      </c>
    </row>
    <row r="5" spans="1:5" x14ac:dyDescent="0.25">
      <c r="A5" s="2">
        <v>42095</v>
      </c>
      <c r="B5" s="4">
        <v>2.2599999999999998</v>
      </c>
    </row>
    <row r="6" spans="1:5" x14ac:dyDescent="0.25">
      <c r="A6" s="2">
        <v>42125</v>
      </c>
      <c r="B6" s="4">
        <v>2.2799999999999998</v>
      </c>
    </row>
    <row r="7" spans="1:5" x14ac:dyDescent="0.25">
      <c r="A7" s="2">
        <v>42156</v>
      </c>
      <c r="B7" s="4">
        <v>2.4</v>
      </c>
    </row>
    <row r="8" spans="1:5" x14ac:dyDescent="0.25">
      <c r="A8" s="2">
        <v>42186</v>
      </c>
      <c r="B8" s="4">
        <v>1.93</v>
      </c>
    </row>
    <row r="9" spans="1:5" x14ac:dyDescent="0.25">
      <c r="A9" s="2">
        <v>42217</v>
      </c>
      <c r="B9" s="4">
        <v>1.78</v>
      </c>
    </row>
    <row r="10" spans="1:5" x14ac:dyDescent="0.25">
      <c r="A10" s="2">
        <v>42248</v>
      </c>
      <c r="B10" s="4">
        <v>1.72</v>
      </c>
    </row>
    <row r="11" spans="1:5" x14ac:dyDescent="0.25">
      <c r="A11" s="2">
        <v>42278</v>
      </c>
      <c r="B11" s="4">
        <v>2.12</v>
      </c>
    </row>
    <row r="12" spans="1:5" x14ac:dyDescent="0.25">
      <c r="A12" s="2">
        <v>42309</v>
      </c>
      <c r="B12" s="4">
        <v>2.36</v>
      </c>
    </row>
    <row r="13" spans="1:5" x14ac:dyDescent="0.25">
      <c r="A13" s="2">
        <v>42339</v>
      </c>
      <c r="B13" s="4">
        <v>2.87</v>
      </c>
    </row>
    <row r="14" spans="1:5" x14ac:dyDescent="0.25">
      <c r="A14" s="2">
        <v>42370</v>
      </c>
      <c r="B14" s="4">
        <v>2.2000000000000002</v>
      </c>
    </row>
    <row r="15" spans="1:5" x14ac:dyDescent="0.25">
      <c r="A15" s="2">
        <v>42401</v>
      </c>
      <c r="B15" s="4">
        <v>2.14</v>
      </c>
    </row>
    <row r="16" spans="1:5" x14ac:dyDescent="0.25">
      <c r="A16" s="2">
        <v>42430</v>
      </c>
      <c r="B16" s="4">
        <v>2.85</v>
      </c>
    </row>
    <row r="17" spans="1:2" x14ac:dyDescent="0.25">
      <c r="A17" s="2">
        <v>42461</v>
      </c>
      <c r="B17" s="4">
        <v>3.55</v>
      </c>
    </row>
    <row r="18" spans="1:2" x14ac:dyDescent="0.25">
      <c r="A18" s="2">
        <v>42491</v>
      </c>
      <c r="B18" s="4">
        <v>4.57</v>
      </c>
    </row>
    <row r="19" spans="1:2" x14ac:dyDescent="0.25">
      <c r="A19" s="2">
        <v>42522</v>
      </c>
      <c r="B19" s="4">
        <v>5.14</v>
      </c>
    </row>
    <row r="20" spans="1:2" x14ac:dyDescent="0.25">
      <c r="A20" s="2">
        <v>42552</v>
      </c>
      <c r="B20" s="4">
        <v>6.86</v>
      </c>
    </row>
    <row r="21" spans="1:2" x14ac:dyDescent="0.25">
      <c r="A21" s="2">
        <v>42583</v>
      </c>
      <c r="B21" s="4">
        <v>7.4</v>
      </c>
    </row>
    <row r="22" spans="1:2" x14ac:dyDescent="0.25">
      <c r="A22" s="2">
        <v>42614</v>
      </c>
      <c r="B22" s="4">
        <v>6.91</v>
      </c>
    </row>
    <row r="23" spans="1:2" x14ac:dyDescent="0.25">
      <c r="A23" s="2">
        <v>42644</v>
      </c>
      <c r="B23" s="4">
        <v>7.23</v>
      </c>
    </row>
    <row r="24" spans="1:2" x14ac:dyDescent="0.25">
      <c r="A24" s="2">
        <v>42675</v>
      </c>
      <c r="B24" s="4">
        <v>8.91</v>
      </c>
    </row>
    <row r="25" spans="1:2" x14ac:dyDescent="0.25">
      <c r="A25" s="2">
        <v>42705</v>
      </c>
      <c r="B25" s="4">
        <v>11.34</v>
      </c>
    </row>
    <row r="26" spans="1:2" x14ac:dyDescent="0.25">
      <c r="A26" s="2">
        <v>42736</v>
      </c>
      <c r="B26" s="4">
        <v>10.37</v>
      </c>
    </row>
    <row r="27" spans="1:2" x14ac:dyDescent="0.25">
      <c r="A27" s="2">
        <v>42767</v>
      </c>
      <c r="B27" s="4">
        <v>14.46</v>
      </c>
    </row>
    <row r="28" spans="1:2" x14ac:dyDescent="0.25">
      <c r="A28" s="2">
        <v>42795</v>
      </c>
      <c r="B28" s="4">
        <v>14.55</v>
      </c>
    </row>
    <row r="29" spans="1:2" x14ac:dyDescent="0.25">
      <c r="A29" s="2">
        <v>42826</v>
      </c>
      <c r="B29" s="4">
        <v>13.3</v>
      </c>
    </row>
    <row r="30" spans="1:2" x14ac:dyDescent="0.25">
      <c r="A30" s="2">
        <v>42856</v>
      </c>
      <c r="B30" s="4">
        <v>11.19</v>
      </c>
    </row>
    <row r="31" spans="1:2" x14ac:dyDescent="0.25">
      <c r="A31" s="2">
        <v>42887</v>
      </c>
      <c r="B31" s="4">
        <v>12.48</v>
      </c>
    </row>
    <row r="32" spans="1:2" x14ac:dyDescent="0.25">
      <c r="A32" s="2">
        <v>42917</v>
      </c>
      <c r="B32" s="4">
        <v>13.61</v>
      </c>
    </row>
    <row r="33" spans="1:2" x14ac:dyDescent="0.25">
      <c r="A33" s="2">
        <v>42948</v>
      </c>
      <c r="B33" s="4">
        <v>13.02</v>
      </c>
    </row>
    <row r="34" spans="1:2" x14ac:dyDescent="0.25">
      <c r="A34" s="2">
        <v>42979</v>
      </c>
      <c r="B34" s="4">
        <v>12.75</v>
      </c>
    </row>
    <row r="35" spans="1:2" x14ac:dyDescent="0.25">
      <c r="A35" s="2">
        <v>43009</v>
      </c>
      <c r="B35" s="4">
        <v>10.99</v>
      </c>
    </row>
    <row r="36" spans="1:2" x14ac:dyDescent="0.25">
      <c r="A36" s="2">
        <v>43040</v>
      </c>
      <c r="B36" s="4">
        <v>10.89</v>
      </c>
    </row>
    <row r="37" spans="1:2" x14ac:dyDescent="0.25">
      <c r="A37" s="2">
        <v>43070</v>
      </c>
      <c r="B37" s="4">
        <v>10.28</v>
      </c>
    </row>
    <row r="38" spans="1:2" x14ac:dyDescent="0.25">
      <c r="A38" s="2">
        <v>43101</v>
      </c>
      <c r="B38" s="4">
        <v>13.74</v>
      </c>
    </row>
    <row r="39" spans="1:2" x14ac:dyDescent="0.25">
      <c r="A39" s="2">
        <v>43132</v>
      </c>
      <c r="B39" s="4">
        <v>12.11</v>
      </c>
    </row>
    <row r="40" spans="1:2" x14ac:dyDescent="0.25">
      <c r="A40" s="2">
        <v>43160</v>
      </c>
      <c r="B40" s="4">
        <v>10.050000000000001</v>
      </c>
    </row>
    <row r="41" spans="1:2" x14ac:dyDescent="0.25">
      <c r="A41" s="2">
        <v>43191</v>
      </c>
      <c r="B41" s="4">
        <v>10.88</v>
      </c>
    </row>
    <row r="42" spans="1:2" x14ac:dyDescent="0.25">
      <c r="A42" s="2">
        <v>43221</v>
      </c>
      <c r="B42" s="4">
        <v>13.73</v>
      </c>
    </row>
    <row r="43" spans="1:2" x14ac:dyDescent="0.25">
      <c r="A43" s="2">
        <v>43252</v>
      </c>
      <c r="B43" s="4">
        <v>14.99</v>
      </c>
    </row>
    <row r="44" spans="1:2" x14ac:dyDescent="0.25">
      <c r="A44" s="2">
        <v>43282</v>
      </c>
      <c r="B44" s="4">
        <v>18.329999999999998</v>
      </c>
    </row>
    <row r="45" spans="1:2" x14ac:dyDescent="0.25">
      <c r="A45" s="2">
        <v>43313</v>
      </c>
      <c r="B45" s="4">
        <v>25.17</v>
      </c>
    </row>
    <row r="46" spans="1:2" x14ac:dyDescent="0.25">
      <c r="A46" s="2">
        <v>43344</v>
      </c>
      <c r="B46" s="4">
        <v>30.889999</v>
      </c>
    </row>
    <row r="47" spans="1:2" x14ac:dyDescent="0.25">
      <c r="A47" s="2">
        <v>43374</v>
      </c>
      <c r="B47" s="4">
        <v>18.209999</v>
      </c>
    </row>
    <row r="48" spans="1:2" x14ac:dyDescent="0.25">
      <c r="A48" s="2">
        <v>43405</v>
      </c>
      <c r="B48" s="4">
        <v>21.299999</v>
      </c>
    </row>
    <row r="49" spans="1:5" x14ac:dyDescent="0.25">
      <c r="A49" s="2">
        <v>43435</v>
      </c>
      <c r="B49" s="4">
        <v>18.459999</v>
      </c>
      <c r="C49" s="4">
        <v>18.459999</v>
      </c>
      <c r="D49" s="4">
        <v>18.459999</v>
      </c>
      <c r="E49" s="4">
        <v>18.459999</v>
      </c>
    </row>
    <row r="50" spans="1:5" x14ac:dyDescent="0.25">
      <c r="A50" s="2">
        <v>43466</v>
      </c>
      <c r="C50" s="4">
        <f>_xlfn.FORECAST.ETS(A50,$B$2:$B$49,$A$2:$A$49,1,1)</f>
        <v>18.888784813287021</v>
      </c>
      <c r="D50" s="4">
        <f>C50-_xlfn.FORECAST.ETS.CONFINT(A50,$B$2:$B$49,$A$2:$A$49,0.95,1,1)</f>
        <v>12.526457994675932</v>
      </c>
      <c r="E50" s="4">
        <f>C50+_xlfn.FORECAST.ETS.CONFINT(A50,$B$2:$B$49,$A$2:$A$49,0.95,1,1)</f>
        <v>25.251111631898112</v>
      </c>
    </row>
    <row r="51" spans="1:5" x14ac:dyDescent="0.25">
      <c r="A51" s="2">
        <v>43497</v>
      </c>
      <c r="C51" s="4">
        <f>_xlfn.FORECAST.ETS(A51,$B$2:$B$49,$A$2:$A$49,1,1)</f>
        <v>19.317570626574035</v>
      </c>
      <c r="D51" s="4">
        <f>C51-_xlfn.FORECAST.ETS.CONFINT(A51,$B$2:$B$49,$A$2:$A$49,0.95,1,1)</f>
        <v>12.201425401434811</v>
      </c>
      <c r="E51" s="4">
        <f>C51+_xlfn.FORECAST.ETS.CONFINT(A51,$B$2:$B$49,$A$2:$A$49,0.95,1,1)</f>
        <v>26.433715851713259</v>
      </c>
    </row>
    <row r="52" spans="1:5" x14ac:dyDescent="0.25">
      <c r="A52" s="2">
        <v>43525</v>
      </c>
      <c r="C52" s="4">
        <f>_xlfn.FORECAST.ETS(A52,$B$2:$B$49,$A$2:$A$49,1,1)</f>
        <v>19.746356439861053</v>
      </c>
      <c r="D52" s="4">
        <f>C52-_xlfn.FORECAST.ETS.CONFINT(A52,$B$2:$B$49,$A$2:$A$49,0.95,1,1)</f>
        <v>11.946327989664216</v>
      </c>
      <c r="E52" s="4">
        <f>C52+_xlfn.FORECAST.ETS.CONFINT(A52,$B$2:$B$49,$A$2:$A$49,0.95,1,1)</f>
        <v>27.54638489005789</v>
      </c>
    </row>
    <row r="53" spans="1:5" x14ac:dyDescent="0.25">
      <c r="A53" s="2">
        <v>43556</v>
      </c>
      <c r="C53" s="4">
        <f>_xlfn.FORECAST.ETS(A53,$B$2:$B$49,$A$2:$A$49,1,1)</f>
        <v>20.175142253148071</v>
      </c>
      <c r="D53" s="4">
        <f>C53-_xlfn.FORECAST.ETS.CONFINT(A53,$B$2:$B$49,$A$2:$A$49,0.95,1,1)</f>
        <v>11.744125328657413</v>
      </c>
      <c r="E53" s="4">
        <f>C53+_xlfn.FORECAST.ETS.CONFINT(A53,$B$2:$B$49,$A$2:$A$49,0.95,1,1)</f>
        <v>28.60615917763873</v>
      </c>
    </row>
    <row r="54" spans="1:5" x14ac:dyDescent="0.25">
      <c r="A54" s="2">
        <v>43586</v>
      </c>
      <c r="C54" s="4">
        <f>_xlfn.FORECAST.ETS(A54,$B$2:$B$49,$A$2:$A$49,1,1)</f>
        <v>20.603928066435088</v>
      </c>
      <c r="D54" s="4">
        <f>C54-_xlfn.FORECAST.ETS.CONFINT(A54,$B$2:$B$49,$A$2:$A$49,0.95,1,1)</f>
        <v>11.583705702480836</v>
      </c>
      <c r="E54" s="4">
        <f>C54+_xlfn.FORECAST.ETS.CONFINT(A54,$B$2:$B$49,$A$2:$A$49,0.95,1,1)</f>
        <v>29.624150430389342</v>
      </c>
    </row>
    <row r="55" spans="1:5" x14ac:dyDescent="0.25">
      <c r="A55" s="2">
        <v>43617</v>
      </c>
      <c r="C55" s="4">
        <f>_xlfn.FORECAST.ETS(A55,$B$2:$B$49,$A$2:$A$49,1,1)</f>
        <v>21.032713879722102</v>
      </c>
      <c r="D55" s="4">
        <f>C55-_xlfn.FORECAST.ETS.CONFINT(A55,$B$2:$B$49,$A$2:$A$49,0.95,1,1)</f>
        <v>11.457348606027178</v>
      </c>
      <c r="E55" s="4">
        <f>C55+_xlfn.FORECAST.ETS.CONFINT(A55,$B$2:$B$49,$A$2:$A$49,0.95,1,1)</f>
        <v>30.608079153417027</v>
      </c>
    </row>
    <row r="56" spans="1:5" x14ac:dyDescent="0.25">
      <c r="A56" s="2">
        <v>43647</v>
      </c>
      <c r="C56" s="4">
        <f>_xlfn.FORECAST.ETS(A56,$B$2:$B$49,$A$2:$A$49,1,1)</f>
        <v>21.46149969300912</v>
      </c>
      <c r="D56" s="4">
        <f>C56-_xlfn.FORECAST.ETS.CONFINT(A56,$B$2:$B$49,$A$2:$A$49,0.95,1,1)</f>
        <v>11.359432912990302</v>
      </c>
      <c r="E56" s="4">
        <f>C56+_xlfn.FORECAST.ETS.CONFINT(A56,$B$2:$B$49,$A$2:$A$49,0.95,1,1)</f>
        <v>31.56356647302794</v>
      </c>
    </row>
    <row r="57" spans="1:5" x14ac:dyDescent="0.25">
      <c r="A57" s="2">
        <v>43678</v>
      </c>
      <c r="C57" s="4">
        <f>_xlfn.FORECAST.ETS(A57,$B$2:$B$49,$A$2:$A$49,1,1)</f>
        <v>21.890285506296138</v>
      </c>
      <c r="D57" s="4">
        <f>C57-_xlfn.FORECAST.ETS.CONFINT(A57,$B$2:$B$49,$A$2:$A$49,0.95,1,1)</f>
        <v>11.285716124967315</v>
      </c>
      <c r="E57" s="4">
        <f>C57+_xlfn.FORECAST.ETS.CONFINT(A57,$B$2:$B$49,$A$2:$A$49,0.95,1,1)</f>
        <v>32.49485488762496</v>
      </c>
    </row>
    <row r="58" spans="1:5" x14ac:dyDescent="0.25">
      <c r="A58" s="2">
        <v>43709</v>
      </c>
      <c r="C58" s="4">
        <f>_xlfn.FORECAST.ETS(A58,$B$2:$B$49,$A$2:$A$49,1,1)</f>
        <v>22.319071319583152</v>
      </c>
      <c r="D58" s="4">
        <f>C58-_xlfn.FORECAST.ETS.CONFINT(A58,$B$2:$B$49,$A$2:$A$49,0.95,1,1)</f>
        <v>11.232903510576344</v>
      </c>
      <c r="E58" s="4">
        <f>C58+_xlfn.FORECAST.ETS.CONFINT(A58,$B$2:$B$49,$A$2:$A$49,0.95,1,1)</f>
        <v>33.405239128589962</v>
      </c>
    </row>
    <row r="59" spans="1:5" x14ac:dyDescent="0.25">
      <c r="A59" s="2">
        <v>43739</v>
      </c>
      <c r="C59" s="4">
        <f>_xlfn.FORECAST.ETS(A59,$B$2:$B$49,$A$2:$A$49,1,1)</f>
        <v>22.74785713287017</v>
      </c>
      <c r="D59" s="4">
        <f>C59-_xlfn.FORECAST.ETS.CONFINT(A59,$B$2:$B$49,$A$2:$A$49,0.95,1,1)</f>
        <v>11.19837623698178</v>
      </c>
      <c r="E59" s="4">
        <f>C59+_xlfn.FORECAST.ETS.CONFINT(A59,$B$2:$B$49,$A$2:$A$49,0.95,1,1)</f>
        <v>34.29733802875856</v>
      </c>
    </row>
    <row r="60" spans="1:5" x14ac:dyDescent="0.25">
      <c r="A60" s="2">
        <v>43770</v>
      </c>
      <c r="C60" s="4">
        <f>_xlfn.FORECAST.ETS(A60,$B$2:$B$49,$A$2:$A$49,1,1)</f>
        <v>23.176642946157187</v>
      </c>
      <c r="D60" s="4">
        <f>C60-_xlfn.FORECAST.ETS.CONFINT(A60,$B$2:$B$49,$A$2:$A$49,0.95,1,1)</f>
        <v>11.180012188026875</v>
      </c>
      <c r="E60" s="4">
        <f>C60+_xlfn.FORECAST.ETS.CONFINT(A60,$B$2:$B$49,$A$2:$A$49,0.95,1,1)</f>
        <v>35.173273704287496</v>
      </c>
    </row>
    <row r="61" spans="1:5" x14ac:dyDescent="0.25">
      <c r="A61" s="2">
        <v>43800</v>
      </c>
      <c r="C61" s="4">
        <f>_xlfn.FORECAST.ETS(A61,$B$2:$B$49,$A$2:$A$49,1,1)</f>
        <v>23.605428759444202</v>
      </c>
      <c r="D61" s="4">
        <f>C61-_xlfn.FORECAST.ETS.CONFINT(A61,$B$2:$B$49,$A$2:$A$49,0.95,1,1)</f>
        <v>11.17606355460989</v>
      </c>
      <c r="E61" s="4">
        <f>C61+_xlfn.FORECAST.ETS.CONFINT(A61,$B$2:$B$49,$A$2:$A$49,0.95,1,1)</f>
        <v>36.034793964278514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E694-8D5B-4C49-A70E-73A39EDC3A9A}">
  <dimension ref="A1:C61"/>
  <sheetViews>
    <sheetView tabSelected="1" workbookViewId="0">
      <selection activeCell="J8" sqref="J8"/>
    </sheetView>
  </sheetViews>
  <sheetFormatPr defaultRowHeight="15" x14ac:dyDescent="0.25"/>
  <cols>
    <col min="1" max="1" width="9.7109375" style="1" bestFit="1" customWidth="1"/>
    <col min="2" max="2" width="11.5703125" style="1" bestFit="1" customWidth="1"/>
    <col min="3" max="3" width="16.7109375" bestFit="1" customWidth="1"/>
  </cols>
  <sheetData>
    <row r="1" spans="1:3" x14ac:dyDescent="0.25">
      <c r="A1" s="1" t="s">
        <v>0</v>
      </c>
      <c r="B1" s="1" t="s">
        <v>5</v>
      </c>
      <c r="C1" t="s">
        <v>11</v>
      </c>
    </row>
    <row r="2" spans="1:3" x14ac:dyDescent="0.25">
      <c r="A2" s="2">
        <v>42005</v>
      </c>
      <c r="B2" s="4">
        <v>2.57</v>
      </c>
    </row>
    <row r="3" spans="1:3" x14ac:dyDescent="0.25">
      <c r="A3" s="2">
        <v>42036</v>
      </c>
      <c r="B3" s="4">
        <v>3.11</v>
      </c>
    </row>
    <row r="4" spans="1:3" x14ac:dyDescent="0.25">
      <c r="A4" s="2">
        <v>42064</v>
      </c>
      <c r="B4" s="4">
        <v>2.68</v>
      </c>
    </row>
    <row r="5" spans="1:3" x14ac:dyDescent="0.25">
      <c r="A5" s="2">
        <v>42095</v>
      </c>
      <c r="B5" s="4">
        <v>2.2599999999999998</v>
      </c>
    </row>
    <row r="6" spans="1:3" x14ac:dyDescent="0.25">
      <c r="A6" s="2">
        <v>42125</v>
      </c>
      <c r="B6" s="4">
        <v>2.2799999999999998</v>
      </c>
    </row>
    <row r="7" spans="1:3" x14ac:dyDescent="0.25">
      <c r="A7" s="2">
        <v>42156</v>
      </c>
      <c r="B7" s="4">
        <v>2.4</v>
      </c>
    </row>
    <row r="8" spans="1:3" x14ac:dyDescent="0.25">
      <c r="A8" s="2">
        <v>42186</v>
      </c>
      <c r="B8" s="4">
        <v>1.93</v>
      </c>
    </row>
    <row r="9" spans="1:3" x14ac:dyDescent="0.25">
      <c r="A9" s="2">
        <v>42217</v>
      </c>
      <c r="B9" s="4">
        <v>1.78</v>
      </c>
    </row>
    <row r="10" spans="1:3" x14ac:dyDescent="0.25">
      <c r="A10" s="2">
        <v>42248</v>
      </c>
      <c r="B10" s="4">
        <v>1.72</v>
      </c>
    </row>
    <row r="11" spans="1:3" x14ac:dyDescent="0.25">
      <c r="A11" s="2">
        <v>42278</v>
      </c>
      <c r="B11" s="4">
        <v>2.12</v>
      </c>
    </row>
    <row r="12" spans="1:3" x14ac:dyDescent="0.25">
      <c r="A12" s="2">
        <v>42309</v>
      </c>
      <c r="B12" s="4">
        <v>2.36</v>
      </c>
    </row>
    <row r="13" spans="1:3" x14ac:dyDescent="0.25">
      <c r="A13" s="2">
        <v>42339</v>
      </c>
      <c r="B13" s="4">
        <v>2.87</v>
      </c>
    </row>
    <row r="14" spans="1:3" x14ac:dyDescent="0.25">
      <c r="A14" s="2">
        <v>42370</v>
      </c>
      <c r="B14" s="4">
        <v>2.2000000000000002</v>
      </c>
    </row>
    <row r="15" spans="1:3" x14ac:dyDescent="0.25">
      <c r="A15" s="2">
        <v>42401</v>
      </c>
      <c r="B15" s="4">
        <v>2.14</v>
      </c>
    </row>
    <row r="16" spans="1:3" x14ac:dyDescent="0.25">
      <c r="A16" s="2">
        <v>42430</v>
      </c>
      <c r="B16" s="4">
        <v>2.85</v>
      </c>
    </row>
    <row r="17" spans="1:2" x14ac:dyDescent="0.25">
      <c r="A17" s="2">
        <v>42461</v>
      </c>
      <c r="B17" s="4">
        <v>3.55</v>
      </c>
    </row>
    <row r="18" spans="1:2" x14ac:dyDescent="0.25">
      <c r="A18" s="2">
        <v>42491</v>
      </c>
      <c r="B18" s="4">
        <v>4.57</v>
      </c>
    </row>
    <row r="19" spans="1:2" x14ac:dyDescent="0.25">
      <c r="A19" s="2">
        <v>42522</v>
      </c>
      <c r="B19" s="4">
        <v>5.14</v>
      </c>
    </row>
    <row r="20" spans="1:2" x14ac:dyDescent="0.25">
      <c r="A20" s="2">
        <v>42552</v>
      </c>
      <c r="B20" s="4">
        <v>6.86</v>
      </c>
    </row>
    <row r="21" spans="1:2" x14ac:dyDescent="0.25">
      <c r="A21" s="2">
        <v>42583</v>
      </c>
      <c r="B21" s="4">
        <v>7.4</v>
      </c>
    </row>
    <row r="22" spans="1:2" x14ac:dyDescent="0.25">
      <c r="A22" s="2">
        <v>42614</v>
      </c>
      <c r="B22" s="4">
        <v>6.91</v>
      </c>
    </row>
    <row r="23" spans="1:2" x14ac:dyDescent="0.25">
      <c r="A23" s="2">
        <v>42644</v>
      </c>
      <c r="B23" s="4">
        <v>7.23</v>
      </c>
    </row>
    <row r="24" spans="1:2" x14ac:dyDescent="0.25">
      <c r="A24" s="2">
        <v>42675</v>
      </c>
      <c r="B24" s="4">
        <v>8.91</v>
      </c>
    </row>
    <row r="25" spans="1:2" x14ac:dyDescent="0.25">
      <c r="A25" s="2">
        <v>42705</v>
      </c>
      <c r="B25" s="4">
        <v>11.34</v>
      </c>
    </row>
    <row r="26" spans="1:2" x14ac:dyDescent="0.25">
      <c r="A26" s="2">
        <v>42736</v>
      </c>
      <c r="B26" s="4">
        <v>10.37</v>
      </c>
    </row>
    <row r="27" spans="1:2" x14ac:dyDescent="0.25">
      <c r="A27" s="2">
        <v>42767</v>
      </c>
      <c r="B27" s="4">
        <v>14.46</v>
      </c>
    </row>
    <row r="28" spans="1:2" x14ac:dyDescent="0.25">
      <c r="A28" s="2">
        <v>42795</v>
      </c>
      <c r="B28" s="4">
        <v>14.55</v>
      </c>
    </row>
    <row r="29" spans="1:2" x14ac:dyDescent="0.25">
      <c r="A29" s="2">
        <v>42826</v>
      </c>
      <c r="B29" s="4">
        <v>13.3</v>
      </c>
    </row>
    <row r="30" spans="1:2" x14ac:dyDescent="0.25">
      <c r="A30" s="2">
        <v>42856</v>
      </c>
      <c r="B30" s="4">
        <v>11.19</v>
      </c>
    </row>
    <row r="31" spans="1:2" x14ac:dyDescent="0.25">
      <c r="A31" s="2">
        <v>42887</v>
      </c>
      <c r="B31" s="4">
        <v>12.48</v>
      </c>
    </row>
    <row r="32" spans="1:2" x14ac:dyDescent="0.25">
      <c r="A32" s="2">
        <v>42917</v>
      </c>
      <c r="B32" s="4">
        <v>13.61</v>
      </c>
    </row>
    <row r="33" spans="1:2" x14ac:dyDescent="0.25">
      <c r="A33" s="2">
        <v>42948</v>
      </c>
      <c r="B33" s="4">
        <v>13.02</v>
      </c>
    </row>
    <row r="34" spans="1:2" x14ac:dyDescent="0.25">
      <c r="A34" s="2">
        <v>42979</v>
      </c>
      <c r="B34" s="4">
        <v>12.75</v>
      </c>
    </row>
    <row r="35" spans="1:2" x14ac:dyDescent="0.25">
      <c r="A35" s="2">
        <v>43009</v>
      </c>
      <c r="B35" s="4">
        <v>10.99</v>
      </c>
    </row>
    <row r="36" spans="1:2" x14ac:dyDescent="0.25">
      <c r="A36" s="2">
        <v>43040</v>
      </c>
      <c r="B36" s="4">
        <v>10.89</v>
      </c>
    </row>
    <row r="37" spans="1:2" x14ac:dyDescent="0.25">
      <c r="A37" s="2">
        <v>43070</v>
      </c>
      <c r="B37" s="4">
        <v>10.28</v>
      </c>
    </row>
    <row r="38" spans="1:2" x14ac:dyDescent="0.25">
      <c r="A38" s="2">
        <v>43101</v>
      </c>
      <c r="B38" s="4">
        <v>13.74</v>
      </c>
    </row>
    <row r="39" spans="1:2" x14ac:dyDescent="0.25">
      <c r="A39" s="2">
        <v>43132</v>
      </c>
      <c r="B39" s="4">
        <v>12.11</v>
      </c>
    </row>
    <row r="40" spans="1:2" x14ac:dyDescent="0.25">
      <c r="A40" s="2">
        <v>43160</v>
      </c>
      <c r="B40" s="4">
        <v>10.050000000000001</v>
      </c>
    </row>
    <row r="41" spans="1:2" x14ac:dyDescent="0.25">
      <c r="A41" s="2">
        <v>43191</v>
      </c>
      <c r="B41" s="4">
        <v>10.88</v>
      </c>
    </row>
    <row r="42" spans="1:2" x14ac:dyDescent="0.25">
      <c r="A42" s="2">
        <v>43221</v>
      </c>
      <c r="B42" s="4">
        <v>13.73</v>
      </c>
    </row>
    <row r="43" spans="1:2" x14ac:dyDescent="0.25">
      <c r="A43" s="2">
        <v>43252</v>
      </c>
      <c r="B43" s="4">
        <v>14.99</v>
      </c>
    </row>
    <row r="44" spans="1:2" x14ac:dyDescent="0.25">
      <c r="A44" s="2">
        <v>43282</v>
      </c>
      <c r="B44" s="4">
        <v>18.329999999999998</v>
      </c>
    </row>
    <row r="45" spans="1:2" x14ac:dyDescent="0.25">
      <c r="A45" s="2">
        <v>43313</v>
      </c>
      <c r="B45" s="4">
        <v>25.17</v>
      </c>
    </row>
    <row r="46" spans="1:2" x14ac:dyDescent="0.25">
      <c r="A46" s="2">
        <v>43344</v>
      </c>
      <c r="B46" s="4">
        <v>30.889999</v>
      </c>
    </row>
    <row r="47" spans="1:2" x14ac:dyDescent="0.25">
      <c r="A47" s="2">
        <v>43374</v>
      </c>
      <c r="B47" s="4">
        <v>18.209999</v>
      </c>
    </row>
    <row r="48" spans="1:2" x14ac:dyDescent="0.25">
      <c r="A48" s="2">
        <v>43405</v>
      </c>
      <c r="B48" s="4">
        <v>21.299999</v>
      </c>
    </row>
    <row r="49" spans="1:3" x14ac:dyDescent="0.25">
      <c r="A49" s="2">
        <v>43435</v>
      </c>
      <c r="B49" s="4">
        <v>18.459999</v>
      </c>
      <c r="C49" s="3">
        <f>Table4[[#This Row],[Adj Close]]</f>
        <v>18.459999</v>
      </c>
    </row>
    <row r="50" spans="1:3" x14ac:dyDescent="0.25">
      <c r="A50" s="2">
        <v>43466</v>
      </c>
      <c r="B50" s="4"/>
      <c r="C50" s="3">
        <f>_xlfn.FORECAST.LINEAR(Table4[[#This Row],[Date]],$B$2:$B$49,$A$2:$A$49)</f>
        <v>19.948184719084338</v>
      </c>
    </row>
    <row r="51" spans="1:3" x14ac:dyDescent="0.25">
      <c r="A51" s="2">
        <v>43497</v>
      </c>
      <c r="B51" s="4"/>
      <c r="C51" s="3">
        <f>_xlfn.FORECAST.LINEAR(Table4[[#This Row],[Date]],$B$2:$B$49,$A$2:$A$49)</f>
        <v>20.384845681230445</v>
      </c>
    </row>
    <row r="52" spans="1:3" x14ac:dyDescent="0.25">
      <c r="A52" s="2">
        <v>43525</v>
      </c>
      <c r="B52" s="4"/>
      <c r="C52" s="3">
        <f>_xlfn.FORECAST.LINEAR(Table4[[#This Row],[Date]],$B$2:$B$49,$A$2:$A$49)</f>
        <v>20.779249130910785</v>
      </c>
    </row>
    <row r="53" spans="1:3" x14ac:dyDescent="0.25">
      <c r="A53" s="2">
        <v>43556</v>
      </c>
      <c r="B53" s="4"/>
      <c r="C53" s="3">
        <f>_xlfn.FORECAST.LINEAR(Table4[[#This Row],[Date]],$B$2:$B$49,$A$2:$A$49)</f>
        <v>21.215910093056891</v>
      </c>
    </row>
    <row r="54" spans="1:3" x14ac:dyDescent="0.25">
      <c r="A54" s="2">
        <v>43586</v>
      </c>
      <c r="B54" s="4"/>
      <c r="C54" s="3">
        <f>_xlfn.FORECAST.LINEAR(Table4[[#This Row],[Date]],$B$2:$B$49,$A$2:$A$49)</f>
        <v>21.638485217714447</v>
      </c>
    </row>
    <row r="55" spans="1:3" x14ac:dyDescent="0.25">
      <c r="A55" s="2">
        <v>43617</v>
      </c>
      <c r="B55" s="4"/>
      <c r="C55" s="3">
        <f>_xlfn.FORECAST.LINEAR(Table4[[#This Row],[Date]],$B$2:$B$49,$A$2:$A$49)</f>
        <v>22.07514617986044</v>
      </c>
    </row>
    <row r="56" spans="1:3" x14ac:dyDescent="0.25">
      <c r="A56" s="2">
        <v>43647</v>
      </c>
      <c r="B56" s="4"/>
      <c r="C56" s="3">
        <f>_xlfn.FORECAST.LINEAR(Table4[[#This Row],[Date]],$B$2:$B$49,$A$2:$A$49)</f>
        <v>22.497721304517995</v>
      </c>
    </row>
    <row r="57" spans="1:3" x14ac:dyDescent="0.25">
      <c r="A57" s="2">
        <v>43678</v>
      </c>
      <c r="B57" s="4"/>
      <c r="C57" s="3">
        <f>_xlfn.FORECAST.LINEAR(Table4[[#This Row],[Date]],$B$2:$B$49,$A$2:$A$49)</f>
        <v>22.934382266664102</v>
      </c>
    </row>
    <row r="58" spans="1:3" x14ac:dyDescent="0.25">
      <c r="A58" s="2">
        <v>43709</v>
      </c>
      <c r="B58" s="4"/>
      <c r="C58" s="3">
        <f>_xlfn.FORECAST.LINEAR(Table4[[#This Row],[Date]],$B$2:$B$49,$A$2:$A$49)</f>
        <v>23.371043228810208</v>
      </c>
    </row>
    <row r="59" spans="1:3" x14ac:dyDescent="0.25">
      <c r="A59" s="2">
        <v>43739</v>
      </c>
      <c r="B59" s="4"/>
      <c r="C59" s="3">
        <f>_xlfn.FORECAST.LINEAR(Table4[[#This Row],[Date]],$B$2:$B$49,$A$2:$A$49)</f>
        <v>23.793618353467764</v>
      </c>
    </row>
    <row r="60" spans="1:3" x14ac:dyDescent="0.25">
      <c r="A60" s="2">
        <v>43770</v>
      </c>
      <c r="B60" s="4"/>
      <c r="C60" s="3">
        <f>_xlfn.FORECAST.LINEAR(Table4[[#This Row],[Date]],$B$2:$B$49,$A$2:$A$49)</f>
        <v>24.23027931561387</v>
      </c>
    </row>
    <row r="61" spans="1:3" x14ac:dyDescent="0.25">
      <c r="A61" s="2">
        <v>43800</v>
      </c>
      <c r="B61" s="4"/>
      <c r="C61" s="3">
        <f>_xlfn.FORECAST.LINEAR(Table4[[#This Row],[Date]],$B$2:$B$49,$A$2:$A$49)</f>
        <v>24.652854440271312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0B145-DAAC-4FAD-ADFA-62F973F52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Moving Average</vt:lpstr>
      <vt:lpstr>Forecast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2019-09-10T19:07:19Z</dcterms:created>
  <dcterms:modified xsi:type="dcterms:W3CDTF">2019-09-10T19:42:21Z</dcterms:modified>
</cp:coreProperties>
</file>