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202A990B-1CC0-455D-8309-07CEE1D3A7D2}" xr6:coauthVersionLast="45" xr6:coauthVersionMax="45" xr10:uidLastSave="{00000000-0000-0000-0000-000000000000}"/>
  <bookViews>
    <workbookView xWindow="-120" yWindow="-120" windowWidth="29040" windowHeight="15840" activeTab="1" xr2:uid="{570E34D0-D261-4FF6-8B07-B8D1382DE986}"/>
  </bookViews>
  <sheets>
    <sheet name="Historical Volatility" sheetId="2" r:id="rId1"/>
    <sheet name="Compar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M24" i="1"/>
  <c r="N24" i="1"/>
  <c r="L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J24" i="1"/>
  <c r="K24" i="1"/>
  <c r="I24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G7" i="1"/>
  <c r="H7" i="1"/>
  <c r="F7" i="1"/>
  <c r="D23" i="2"/>
  <c r="E23" i="2" s="1"/>
  <c r="D24" i="2"/>
  <c r="E24" i="2"/>
  <c r="D25" i="2"/>
  <c r="E25" i="2"/>
  <c r="D26" i="2"/>
  <c r="E26" i="2" s="1"/>
  <c r="D27" i="2"/>
  <c r="E27" i="2" s="1"/>
  <c r="D28" i="2"/>
  <c r="E28" i="2"/>
  <c r="D29" i="2"/>
  <c r="E29" i="2"/>
  <c r="D30" i="2"/>
  <c r="E30" i="2" s="1"/>
  <c r="D31" i="2"/>
  <c r="E31" i="2" s="1"/>
  <c r="D32" i="2"/>
  <c r="E32" i="2"/>
  <c r="D33" i="2"/>
  <c r="E33" i="2" s="1"/>
  <c r="D34" i="2"/>
  <c r="E34" i="2"/>
  <c r="D35" i="2"/>
  <c r="E35" i="2" s="1"/>
  <c r="D36" i="2"/>
  <c r="E36" i="2"/>
  <c r="D37" i="2"/>
  <c r="E37" i="2"/>
  <c r="E22" i="2"/>
  <c r="D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</calcChain>
</file>

<file path=xl/sharedStrings.xml><?xml version="1.0" encoding="utf-8"?>
<sst xmlns="http://schemas.openxmlformats.org/spreadsheetml/2006/main" count="22" uniqueCount="18">
  <si>
    <t>Date</t>
  </si>
  <si>
    <t>AMD Price</t>
  </si>
  <si>
    <t>INTC Price</t>
  </si>
  <si>
    <t>SP500</t>
  </si>
  <si>
    <t>Log Return</t>
  </si>
  <si>
    <t>Daily HV</t>
  </si>
  <si>
    <t>Annual HV</t>
  </si>
  <si>
    <t>Price</t>
  </si>
  <si>
    <t>Log Returns</t>
  </si>
  <si>
    <t>AMD Log</t>
  </si>
  <si>
    <t>INTC Log</t>
  </si>
  <si>
    <t>SP500 Log</t>
  </si>
  <si>
    <t>AMD DHV</t>
  </si>
  <si>
    <t>INTC DHV</t>
  </si>
  <si>
    <t>SP500 DHV</t>
  </si>
  <si>
    <t>AMD AHV</t>
  </si>
  <si>
    <t>INTC AHV</t>
  </si>
  <si>
    <t>SP500 AHV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</si>
</sst>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66" fontId="0" fillId="0" borderId="0" xfId="0" applyNumberFormat="1"/>
    <xf numFmtId="10" fontId="0" fillId="0" borderId="0" xfId="1" applyNumberFormat="1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041D-077C-41AC-B3A9-7F4C7191AD03}">
  <dimension ref="A1:E37"/>
  <sheetViews>
    <sheetView workbookViewId="0">
      <selection activeCell="I33" sqref="I33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10.42578125" bestFit="1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</row>
    <row r="2" spans="1:5" x14ac:dyDescent="0.25">
      <c r="A2" s="3">
        <v>42370</v>
      </c>
      <c r="B2" s="4">
        <v>2.2000000000000002</v>
      </c>
    </row>
    <row r="3" spans="1:5" x14ac:dyDescent="0.25">
      <c r="A3" s="3">
        <v>42401</v>
      </c>
      <c r="B3" s="4">
        <v>2.14</v>
      </c>
      <c r="C3" s="6">
        <f>LOG(B3/B2)</f>
        <v>-1.2008907473015428E-2</v>
      </c>
    </row>
    <row r="4" spans="1:5" x14ac:dyDescent="0.25">
      <c r="A4" s="3">
        <v>42430</v>
      </c>
      <c r="B4" s="4">
        <v>2.85</v>
      </c>
      <c r="C4" s="6">
        <f t="shared" ref="C4:C37" si="0">LOG(B4/B3)</f>
        <v>0.12443108665931936</v>
      </c>
    </row>
    <row r="5" spans="1:5" x14ac:dyDescent="0.25">
      <c r="A5" s="3">
        <v>42461</v>
      </c>
      <c r="B5" s="4">
        <v>3.55</v>
      </c>
      <c r="C5" s="6">
        <f t="shared" si="0"/>
        <v>9.5383493046583848E-2</v>
      </c>
    </row>
    <row r="6" spans="1:5" x14ac:dyDescent="0.25">
      <c r="A6" s="3">
        <v>42491</v>
      </c>
      <c r="B6" s="4">
        <v>4.57</v>
      </c>
      <c r="C6" s="6">
        <f t="shared" si="0"/>
        <v>0.10968784701475615</v>
      </c>
    </row>
    <row r="7" spans="1:5" x14ac:dyDescent="0.25">
      <c r="A7" s="3">
        <v>42522</v>
      </c>
      <c r="B7" s="4">
        <v>5.14</v>
      </c>
      <c r="C7" s="6">
        <f t="shared" si="0"/>
        <v>5.1046918925425469E-2</v>
      </c>
    </row>
    <row r="8" spans="1:5" x14ac:dyDescent="0.25">
      <c r="A8" s="3">
        <v>42552</v>
      </c>
      <c r="B8" s="4">
        <v>6.86</v>
      </c>
      <c r="C8" s="6">
        <f t="shared" si="0"/>
        <v>0.12536099671147599</v>
      </c>
    </row>
    <row r="9" spans="1:5" x14ac:dyDescent="0.25">
      <c r="A9" s="3">
        <v>42583</v>
      </c>
      <c r="B9" s="4">
        <v>7.4</v>
      </c>
      <c r="C9" s="6">
        <f t="shared" si="0"/>
        <v>3.2907604024224504E-2</v>
      </c>
    </row>
    <row r="10" spans="1:5" x14ac:dyDescent="0.25">
      <c r="A10" s="3">
        <v>42614</v>
      </c>
      <c r="B10" s="4">
        <v>6.91</v>
      </c>
      <c r="C10" s="6">
        <f t="shared" si="0"/>
        <v>-2.9753672356777779E-2</v>
      </c>
    </row>
    <row r="11" spans="1:5" x14ac:dyDescent="0.25">
      <c r="A11" s="3">
        <v>42644</v>
      </c>
      <c r="B11" s="4">
        <v>7.23</v>
      </c>
      <c r="C11" s="6">
        <f t="shared" si="0"/>
        <v>1.966024992033245E-2</v>
      </c>
    </row>
    <row r="12" spans="1:5" x14ac:dyDescent="0.25">
      <c r="A12" s="3">
        <v>42675</v>
      </c>
      <c r="B12" s="4">
        <v>8.91</v>
      </c>
      <c r="C12" s="6">
        <f t="shared" si="0"/>
        <v>9.0739406742343917E-2</v>
      </c>
    </row>
    <row r="13" spans="1:5" x14ac:dyDescent="0.25">
      <c r="A13" s="3">
        <v>42705</v>
      </c>
      <c r="B13" s="4">
        <v>11.34</v>
      </c>
      <c r="C13" s="6">
        <f t="shared" si="0"/>
        <v>0.10473535052001298</v>
      </c>
    </row>
    <row r="14" spans="1:5" x14ac:dyDescent="0.25">
      <c r="A14" s="3">
        <v>42736</v>
      </c>
      <c r="B14" s="4">
        <v>10.37</v>
      </c>
      <c r="C14" s="6">
        <f t="shared" si="0"/>
        <v>-3.8834298167846851E-2</v>
      </c>
    </row>
    <row r="15" spans="1:5" x14ac:dyDescent="0.25">
      <c r="A15" s="3">
        <v>42767</v>
      </c>
      <c r="B15" s="4">
        <v>14.46</v>
      </c>
      <c r="C15" s="6">
        <f t="shared" si="0"/>
        <v>0.14438953656947112</v>
      </c>
    </row>
    <row r="16" spans="1:5" x14ac:dyDescent="0.25">
      <c r="A16" s="3">
        <v>42795</v>
      </c>
      <c r="B16" s="4">
        <v>14.55</v>
      </c>
      <c r="C16" s="6">
        <f t="shared" si="0"/>
        <v>2.6947003634140679E-3</v>
      </c>
    </row>
    <row r="17" spans="1:5" x14ac:dyDescent="0.25">
      <c r="A17" s="3">
        <v>42826</v>
      </c>
      <c r="B17" s="4">
        <v>13.3</v>
      </c>
      <c r="C17" s="6">
        <f t="shared" si="0"/>
        <v>-3.9011352354840316E-2</v>
      </c>
    </row>
    <row r="18" spans="1:5" x14ac:dyDescent="0.25">
      <c r="A18" s="3">
        <v>42856</v>
      </c>
      <c r="B18" s="4">
        <v>11.19</v>
      </c>
      <c r="C18" s="6">
        <f t="shared" si="0"/>
        <v>-7.5021554438735802E-2</v>
      </c>
    </row>
    <row r="19" spans="1:5" x14ac:dyDescent="0.25">
      <c r="A19" s="3">
        <v>42887</v>
      </c>
      <c r="B19" s="4">
        <v>12.48</v>
      </c>
      <c r="C19" s="6">
        <f t="shared" si="0"/>
        <v>4.7384498818055169E-2</v>
      </c>
    </row>
    <row r="20" spans="1:5" x14ac:dyDescent="0.25">
      <c r="A20" s="3">
        <v>42917</v>
      </c>
      <c r="B20" s="4">
        <v>13.61</v>
      </c>
      <c r="C20" s="6">
        <f t="shared" si="0"/>
        <v>3.764353985692951E-2</v>
      </c>
    </row>
    <row r="21" spans="1:5" x14ac:dyDescent="0.25">
      <c r="A21" s="3">
        <v>42948</v>
      </c>
      <c r="B21" s="4">
        <v>13.02</v>
      </c>
      <c r="C21" s="6">
        <f t="shared" si="0"/>
        <v>-1.9247140971161536E-2</v>
      </c>
    </row>
    <row r="22" spans="1:5" x14ac:dyDescent="0.25">
      <c r="A22" s="3">
        <v>42979</v>
      </c>
      <c r="B22" s="4">
        <v>12.75</v>
      </c>
      <c r="C22" s="6">
        <f t="shared" si="0"/>
        <v>-9.1007994621991519E-3</v>
      </c>
      <c r="D22" s="7">
        <f>_xlfn.STDEV.S(C3:C22)</f>
        <v>6.5353315096096723E-2</v>
      </c>
      <c r="E22" s="7">
        <f>D22*SQRT(252)</f>
        <v>1.0374517145874913</v>
      </c>
    </row>
    <row r="23" spans="1:5" x14ac:dyDescent="0.25">
      <c r="A23" s="3">
        <v>43009</v>
      </c>
      <c r="B23" s="4">
        <v>10.99</v>
      </c>
      <c r="C23" s="6">
        <f t="shared" si="0"/>
        <v>-6.4512492346483416E-2</v>
      </c>
      <c r="D23" s="7">
        <f t="shared" ref="D23:D37" si="1">_xlfn.STDEV.S(C4:C23)</f>
        <v>6.845527142391522E-2</v>
      </c>
      <c r="E23" s="7">
        <f t="shared" ref="E23:E37" si="2">D23*SQRT(252)</f>
        <v>1.0866937447146365</v>
      </c>
    </row>
    <row r="24" spans="1:5" x14ac:dyDescent="0.25">
      <c r="A24" s="3">
        <v>43040</v>
      </c>
      <c r="B24" s="4">
        <v>10.89</v>
      </c>
      <c r="C24" s="6">
        <f t="shared" si="0"/>
        <v>-3.9698126677155969E-3</v>
      </c>
      <c r="D24" s="7">
        <f t="shared" si="1"/>
        <v>6.5642029817376379E-2</v>
      </c>
      <c r="E24" s="7">
        <f t="shared" si="2"/>
        <v>1.0420349187015872</v>
      </c>
    </row>
    <row r="25" spans="1:5" x14ac:dyDescent="0.25">
      <c r="A25" s="3">
        <v>43070</v>
      </c>
      <c r="B25" s="4">
        <v>10.28</v>
      </c>
      <c r="C25" s="6">
        <f t="shared" si="0"/>
        <v>-2.5034765096518103E-2</v>
      </c>
      <c r="D25" s="7">
        <f t="shared" si="1"/>
        <v>6.4759836839122703E-2</v>
      </c>
      <c r="E25" s="7">
        <f t="shared" si="2"/>
        <v>1.0280305393286273</v>
      </c>
    </row>
    <row r="26" spans="1:5" x14ac:dyDescent="0.25">
      <c r="A26" s="3">
        <v>43101</v>
      </c>
      <c r="B26" s="4">
        <v>13.74</v>
      </c>
      <c r="C26" s="6">
        <f t="shared" si="0"/>
        <v>0.12599361806427475</v>
      </c>
      <c r="D26" s="7">
        <f t="shared" si="1"/>
        <v>6.5998255134326972E-2</v>
      </c>
      <c r="E26" s="7">
        <f t="shared" si="2"/>
        <v>1.0476898202977256</v>
      </c>
    </row>
    <row r="27" spans="1:5" x14ac:dyDescent="0.25">
      <c r="A27" s="3">
        <v>43132</v>
      </c>
      <c r="B27" s="4">
        <v>12.11</v>
      </c>
      <c r="C27" s="6">
        <f t="shared" si="0"/>
        <v>-5.4842589580479419E-2</v>
      </c>
      <c r="D27" s="7">
        <f t="shared" si="1"/>
        <v>6.792533889176329E-2</v>
      </c>
      <c r="E27" s="7">
        <f t="shared" si="2"/>
        <v>1.0782813265643361</v>
      </c>
    </row>
    <row r="28" spans="1:5" x14ac:dyDescent="0.25">
      <c r="A28" s="3">
        <v>43160</v>
      </c>
      <c r="B28" s="4">
        <v>10.050000000000001</v>
      </c>
      <c r="C28" s="6">
        <f t="shared" si="0"/>
        <v>-8.097808138654454E-2</v>
      </c>
      <c r="D28" s="7">
        <f t="shared" si="1"/>
        <v>6.6513160533724039E-2</v>
      </c>
      <c r="E28" s="7">
        <f t="shared" si="2"/>
        <v>1.0558636901108998</v>
      </c>
    </row>
    <row r="29" spans="1:5" x14ac:dyDescent="0.25">
      <c r="A29" s="3">
        <v>43191</v>
      </c>
      <c r="B29" s="4">
        <v>10.88</v>
      </c>
      <c r="C29" s="6">
        <f t="shared" si="0"/>
        <v>3.4462833605653422E-2</v>
      </c>
      <c r="D29" s="7">
        <f t="shared" si="1"/>
        <v>6.6544355326291618E-2</v>
      </c>
      <c r="E29" s="7">
        <f t="shared" si="2"/>
        <v>1.0563588920909042</v>
      </c>
    </row>
    <row r="30" spans="1:5" x14ac:dyDescent="0.25">
      <c r="A30" s="3">
        <v>43221</v>
      </c>
      <c r="B30" s="4">
        <v>13.73</v>
      </c>
      <c r="C30" s="6">
        <f t="shared" si="0"/>
        <v>0.10104164187459401</v>
      </c>
      <c r="D30" s="7">
        <f t="shared" si="1"/>
        <v>6.8982895795371243E-2</v>
      </c>
      <c r="E30" s="7">
        <f t="shared" si="2"/>
        <v>1.095069521949813</v>
      </c>
    </row>
    <row r="31" spans="1:5" x14ac:dyDescent="0.25">
      <c r="A31" s="3">
        <v>43252</v>
      </c>
      <c r="B31" s="4">
        <v>14.99</v>
      </c>
      <c r="C31" s="6">
        <f t="shared" si="0"/>
        <v>3.8131095611524314E-2</v>
      </c>
      <c r="D31" s="7">
        <f t="shared" si="1"/>
        <v>6.9173225732257607E-2</v>
      </c>
      <c r="E31" s="7">
        <f t="shared" si="2"/>
        <v>1.0980909160301247</v>
      </c>
    </row>
    <row r="32" spans="1:5" x14ac:dyDescent="0.25">
      <c r="A32" s="3">
        <v>43282</v>
      </c>
      <c r="B32" s="4">
        <v>18.329999999999998</v>
      </c>
      <c r="C32" s="6">
        <f t="shared" si="0"/>
        <v>8.7360832113937179E-2</v>
      </c>
      <c r="D32" s="7">
        <f t="shared" si="1"/>
        <v>6.8984536554978187E-2</v>
      </c>
      <c r="E32" s="7">
        <f t="shared" si="2"/>
        <v>1.0950955682011003</v>
      </c>
    </row>
    <row r="33" spans="1:5" x14ac:dyDescent="0.25">
      <c r="A33" s="3">
        <v>43313</v>
      </c>
      <c r="B33" s="4">
        <v>25.17</v>
      </c>
      <c r="C33" s="6">
        <f t="shared" si="0"/>
        <v>0.13772075058614613</v>
      </c>
      <c r="D33" s="7">
        <f t="shared" si="1"/>
        <v>7.1571894930757385E-2</v>
      </c>
      <c r="E33" s="7">
        <f t="shared" si="2"/>
        <v>1.1361686090905709</v>
      </c>
    </row>
    <row r="34" spans="1:5" x14ac:dyDescent="0.25">
      <c r="A34" s="3">
        <v>43344</v>
      </c>
      <c r="B34" s="4">
        <v>30.889999</v>
      </c>
      <c r="C34" s="6">
        <f t="shared" si="0"/>
        <v>8.8934678693700059E-2</v>
      </c>
      <c r="D34" s="7">
        <f t="shared" si="1"/>
        <v>7.1997425796307704E-2</v>
      </c>
      <c r="E34" s="7">
        <f t="shared" si="2"/>
        <v>1.1429237021631402</v>
      </c>
    </row>
    <row r="35" spans="1:5" x14ac:dyDescent="0.25">
      <c r="A35" s="3">
        <v>43374</v>
      </c>
      <c r="B35" s="4">
        <v>18.209999</v>
      </c>
      <c r="C35" s="6">
        <f t="shared" si="0"/>
        <v>-0.22950797229637365</v>
      </c>
      <c r="D35" s="7">
        <f t="shared" si="1"/>
        <v>8.616042750818162E-2</v>
      </c>
      <c r="E35" s="7">
        <f t="shared" si="2"/>
        <v>1.3677543842499429</v>
      </c>
    </row>
    <row r="36" spans="1:5" x14ac:dyDescent="0.25">
      <c r="A36" s="3">
        <v>43405</v>
      </c>
      <c r="B36" s="4">
        <v>21.299999</v>
      </c>
      <c r="C36" s="6">
        <f t="shared" si="0"/>
        <v>6.8069661103635756E-2</v>
      </c>
      <c r="D36" s="7">
        <f t="shared" si="1"/>
        <v>8.7300634130221128E-2</v>
      </c>
      <c r="E36" s="7">
        <f t="shared" si="2"/>
        <v>1.3858546032408163</v>
      </c>
    </row>
    <row r="37" spans="1:5" x14ac:dyDescent="0.25">
      <c r="A37" s="3">
        <v>43435</v>
      </c>
      <c r="B37" s="4">
        <v>18.459999</v>
      </c>
      <c r="C37" s="6">
        <f t="shared" si="0"/>
        <v>-6.2147909885677304E-2</v>
      </c>
      <c r="D37" s="7">
        <f t="shared" si="1"/>
        <v>8.8109762335388822E-2</v>
      </c>
      <c r="E37" s="7">
        <f t="shared" si="2"/>
        <v>1.3986991152986668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5B02-031B-4A80-AEFF-B0689B9536CF}">
  <dimension ref="A3:N42"/>
  <sheetViews>
    <sheetView tabSelected="1" topLeftCell="A4" workbookViewId="0">
      <selection activeCell="T13" sqref="T13"/>
    </sheetView>
  </sheetViews>
  <sheetFormatPr defaultRowHeight="15" x14ac:dyDescent="0.25"/>
  <cols>
    <col min="1" max="1" width="22.7109375" bestFit="1" customWidth="1"/>
    <col min="2" max="2" width="10.28515625" bestFit="1" customWidth="1"/>
    <col min="3" max="3" width="10" bestFit="1" customWidth="1"/>
    <col min="5" max="5" width="10.28515625" bestFit="1" customWidth="1"/>
    <col min="6" max="7" width="9.28515625" bestFit="1" customWidth="1"/>
    <col min="8" max="9" width="9.7109375" bestFit="1" customWidth="1"/>
    <col min="10" max="10" width="9.42578125" bestFit="1" customWidth="1"/>
    <col min="11" max="11" width="10.42578125" bestFit="1" customWidth="1"/>
  </cols>
  <sheetData>
    <row r="3" spans="2:14" ht="15.75" thickBot="1" x14ac:dyDescent="0.3"/>
    <row r="4" spans="2:14" ht="15.75" thickBot="1" x14ac:dyDescent="0.3">
      <c r="C4" s="8" t="s">
        <v>7</v>
      </c>
      <c r="D4" s="9"/>
      <c r="E4" s="10"/>
      <c r="F4" s="8" t="s">
        <v>8</v>
      </c>
      <c r="G4" s="9"/>
      <c r="H4" s="10"/>
      <c r="I4" s="8" t="s">
        <v>5</v>
      </c>
      <c r="J4" s="9"/>
      <c r="K4" s="10"/>
      <c r="L4" s="8" t="s">
        <v>6</v>
      </c>
      <c r="M4" s="9"/>
      <c r="N4" s="10"/>
    </row>
    <row r="5" spans="2:14" x14ac:dyDescent="0.25">
      <c r="B5" s="1" t="s">
        <v>0</v>
      </c>
      <c r="C5" s="2" t="s">
        <v>1</v>
      </c>
      <c r="D5" s="2" t="s">
        <v>2</v>
      </c>
      <c r="E5" s="2" t="s">
        <v>3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</row>
    <row r="6" spans="2:14" x14ac:dyDescent="0.25">
      <c r="B6" s="3">
        <v>42370</v>
      </c>
      <c r="C6" s="4">
        <v>2.2000000000000002</v>
      </c>
      <c r="D6" s="4">
        <v>28.307226</v>
      </c>
      <c r="E6" s="4">
        <v>180.05</v>
      </c>
    </row>
    <row r="7" spans="2:14" x14ac:dyDescent="0.25">
      <c r="B7" s="3">
        <v>42401</v>
      </c>
      <c r="C7" s="4">
        <v>2.14</v>
      </c>
      <c r="D7" s="4">
        <v>27.002279000000001</v>
      </c>
      <c r="E7" s="4">
        <v>179.9</v>
      </c>
      <c r="F7" s="7">
        <f>LOG(C7/C6)</f>
        <v>-1.2008907473015428E-2</v>
      </c>
      <c r="G7" s="7">
        <f t="shared" ref="G7:H7" si="0">LOG(D7/D6)</f>
        <v>-2.0496891967031857E-2</v>
      </c>
      <c r="H7" s="7">
        <f t="shared" si="0"/>
        <v>-3.6196236175275391E-4</v>
      </c>
    </row>
    <row r="8" spans="2:14" x14ac:dyDescent="0.25">
      <c r="B8" s="3">
        <v>42430</v>
      </c>
      <c r="C8" s="4">
        <v>2.85</v>
      </c>
      <c r="D8" s="4">
        <v>29.780743000000001</v>
      </c>
      <c r="E8" s="4">
        <v>191.02</v>
      </c>
      <c r="F8" s="7">
        <f t="shared" ref="F8:F41" si="1">LOG(C8/C7)</f>
        <v>0.12443108665931936</v>
      </c>
      <c r="G8" s="7">
        <f t="shared" ref="G8:G41" si="2">LOG(D8/D7)</f>
        <v>4.2535108484641017E-2</v>
      </c>
      <c r="H8" s="7">
        <f t="shared" ref="H8:H41" si="3">LOG(E8/E7)</f>
        <v>2.6047677383386581E-2</v>
      </c>
    </row>
    <row r="9" spans="2:14" x14ac:dyDescent="0.25">
      <c r="B9" s="3">
        <v>42461</v>
      </c>
      <c r="C9" s="4">
        <v>3.55</v>
      </c>
      <c r="D9" s="4">
        <v>27.875143000000001</v>
      </c>
      <c r="E9" s="4">
        <v>192.76</v>
      </c>
      <c r="F9" s="7">
        <f t="shared" si="1"/>
        <v>9.5383493046583848E-2</v>
      </c>
      <c r="G9" s="7">
        <f t="shared" si="2"/>
        <v>-2.8718424767225057E-2</v>
      </c>
      <c r="H9" s="7">
        <f t="shared" si="3"/>
        <v>3.938076900232873E-3</v>
      </c>
    </row>
    <row r="10" spans="2:14" x14ac:dyDescent="0.25">
      <c r="B10" s="3">
        <v>42491</v>
      </c>
      <c r="C10" s="4">
        <v>4.57</v>
      </c>
      <c r="D10" s="4">
        <v>29.081102000000001</v>
      </c>
      <c r="E10" s="4">
        <v>196.04</v>
      </c>
      <c r="F10" s="7">
        <f t="shared" si="1"/>
        <v>0.10968784701475615</v>
      </c>
      <c r="G10" s="7">
        <f t="shared" si="2"/>
        <v>1.8393755664014348E-2</v>
      </c>
      <c r="H10" s="7">
        <f t="shared" si="3"/>
        <v>7.3277762114211838E-3</v>
      </c>
    </row>
    <row r="11" spans="2:14" x14ac:dyDescent="0.25">
      <c r="B11" s="3">
        <v>42522</v>
      </c>
      <c r="C11" s="4">
        <v>5.14</v>
      </c>
      <c r="D11" s="4">
        <v>30.455825999999998</v>
      </c>
      <c r="E11" s="4">
        <v>195.7</v>
      </c>
      <c r="F11" s="7">
        <f t="shared" si="1"/>
        <v>5.1046918925425469E-2</v>
      </c>
      <c r="G11" s="7">
        <f t="shared" si="2"/>
        <v>2.0059522940690477E-2</v>
      </c>
      <c r="H11" s="7">
        <f t="shared" si="3"/>
        <v>-7.5386818259086494E-4</v>
      </c>
    </row>
    <row r="12" spans="2:14" x14ac:dyDescent="0.25">
      <c r="B12" s="3">
        <v>42552</v>
      </c>
      <c r="C12" s="4">
        <v>6.86</v>
      </c>
      <c r="D12" s="4">
        <v>32.368594999999999</v>
      </c>
      <c r="E12" s="4">
        <v>203.9</v>
      </c>
      <c r="F12" s="7">
        <f t="shared" si="1"/>
        <v>0.12536099671147599</v>
      </c>
      <c r="G12" s="7">
        <f t="shared" si="2"/>
        <v>2.6453466102426222E-2</v>
      </c>
      <c r="H12" s="7">
        <f t="shared" si="3"/>
        <v>1.7826400120138884E-2</v>
      </c>
    </row>
    <row r="13" spans="2:14" x14ac:dyDescent="0.25">
      <c r="B13" s="3">
        <v>42583</v>
      </c>
      <c r="C13" s="4">
        <v>7.4</v>
      </c>
      <c r="D13" s="4">
        <v>33.324989000000002</v>
      </c>
      <c r="E13" s="4">
        <v>204.14</v>
      </c>
      <c r="F13" s="7">
        <f t="shared" si="1"/>
        <v>3.2907604024224504E-2</v>
      </c>
      <c r="G13" s="7">
        <f t="shared" si="2"/>
        <v>1.2646166025055243E-2</v>
      </c>
      <c r="H13" s="7">
        <f t="shared" si="3"/>
        <v>5.1088465678080018E-4</v>
      </c>
    </row>
    <row r="14" spans="2:14" x14ac:dyDescent="0.25">
      <c r="B14" s="3">
        <v>42614</v>
      </c>
      <c r="C14" s="4">
        <v>6.91</v>
      </c>
      <c r="D14" s="4">
        <v>35.31776</v>
      </c>
      <c r="E14" s="4">
        <v>203.13</v>
      </c>
      <c r="F14" s="7">
        <f t="shared" si="1"/>
        <v>-2.9753672356777779E-2</v>
      </c>
      <c r="G14" s="7">
        <f t="shared" si="2"/>
        <v>2.5223136274346778E-2</v>
      </c>
      <c r="H14" s="7">
        <f t="shared" si="3"/>
        <v>-2.1540419178338625E-3</v>
      </c>
    </row>
    <row r="15" spans="2:14" x14ac:dyDescent="0.25">
      <c r="B15" s="3">
        <v>42644</v>
      </c>
      <c r="C15" s="4">
        <v>7.23</v>
      </c>
      <c r="D15" s="4">
        <v>32.623305999999999</v>
      </c>
      <c r="E15" s="4">
        <v>200.61</v>
      </c>
      <c r="F15" s="7">
        <f t="shared" si="1"/>
        <v>1.966024992033245E-2</v>
      </c>
      <c r="G15" s="7">
        <f t="shared" si="2"/>
        <v>-3.4465181280110779E-2</v>
      </c>
      <c r="H15" s="7">
        <f t="shared" si="3"/>
        <v>-5.4214905975242473E-3</v>
      </c>
    </row>
    <row r="16" spans="2:14" x14ac:dyDescent="0.25">
      <c r="B16" s="3">
        <v>42675</v>
      </c>
      <c r="C16" s="4">
        <v>8.91</v>
      </c>
      <c r="D16" s="4">
        <v>32.464264</v>
      </c>
      <c r="E16" s="4">
        <v>208</v>
      </c>
      <c r="F16" s="7">
        <f t="shared" si="1"/>
        <v>9.0739406742343917E-2</v>
      </c>
      <c r="G16" s="7">
        <f t="shared" si="2"/>
        <v>-2.1224083326388267E-3</v>
      </c>
      <c r="H16" s="7">
        <f t="shared" si="3"/>
        <v>1.5710757043198961E-2</v>
      </c>
    </row>
    <row r="17" spans="2:14" x14ac:dyDescent="0.25">
      <c r="B17" s="3">
        <v>42705</v>
      </c>
      <c r="C17" s="4">
        <v>11.34</v>
      </c>
      <c r="D17" s="4">
        <v>34.190029000000003</v>
      </c>
      <c r="E17" s="4">
        <v>210.98</v>
      </c>
      <c r="F17" s="7">
        <f t="shared" si="1"/>
        <v>0.10473535052001298</v>
      </c>
      <c r="G17" s="7">
        <f t="shared" si="2"/>
        <v>2.2493907771098432E-2</v>
      </c>
      <c r="H17" s="7">
        <f t="shared" si="3"/>
        <v>6.1779530301082353E-3</v>
      </c>
    </row>
    <row r="18" spans="2:14" x14ac:dyDescent="0.25">
      <c r="B18" s="3">
        <v>42736</v>
      </c>
      <c r="C18" s="4">
        <v>10.37</v>
      </c>
      <c r="D18" s="4">
        <v>34.708488000000003</v>
      </c>
      <c r="E18" s="4">
        <v>216.02</v>
      </c>
      <c r="F18" s="7">
        <f t="shared" si="1"/>
        <v>-3.8834298167846851E-2</v>
      </c>
      <c r="G18" s="7">
        <f t="shared" si="2"/>
        <v>6.5362258207764595E-3</v>
      </c>
      <c r="H18" s="7">
        <f t="shared" si="3"/>
        <v>1.0252673748516463E-2</v>
      </c>
    </row>
    <row r="19" spans="2:14" x14ac:dyDescent="0.25">
      <c r="B19" s="3">
        <v>42767</v>
      </c>
      <c r="C19" s="4">
        <v>14.46</v>
      </c>
      <c r="D19" s="4">
        <v>34.124043</v>
      </c>
      <c r="E19" s="4">
        <v>224.5</v>
      </c>
      <c r="F19" s="7">
        <f t="shared" si="1"/>
        <v>0.14438953656947112</v>
      </c>
      <c r="G19" s="7">
        <f t="shared" si="2"/>
        <v>-7.3752144436577257E-3</v>
      </c>
      <c r="H19" s="7">
        <f t="shared" si="3"/>
        <v>1.6722383597955661E-2</v>
      </c>
    </row>
    <row r="20" spans="2:14" x14ac:dyDescent="0.25">
      <c r="B20" s="3">
        <v>42795</v>
      </c>
      <c r="C20" s="4">
        <v>14.55</v>
      </c>
      <c r="D20" s="4">
        <v>34.244231999999997</v>
      </c>
      <c r="E20" s="4">
        <v>223.81</v>
      </c>
      <c r="F20" s="7">
        <f t="shared" si="1"/>
        <v>2.6947003634140679E-3</v>
      </c>
      <c r="G20" s="7">
        <f t="shared" si="2"/>
        <v>1.5269501316670685E-3</v>
      </c>
      <c r="H20" s="7">
        <f t="shared" si="3"/>
        <v>-1.3368581077142173E-3</v>
      </c>
    </row>
    <row r="21" spans="2:14" x14ac:dyDescent="0.25">
      <c r="B21" s="3">
        <v>42826</v>
      </c>
      <c r="C21" s="4">
        <v>13.3</v>
      </c>
      <c r="D21" s="4">
        <v>34.320186999999997</v>
      </c>
      <c r="E21" s="4">
        <v>227.02</v>
      </c>
      <c r="F21" s="7">
        <f t="shared" si="1"/>
        <v>-3.9011352354840316E-2</v>
      </c>
      <c r="G21" s="7">
        <f t="shared" si="2"/>
        <v>9.622148440222994E-4</v>
      </c>
      <c r="H21" s="7">
        <f t="shared" si="3"/>
        <v>6.1846321069673332E-3</v>
      </c>
    </row>
    <row r="22" spans="2:14" x14ac:dyDescent="0.25">
      <c r="B22" s="3">
        <v>42856</v>
      </c>
      <c r="C22" s="4">
        <v>11.19</v>
      </c>
      <c r="D22" s="4">
        <v>34.282207</v>
      </c>
      <c r="E22" s="4">
        <v>230.22</v>
      </c>
      <c r="F22" s="7">
        <f t="shared" si="1"/>
        <v>-7.5021554438735802E-2</v>
      </c>
      <c r="G22" s="7">
        <f t="shared" si="2"/>
        <v>-4.808726094275138E-4</v>
      </c>
      <c r="H22" s="7">
        <f t="shared" si="3"/>
        <v>6.0789302433649252E-3</v>
      </c>
    </row>
    <row r="23" spans="2:14" x14ac:dyDescent="0.25">
      <c r="B23" s="3">
        <v>42887</v>
      </c>
      <c r="C23" s="4">
        <v>12.48</v>
      </c>
      <c r="D23" s="4">
        <v>32.270031000000003</v>
      </c>
      <c r="E23" s="4">
        <v>230.56</v>
      </c>
      <c r="F23" s="7">
        <f t="shared" si="1"/>
        <v>4.7384498818055169E-2</v>
      </c>
      <c r="G23" s="7">
        <f t="shared" si="2"/>
        <v>-2.6269390302595369E-2</v>
      </c>
      <c r="H23" s="7">
        <f t="shared" si="3"/>
        <v>6.409138879541385E-4</v>
      </c>
    </row>
    <row r="24" spans="2:14" x14ac:dyDescent="0.25">
      <c r="B24" s="3">
        <v>42917</v>
      </c>
      <c r="C24" s="4">
        <v>13.61</v>
      </c>
      <c r="D24" s="4">
        <v>33.924660000000003</v>
      </c>
      <c r="E24" s="4">
        <v>236.45</v>
      </c>
      <c r="F24" s="7">
        <f t="shared" si="1"/>
        <v>3.764353985692951E-2</v>
      </c>
      <c r="G24" s="7">
        <f t="shared" si="2"/>
        <v>2.1716121157603432E-2</v>
      </c>
      <c r="H24" s="7">
        <f t="shared" si="3"/>
        <v>1.0955354881530958E-2</v>
      </c>
      <c r="I24" s="7">
        <f>_xlfn.STDEV.S(F7:F24)</f>
        <v>6.64271264674198E-2</v>
      </c>
      <c r="J24" s="7">
        <f t="shared" ref="J24:K24" si="4">_xlfn.STDEV.S(G7:G24)</f>
        <v>2.1567901637907737E-2</v>
      </c>
      <c r="K24" s="7">
        <f t="shared" si="4"/>
        <v>8.3649466536553953E-3</v>
      </c>
      <c r="L24" s="7">
        <f>I24*SQRT(252)</f>
        <v>1.0544979416485758</v>
      </c>
      <c r="M24" s="7">
        <f t="shared" ref="M24:N24" si="5">J24*SQRT(252)</f>
        <v>0.34237982421243918</v>
      </c>
      <c r="N24" s="7">
        <f t="shared" si="5"/>
        <v>0.13278941145536474</v>
      </c>
    </row>
    <row r="25" spans="2:14" x14ac:dyDescent="0.25">
      <c r="B25" s="3">
        <v>42948</v>
      </c>
      <c r="C25" s="4">
        <v>13.02</v>
      </c>
      <c r="D25" s="4">
        <v>33.542084000000003</v>
      </c>
      <c r="E25" s="4">
        <v>237.14</v>
      </c>
      <c r="F25" s="7">
        <f t="shared" si="1"/>
        <v>-1.9247140971161536E-2</v>
      </c>
      <c r="G25" s="7">
        <f t="shared" si="2"/>
        <v>-4.9254615468457153E-3</v>
      </c>
      <c r="H25" s="7">
        <f t="shared" si="3"/>
        <v>1.2654971791947211E-3</v>
      </c>
      <c r="I25" s="7">
        <f t="shared" ref="I25:I41" si="6">_xlfn.STDEV.S(F8:F25)</f>
        <v>6.6806750115137897E-2</v>
      </c>
      <c r="J25" s="7">
        <f t="shared" ref="J25:J41" si="7">_xlfn.STDEV.S(G8:G25)</f>
        <v>2.0810926962869868E-2</v>
      </c>
      <c r="K25" s="7">
        <f t="shared" ref="K25:K41" si="8">_xlfn.STDEV.S(H8:H25)</f>
        <v>8.2940537483941409E-3</v>
      </c>
      <c r="L25" s="7">
        <f t="shared" ref="L25:L41" si="9">I25*SQRT(252)</f>
        <v>1.0605242802305435</v>
      </c>
      <c r="M25" s="7">
        <f t="shared" ref="M25:M41" si="10">J25*SQRT(252)</f>
        <v>0.33036322377889438</v>
      </c>
      <c r="N25" s="7">
        <f t="shared" ref="N25:N41" si="11">K25*SQRT(252)</f>
        <v>0.13166402147312389</v>
      </c>
    </row>
    <row r="26" spans="2:14" x14ac:dyDescent="0.25">
      <c r="B26" s="3">
        <v>42979</v>
      </c>
      <c r="C26" s="4">
        <v>12.75</v>
      </c>
      <c r="D26" s="4">
        <v>36.693851000000002</v>
      </c>
      <c r="E26" s="4">
        <v>240.72</v>
      </c>
      <c r="F26" s="7">
        <f t="shared" si="1"/>
        <v>-9.1007994621991519E-3</v>
      </c>
      <c r="G26" s="7">
        <f t="shared" si="2"/>
        <v>3.9003250903923571E-2</v>
      </c>
      <c r="H26" s="7">
        <f t="shared" si="3"/>
        <v>6.5073592013843986E-3</v>
      </c>
      <c r="I26" s="7">
        <f t="shared" si="6"/>
        <v>6.4679108268089591E-2</v>
      </c>
      <c r="J26" s="7">
        <f t="shared" si="7"/>
        <v>2.04520923818877E-2</v>
      </c>
      <c r="K26" s="7">
        <f t="shared" si="8"/>
        <v>6.7413767140534295E-3</v>
      </c>
      <c r="L26" s="7">
        <f t="shared" si="9"/>
        <v>1.0267490129927199</v>
      </c>
      <c r="M26" s="7">
        <f t="shared" si="10"/>
        <v>0.32466690140036109</v>
      </c>
      <c r="N26" s="7">
        <f t="shared" si="11"/>
        <v>0.10701603767752298</v>
      </c>
    </row>
    <row r="27" spans="2:14" x14ac:dyDescent="0.25">
      <c r="B27" s="3">
        <v>43009</v>
      </c>
      <c r="C27" s="4">
        <v>10.99</v>
      </c>
      <c r="D27" s="4">
        <v>43.834114</v>
      </c>
      <c r="E27" s="4">
        <v>247.62</v>
      </c>
      <c r="F27" s="7">
        <f t="shared" si="1"/>
        <v>-6.4512492346483416E-2</v>
      </c>
      <c r="G27" s="7">
        <f t="shared" si="2"/>
        <v>7.7218939651402946E-2</v>
      </c>
      <c r="H27" s="7">
        <f t="shared" si="3"/>
        <v>1.2273544529035474E-2</v>
      </c>
      <c r="I27" s="7">
        <f t="shared" si="6"/>
        <v>6.7003476965223088E-2</v>
      </c>
      <c r="J27" s="7">
        <f t="shared" si="7"/>
        <v>2.4921421598412524E-2</v>
      </c>
      <c r="K27" s="7">
        <f t="shared" si="8"/>
        <v>6.9062568373824181E-3</v>
      </c>
      <c r="L27" s="7">
        <f t="shared" si="9"/>
        <v>1.0636472221597506</v>
      </c>
      <c r="M27" s="7">
        <f t="shared" si="10"/>
        <v>0.39561530320556004</v>
      </c>
      <c r="N27" s="7">
        <f t="shared" si="11"/>
        <v>0.10963342849231995</v>
      </c>
    </row>
    <row r="28" spans="2:14" x14ac:dyDescent="0.25">
      <c r="B28" s="3">
        <v>43040</v>
      </c>
      <c r="C28" s="4">
        <v>10.89</v>
      </c>
      <c r="D28" s="4">
        <v>43.207779000000002</v>
      </c>
      <c r="E28" s="4">
        <v>255.19</v>
      </c>
      <c r="F28" s="7">
        <f t="shared" si="1"/>
        <v>-3.9698126677155969E-3</v>
      </c>
      <c r="G28" s="7">
        <f t="shared" si="2"/>
        <v>-6.2502898315825494E-3</v>
      </c>
      <c r="H28" s="7">
        <f t="shared" si="3"/>
        <v>1.3077932645783386E-2</v>
      </c>
      <c r="I28" s="7">
        <f t="shared" si="6"/>
        <v>6.4070425407168535E-2</v>
      </c>
      <c r="J28" s="7">
        <f t="shared" si="7"/>
        <v>2.5162566556641206E-2</v>
      </c>
      <c r="K28" s="7">
        <f t="shared" si="8"/>
        <v>7.0994803569255534E-3</v>
      </c>
      <c r="L28" s="7">
        <f t="shared" si="9"/>
        <v>1.0170864721288932</v>
      </c>
      <c r="M28" s="7">
        <f t="shared" si="10"/>
        <v>0.39944336074190095</v>
      </c>
      <c r="N28" s="7">
        <f t="shared" si="11"/>
        <v>0.11270075677327855</v>
      </c>
    </row>
    <row r="29" spans="2:14" x14ac:dyDescent="0.25">
      <c r="B29" s="3">
        <v>43070</v>
      </c>
      <c r="C29" s="4">
        <v>10.28</v>
      </c>
      <c r="D29" s="4">
        <v>44.743316999999998</v>
      </c>
      <c r="E29" s="4">
        <v>256.97000000000003</v>
      </c>
      <c r="F29" s="7">
        <f t="shared" si="1"/>
        <v>-2.5034765096518103E-2</v>
      </c>
      <c r="G29" s="7">
        <f t="shared" si="2"/>
        <v>1.5166233990047856E-2</v>
      </c>
      <c r="H29" s="7">
        <f t="shared" si="3"/>
        <v>3.0187726114006453E-3</v>
      </c>
      <c r="I29" s="7">
        <f t="shared" si="6"/>
        <v>6.4476454340019279E-2</v>
      </c>
      <c r="J29" s="7">
        <f t="shared" si="7"/>
        <v>2.5068635659751155E-2</v>
      </c>
      <c r="K29" s="7">
        <f t="shared" si="8"/>
        <v>6.9307252825664438E-3</v>
      </c>
      <c r="L29" s="7">
        <f t="shared" si="9"/>
        <v>1.0235319816174133</v>
      </c>
      <c r="M29" s="7">
        <f t="shared" si="10"/>
        <v>0.39795225398032302</v>
      </c>
      <c r="N29" s="7">
        <f t="shared" si="11"/>
        <v>0.11002185301787205</v>
      </c>
    </row>
    <row r="30" spans="2:14" x14ac:dyDescent="0.25">
      <c r="B30" s="3">
        <v>43101</v>
      </c>
      <c r="C30" s="4">
        <v>13.74</v>
      </c>
      <c r="D30" s="4">
        <v>46.662551999999998</v>
      </c>
      <c r="E30" s="4">
        <v>272.83999999999997</v>
      </c>
      <c r="F30" s="7">
        <f t="shared" si="1"/>
        <v>0.12599361806427475</v>
      </c>
      <c r="G30" s="7">
        <f t="shared" si="2"/>
        <v>1.8240309974553583E-2</v>
      </c>
      <c r="H30" s="7">
        <f t="shared" si="3"/>
        <v>2.6025616340866847E-2</v>
      </c>
      <c r="I30" s="7">
        <f t="shared" si="6"/>
        <v>6.4539296773755056E-2</v>
      </c>
      <c r="J30" s="7">
        <f t="shared" si="7"/>
        <v>2.481110792381876E-2</v>
      </c>
      <c r="K30" s="7">
        <f t="shared" si="8"/>
        <v>7.9136703567446766E-3</v>
      </c>
      <c r="L30" s="7">
        <f t="shared" si="9"/>
        <v>1.0245295743260949</v>
      </c>
      <c r="M30" s="7">
        <f t="shared" si="10"/>
        <v>0.39386412791045122</v>
      </c>
      <c r="N30" s="7">
        <f t="shared" si="11"/>
        <v>0.1256256223301413</v>
      </c>
    </row>
    <row r="31" spans="2:14" x14ac:dyDescent="0.25">
      <c r="B31" s="3">
        <v>43132</v>
      </c>
      <c r="C31" s="4">
        <v>12.11</v>
      </c>
      <c r="D31" s="4">
        <v>47.777259999999998</v>
      </c>
      <c r="E31" s="4">
        <v>262.92</v>
      </c>
      <c r="F31" s="7">
        <f t="shared" si="1"/>
        <v>-5.4842589580479419E-2</v>
      </c>
      <c r="G31" s="7">
        <f t="shared" si="2"/>
        <v>1.0252752669119358E-2</v>
      </c>
      <c r="H31" s="7">
        <f t="shared" si="3"/>
        <v>-1.6084417250780293E-2</v>
      </c>
      <c r="I31" s="7">
        <f t="shared" si="6"/>
        <v>6.6531145812744455E-2</v>
      </c>
      <c r="J31" s="7">
        <f t="shared" si="7"/>
        <v>2.4795831949266971E-2</v>
      </c>
      <c r="K31" s="7">
        <f t="shared" si="8"/>
        <v>9.5209723206609569E-3</v>
      </c>
      <c r="L31" s="7">
        <f t="shared" si="9"/>
        <v>1.0561491975641886</v>
      </c>
      <c r="M31" s="7">
        <f t="shared" si="10"/>
        <v>0.39362162933226214</v>
      </c>
      <c r="N31" s="7">
        <f t="shared" si="11"/>
        <v>0.15114074999999044</v>
      </c>
    </row>
    <row r="32" spans="2:14" x14ac:dyDescent="0.25">
      <c r="B32" s="3">
        <v>43160</v>
      </c>
      <c r="C32" s="4">
        <v>10.050000000000001</v>
      </c>
      <c r="D32" s="4">
        <v>50.824115999999997</v>
      </c>
      <c r="E32" s="4">
        <v>254.69</v>
      </c>
      <c r="F32" s="7">
        <f t="shared" si="1"/>
        <v>-8.097808138654454E-2</v>
      </c>
      <c r="G32" s="7">
        <f t="shared" si="2"/>
        <v>2.6848593979279297E-2</v>
      </c>
      <c r="H32" s="7">
        <f t="shared" si="3"/>
        <v>-1.3811730195862886E-2</v>
      </c>
      <c r="I32" s="7">
        <f t="shared" si="6"/>
        <v>6.9448493624790178E-2</v>
      </c>
      <c r="J32" s="7">
        <f t="shared" si="7"/>
        <v>2.4862449020143271E-2</v>
      </c>
      <c r="K32" s="7">
        <f t="shared" si="8"/>
        <v>1.0465497801888114E-2</v>
      </c>
      <c r="L32" s="7">
        <f t="shared" si="9"/>
        <v>1.102460658355497</v>
      </c>
      <c r="M32" s="7">
        <f t="shared" si="10"/>
        <v>0.39467914254792363</v>
      </c>
      <c r="N32" s="7">
        <f t="shared" si="11"/>
        <v>0.16613462718173441</v>
      </c>
    </row>
    <row r="33" spans="1:14" x14ac:dyDescent="0.25">
      <c r="B33" s="3">
        <v>43191</v>
      </c>
      <c r="C33" s="4">
        <v>10.88</v>
      </c>
      <c r="D33" s="4">
        <v>50.375202000000002</v>
      </c>
      <c r="E33" s="4">
        <v>257.02999999999997</v>
      </c>
      <c r="F33" s="7">
        <f t="shared" si="1"/>
        <v>3.4462833605653422E-2</v>
      </c>
      <c r="G33" s="7">
        <f t="shared" si="2"/>
        <v>-3.8530329196215705E-3</v>
      </c>
      <c r="H33" s="7">
        <f t="shared" si="3"/>
        <v>3.9719228140740852E-3</v>
      </c>
      <c r="I33" s="7">
        <f t="shared" si="6"/>
        <v>6.9668963367835735E-2</v>
      </c>
      <c r="J33" s="7">
        <f t="shared" si="7"/>
        <v>2.2681509761124E-2</v>
      </c>
      <c r="K33" s="7">
        <f t="shared" si="8"/>
        <v>1.0119586410127234E-2</v>
      </c>
      <c r="L33" s="7">
        <f t="shared" si="9"/>
        <v>1.1059605070257741</v>
      </c>
      <c r="M33" s="7">
        <f t="shared" si="10"/>
        <v>0.3600578051245088</v>
      </c>
      <c r="N33" s="7">
        <f t="shared" si="11"/>
        <v>0.16064345407215327</v>
      </c>
    </row>
    <row r="34" spans="1:14" x14ac:dyDescent="0.25">
      <c r="B34" s="3">
        <v>43221</v>
      </c>
      <c r="C34" s="4">
        <v>13.73</v>
      </c>
      <c r="D34" s="4">
        <v>53.868876999999998</v>
      </c>
      <c r="E34" s="4">
        <v>263.27999999999997</v>
      </c>
      <c r="F34" s="7">
        <f t="shared" si="1"/>
        <v>0.10104164187459401</v>
      </c>
      <c r="G34" s="7">
        <f t="shared" si="2"/>
        <v>2.9121121305151654E-2</v>
      </c>
      <c r="H34" s="7">
        <f t="shared" si="3"/>
        <v>1.0434053059775654E-2</v>
      </c>
      <c r="I34" s="7">
        <f t="shared" si="6"/>
        <v>7.0410853343701743E-2</v>
      </c>
      <c r="J34" s="7">
        <f t="shared" si="7"/>
        <v>2.2854958567158013E-2</v>
      </c>
      <c r="K34" s="7">
        <f t="shared" si="8"/>
        <v>9.8950416787312728E-3</v>
      </c>
      <c r="L34" s="7">
        <f t="shared" si="9"/>
        <v>1.1177376452836529</v>
      </c>
      <c r="M34" s="7">
        <f t="shared" si="10"/>
        <v>0.36281121956031126</v>
      </c>
      <c r="N34" s="7">
        <f t="shared" si="11"/>
        <v>0.15707891696725221</v>
      </c>
    </row>
    <row r="35" spans="1:14" x14ac:dyDescent="0.25">
      <c r="B35" s="3">
        <v>43252</v>
      </c>
      <c r="C35" s="4">
        <v>14.99</v>
      </c>
      <c r="D35" s="4">
        <v>48.791245000000004</v>
      </c>
      <c r="E35" s="4">
        <v>263.61</v>
      </c>
      <c r="F35" s="7">
        <f t="shared" si="1"/>
        <v>3.8131095611524314E-2</v>
      </c>
      <c r="G35" s="7">
        <f t="shared" si="2"/>
        <v>-4.2996021848593226E-2</v>
      </c>
      <c r="H35" s="7">
        <f t="shared" si="3"/>
        <v>5.440118346064708E-4</v>
      </c>
      <c r="I35" s="7">
        <f t="shared" si="6"/>
        <v>6.6822192346865483E-2</v>
      </c>
      <c r="J35" s="7">
        <f t="shared" si="7"/>
        <v>2.6104671720678166E-2</v>
      </c>
      <c r="K35" s="7">
        <f t="shared" si="8"/>
        <v>9.9674179698879921E-3</v>
      </c>
      <c r="L35" s="7">
        <f t="shared" si="9"/>
        <v>1.0607694180595777</v>
      </c>
      <c r="M35" s="7">
        <f t="shared" si="10"/>
        <v>0.41439881657937</v>
      </c>
      <c r="N35" s="7">
        <f t="shared" si="11"/>
        <v>0.15822785497055949</v>
      </c>
    </row>
    <row r="36" spans="1:14" x14ac:dyDescent="0.25">
      <c r="B36" s="3">
        <v>43282</v>
      </c>
      <c r="C36" s="4">
        <v>18.329999999999998</v>
      </c>
      <c r="D36" s="4">
        <v>47.210999000000001</v>
      </c>
      <c r="E36" s="4">
        <v>274.61</v>
      </c>
      <c r="F36" s="7">
        <f t="shared" si="1"/>
        <v>8.7360832113937179E-2</v>
      </c>
      <c r="G36" s="7">
        <f t="shared" si="2"/>
        <v>-1.4298709750664943E-2</v>
      </c>
      <c r="H36" s="7">
        <f t="shared" si="3"/>
        <v>1.7754467022869209E-2</v>
      </c>
      <c r="I36" s="7">
        <f t="shared" si="6"/>
        <v>6.836248642863138E-2</v>
      </c>
      <c r="J36" s="7">
        <f t="shared" si="7"/>
        <v>2.665671051938202E-2</v>
      </c>
      <c r="K36" s="7">
        <f t="shared" si="8"/>
        <v>1.0333548096185356E-2</v>
      </c>
      <c r="L36" s="7">
        <f t="shared" si="9"/>
        <v>1.0852208285771205</v>
      </c>
      <c r="M36" s="7">
        <f t="shared" si="10"/>
        <v>0.42316216083194547</v>
      </c>
      <c r="N36" s="7">
        <f t="shared" si="11"/>
        <v>0.16403999054058846</v>
      </c>
    </row>
    <row r="37" spans="1:14" x14ac:dyDescent="0.25">
      <c r="B37" s="3">
        <v>43313</v>
      </c>
      <c r="C37" s="4">
        <v>25.17</v>
      </c>
      <c r="D37" s="4">
        <v>47.534900999999998</v>
      </c>
      <c r="E37" s="4">
        <v>283.37</v>
      </c>
      <c r="F37" s="7">
        <f t="shared" si="1"/>
        <v>0.13772075058614613</v>
      </c>
      <c r="G37" s="7">
        <f t="shared" si="2"/>
        <v>2.9694034102683209E-3</v>
      </c>
      <c r="H37" s="7">
        <f t="shared" si="3"/>
        <v>1.3637522029803619E-2</v>
      </c>
      <c r="I37" s="7">
        <f t="shared" si="6"/>
        <v>6.7626919445496272E-2</v>
      </c>
      <c r="J37" s="7">
        <f t="shared" si="7"/>
        <v>2.6429454884449727E-2</v>
      </c>
      <c r="K37" s="7">
        <f t="shared" si="8"/>
        <v>1.0165791534609869E-2</v>
      </c>
      <c r="L37" s="7">
        <f t="shared" si="9"/>
        <v>1.0735440647170873</v>
      </c>
      <c r="M37" s="7">
        <f t="shared" si="10"/>
        <v>0.41955458946753188</v>
      </c>
      <c r="N37" s="7">
        <f t="shared" si="11"/>
        <v>0.16137693768422026</v>
      </c>
    </row>
    <row r="38" spans="1:14" x14ac:dyDescent="0.25">
      <c r="B38" s="3">
        <v>43344</v>
      </c>
      <c r="C38" s="4">
        <v>30.889999</v>
      </c>
      <c r="D38" s="4">
        <v>46.698250000000002</v>
      </c>
      <c r="E38" s="4">
        <v>283.77</v>
      </c>
      <c r="F38" s="7">
        <f t="shared" si="1"/>
        <v>8.8934678693700059E-2</v>
      </c>
      <c r="G38" s="7">
        <f t="shared" si="2"/>
        <v>-7.7119879076886074E-3</v>
      </c>
      <c r="H38" s="7">
        <f t="shared" si="3"/>
        <v>6.1261001363311675E-4</v>
      </c>
      <c r="I38" s="7">
        <f t="shared" si="6"/>
        <v>6.9844428436487749E-2</v>
      </c>
      <c r="J38" s="7">
        <f t="shared" si="7"/>
        <v>2.6651286664473643E-2</v>
      </c>
      <c r="K38" s="7">
        <f t="shared" si="8"/>
        <v>1.0097484285375387E-2</v>
      </c>
      <c r="L38" s="7">
        <f t="shared" si="9"/>
        <v>1.1087459286383667</v>
      </c>
      <c r="M38" s="7">
        <f t="shared" si="10"/>
        <v>0.42307605980453628</v>
      </c>
      <c r="N38" s="7">
        <f t="shared" si="11"/>
        <v>0.16029259371891619</v>
      </c>
    </row>
    <row r="39" spans="1:14" x14ac:dyDescent="0.25">
      <c r="B39" s="3">
        <v>43374</v>
      </c>
      <c r="C39" s="4">
        <v>18.209999</v>
      </c>
      <c r="D39" s="4">
        <v>46.293380999999997</v>
      </c>
      <c r="E39" s="4">
        <v>265.36</v>
      </c>
      <c r="F39" s="7">
        <f t="shared" si="1"/>
        <v>-0.22950797229637365</v>
      </c>
      <c r="G39" s="7">
        <f t="shared" si="2"/>
        <v>-3.7817055519483089E-3</v>
      </c>
      <c r="H39" s="7">
        <f t="shared" si="3"/>
        <v>-2.9131021675803597E-2</v>
      </c>
      <c r="I39" s="7">
        <f t="shared" si="6"/>
        <v>9.0419461729751516E-2</v>
      </c>
      <c r="J39" s="7">
        <f t="shared" si="7"/>
        <v>2.6742872792823964E-2</v>
      </c>
      <c r="K39" s="7">
        <f t="shared" si="8"/>
        <v>1.301332738130786E-2</v>
      </c>
      <c r="L39" s="7">
        <f t="shared" si="9"/>
        <v>1.435364456503468</v>
      </c>
      <c r="M39" s="7">
        <f t="shared" si="10"/>
        <v>0.42452994451948545</v>
      </c>
      <c r="N39" s="7">
        <f t="shared" si="11"/>
        <v>0.20658016788244804</v>
      </c>
    </row>
    <row r="40" spans="1:14" x14ac:dyDescent="0.25">
      <c r="B40" s="3">
        <v>43405</v>
      </c>
      <c r="C40" s="4">
        <v>21.299999</v>
      </c>
      <c r="D40" s="4">
        <v>48.692974</v>
      </c>
      <c r="E40" s="4">
        <v>270.27999999999997</v>
      </c>
      <c r="F40" s="7">
        <f t="shared" si="1"/>
        <v>6.8069661103635756E-2</v>
      </c>
      <c r="G40" s="7">
        <f t="shared" si="2"/>
        <v>2.1947400284016112E-2</v>
      </c>
      <c r="H40" s="7">
        <f t="shared" si="3"/>
        <v>7.9784517415115164E-3</v>
      </c>
      <c r="I40" s="7">
        <f t="shared" si="6"/>
        <v>8.9009163551742987E-2</v>
      </c>
      <c r="J40" s="7">
        <f t="shared" si="7"/>
        <v>2.6885054909826765E-2</v>
      </c>
      <c r="K40" s="7">
        <f t="shared" si="8"/>
        <v>1.3040867634603541E-2</v>
      </c>
      <c r="L40" s="7">
        <f t="shared" si="9"/>
        <v>1.4129766669827195</v>
      </c>
      <c r="M40" s="7">
        <f t="shared" si="10"/>
        <v>0.42678701565430605</v>
      </c>
      <c r="N40" s="7">
        <f t="shared" si="11"/>
        <v>0.20701735585003264</v>
      </c>
    </row>
    <row r="41" spans="1:14" x14ac:dyDescent="0.25">
      <c r="A41" s="5"/>
      <c r="B41" s="3">
        <v>43435</v>
      </c>
      <c r="C41" s="4">
        <v>18.459999</v>
      </c>
      <c r="D41" s="4">
        <v>46.634402999999999</v>
      </c>
      <c r="E41" s="4">
        <v>245.05</v>
      </c>
      <c r="F41" s="7">
        <f t="shared" si="1"/>
        <v>-6.2147909885677304E-2</v>
      </c>
      <c r="G41" s="7">
        <f t="shared" si="2"/>
        <v>-1.8759879151348999E-2</v>
      </c>
      <c r="H41" s="7">
        <f t="shared" si="3"/>
        <v>-4.2559203404288939E-2</v>
      </c>
      <c r="I41" s="7">
        <f t="shared" si="6"/>
        <v>9.0436027157091398E-2</v>
      </c>
      <c r="J41" s="7">
        <f t="shared" si="7"/>
        <v>2.6367610805337408E-2</v>
      </c>
      <c r="K41" s="7">
        <f t="shared" si="8"/>
        <v>1.7034061702213325E-2</v>
      </c>
      <c r="L41" s="7">
        <f t="shared" si="9"/>
        <v>1.4356274245100851</v>
      </c>
      <c r="M41" s="7">
        <f t="shared" si="10"/>
        <v>0.41857284514717391</v>
      </c>
      <c r="N41" s="7">
        <f t="shared" si="11"/>
        <v>0.27040734648831621</v>
      </c>
    </row>
    <row r="42" spans="1:14" x14ac:dyDescent="0.25">
      <c r="A42" s="5"/>
      <c r="B42" s="4"/>
      <c r="C42" s="4"/>
    </row>
  </sheetData>
  <mergeCells count="4">
    <mergeCell ref="C4:E4"/>
    <mergeCell ref="F4:H4"/>
    <mergeCell ref="I4:K4"/>
    <mergeCell ref="L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Volatility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2019-11-27T18:54:45Z</dcterms:created>
  <dcterms:modified xsi:type="dcterms:W3CDTF">2019-11-27T19:21:42Z</dcterms:modified>
</cp:coreProperties>
</file>