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362D9238-89FC-4236-A061-8FAF073E796D}" xr6:coauthVersionLast="45" xr6:coauthVersionMax="45" xr10:uidLastSave="{00000000-0000-0000-0000-000000000000}"/>
  <bookViews>
    <workbookView xWindow="-120" yWindow="-120" windowWidth="29040" windowHeight="15840" activeTab="1" xr2:uid="{4F5A9DE4-7AC9-43E0-BBC8-31E91B16927D}"/>
  </bookViews>
  <sheets>
    <sheet name="Data" sheetId="1" r:id="rId1"/>
    <sheet name="Logistic" sheetId="2" r:id="rId2"/>
  </sheets>
  <definedNames>
    <definedName name="solver_adj" localSheetId="1" hidden="1">Logistic!$N$2:$N$7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Logistic!$K$62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J3" i="2" s="1"/>
  <c r="K3" i="2" s="1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30" i="2"/>
  <c r="I30" i="2" s="1"/>
  <c r="J30" i="2" s="1"/>
  <c r="K30" i="2" s="1"/>
  <c r="H31" i="2"/>
  <c r="I31" i="2" s="1"/>
  <c r="J31" i="2" s="1"/>
  <c r="K31" i="2" s="1"/>
  <c r="H32" i="2"/>
  <c r="I32" i="2" s="1"/>
  <c r="J32" i="2" s="1"/>
  <c r="K32" i="2" s="1"/>
  <c r="H33" i="2"/>
  <c r="I33" i="2" s="1"/>
  <c r="J33" i="2" s="1"/>
  <c r="K33" i="2" s="1"/>
  <c r="H34" i="2"/>
  <c r="I34" i="2" s="1"/>
  <c r="J34" i="2" s="1"/>
  <c r="K34" i="2" s="1"/>
  <c r="H35" i="2"/>
  <c r="I35" i="2" s="1"/>
  <c r="J35" i="2" s="1"/>
  <c r="K35" i="2" s="1"/>
  <c r="H36" i="2"/>
  <c r="I36" i="2" s="1"/>
  <c r="J36" i="2" s="1"/>
  <c r="K36" i="2" s="1"/>
  <c r="H37" i="2"/>
  <c r="I37" i="2" s="1"/>
  <c r="J37" i="2" s="1"/>
  <c r="K37" i="2" s="1"/>
  <c r="H38" i="2"/>
  <c r="I38" i="2" s="1"/>
  <c r="J38" i="2" s="1"/>
  <c r="K38" i="2" s="1"/>
  <c r="H39" i="2"/>
  <c r="I39" i="2" s="1"/>
  <c r="J39" i="2" s="1"/>
  <c r="K39" i="2" s="1"/>
  <c r="H40" i="2"/>
  <c r="I40" i="2" s="1"/>
  <c r="J40" i="2" s="1"/>
  <c r="K40" i="2" s="1"/>
  <c r="H41" i="2"/>
  <c r="I41" i="2" s="1"/>
  <c r="J41" i="2" s="1"/>
  <c r="K41" i="2" s="1"/>
  <c r="H42" i="2"/>
  <c r="I42" i="2" s="1"/>
  <c r="J42" i="2" s="1"/>
  <c r="K42" i="2" s="1"/>
  <c r="H43" i="2"/>
  <c r="I43" i="2" s="1"/>
  <c r="J43" i="2" s="1"/>
  <c r="K43" i="2" s="1"/>
  <c r="H44" i="2"/>
  <c r="I44" i="2" s="1"/>
  <c r="J44" i="2" s="1"/>
  <c r="K44" i="2" s="1"/>
  <c r="H45" i="2"/>
  <c r="I45" i="2" s="1"/>
  <c r="J45" i="2" s="1"/>
  <c r="K45" i="2" s="1"/>
  <c r="H46" i="2"/>
  <c r="I46" i="2" s="1"/>
  <c r="J46" i="2" s="1"/>
  <c r="K46" i="2" s="1"/>
  <c r="H47" i="2"/>
  <c r="I47" i="2" s="1"/>
  <c r="J47" i="2" s="1"/>
  <c r="K47" i="2" s="1"/>
  <c r="H48" i="2"/>
  <c r="I48" i="2" s="1"/>
  <c r="J48" i="2" s="1"/>
  <c r="K48" i="2" s="1"/>
  <c r="H49" i="2"/>
  <c r="I49" i="2" s="1"/>
  <c r="J49" i="2" s="1"/>
  <c r="K49" i="2" s="1"/>
  <c r="H50" i="2"/>
  <c r="I50" i="2" s="1"/>
  <c r="J50" i="2" s="1"/>
  <c r="K50" i="2" s="1"/>
  <c r="H51" i="2"/>
  <c r="I51" i="2" s="1"/>
  <c r="J51" i="2" s="1"/>
  <c r="K51" i="2" s="1"/>
  <c r="H52" i="2"/>
  <c r="I52" i="2" s="1"/>
  <c r="J52" i="2" s="1"/>
  <c r="K52" i="2" s="1"/>
  <c r="H53" i="2"/>
  <c r="I53" i="2" s="1"/>
  <c r="J53" i="2" s="1"/>
  <c r="K53" i="2" s="1"/>
  <c r="H54" i="2"/>
  <c r="I54" i="2" s="1"/>
  <c r="J54" i="2" s="1"/>
  <c r="K54" i="2" s="1"/>
  <c r="H55" i="2"/>
  <c r="I55" i="2" s="1"/>
  <c r="J55" i="2" s="1"/>
  <c r="K55" i="2" s="1"/>
  <c r="H56" i="2"/>
  <c r="I56" i="2" s="1"/>
  <c r="J56" i="2" s="1"/>
  <c r="K56" i="2" s="1"/>
  <c r="H57" i="2"/>
  <c r="I57" i="2" s="1"/>
  <c r="J57" i="2" s="1"/>
  <c r="K57" i="2" s="1"/>
  <c r="H58" i="2"/>
  <c r="I58" i="2" s="1"/>
  <c r="J58" i="2" s="1"/>
  <c r="K58" i="2" s="1"/>
  <c r="H59" i="2"/>
  <c r="I59" i="2" s="1"/>
  <c r="J59" i="2" s="1"/>
  <c r="K59" i="2" s="1"/>
  <c r="H60" i="2"/>
  <c r="I60" i="2" s="1"/>
  <c r="J60" i="2" s="1"/>
  <c r="K60" i="2" s="1"/>
  <c r="H61" i="2"/>
  <c r="I61" i="2" s="1"/>
  <c r="J61" i="2" s="1"/>
  <c r="K61" i="2" s="1"/>
  <c r="H2" i="2"/>
  <c r="I2" i="2" s="1"/>
  <c r="J2" i="2" s="1"/>
  <c r="K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K62" i="2" l="1"/>
</calcChain>
</file>

<file path=xl/sharedStrings.xml><?xml version="1.0" encoding="utf-8"?>
<sst xmlns="http://schemas.openxmlformats.org/spreadsheetml/2006/main" count="25" uniqueCount="19">
  <si>
    <t>Date</t>
  </si>
  <si>
    <t>Open</t>
  </si>
  <si>
    <t>High</t>
  </si>
  <si>
    <t>Low</t>
  </si>
  <si>
    <t>Close</t>
  </si>
  <si>
    <t>Adj Close</t>
  </si>
  <si>
    <t>Volume</t>
  </si>
  <si>
    <t>Up or Down</t>
  </si>
  <si>
    <t>Logit</t>
  </si>
  <si>
    <r>
      <t>e</t>
    </r>
    <r>
      <rPr>
        <vertAlign val="superscript"/>
        <sz val="11"/>
        <color theme="1"/>
        <rFont val="Calibri"/>
        <family val="2"/>
        <scheme val="minor"/>
      </rPr>
      <t>L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</si>
  <si>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</si>
  <si>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</si>
  <si>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</si>
  <si>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</si>
  <si>
    <r>
      <t>b</t>
    </r>
    <r>
      <rPr>
        <vertAlign val="subscript"/>
        <sz val="11"/>
        <color theme="1"/>
        <rFont val="Calibri"/>
        <family val="2"/>
        <scheme val="minor"/>
      </rPr>
      <t>5</t>
    </r>
  </si>
  <si>
    <r>
      <t>b</t>
    </r>
    <r>
      <rPr>
        <vertAlign val="subscript"/>
        <sz val="11"/>
        <color theme="1"/>
        <rFont val="Calibri"/>
        <family val="2"/>
        <scheme val="minor"/>
      </rPr>
      <t xml:space="preserve">0 </t>
    </r>
  </si>
  <si>
    <t>P(X)</t>
  </si>
  <si>
    <t>Log-Likelihood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</si>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</sst>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36220472440947E-2"/>
          <c:y val="0.15376169600707337"/>
          <c:w val="0.88398600174978126"/>
          <c:h val="0.65610790231341298"/>
        </c:manualLayout>
      </c:layout>
      <c:scatterChart>
        <c:scatterStyle val="lineMarker"/>
        <c:varyColors val="0"/>
        <c:ser>
          <c:idx val="1"/>
          <c:order val="0"/>
          <c:tx>
            <c:strRef>
              <c:f>Logistic!$B$1</c:f>
              <c:strCache>
                <c:ptCount val="1"/>
                <c:pt idx="0">
                  <c:v>Up or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Logistic!$H$2:$H$61</c:f>
              <c:numCache>
                <c:formatCode>General</c:formatCode>
                <c:ptCount val="60"/>
                <c:pt idx="0">
                  <c:v>-21.042785335046304</c:v>
                </c:pt>
                <c:pt idx="1">
                  <c:v>-9.5910378866894348</c:v>
                </c:pt>
                <c:pt idx="2">
                  <c:v>-4.3955925518012293</c:v>
                </c:pt>
                <c:pt idx="3">
                  <c:v>-4.6103781634014922</c:v>
                </c:pt>
                <c:pt idx="4">
                  <c:v>7.500956901729495</c:v>
                </c:pt>
                <c:pt idx="5">
                  <c:v>-11.793433390646598</c:v>
                </c:pt>
                <c:pt idx="6">
                  <c:v>-7.3381991241286499</c:v>
                </c:pt>
                <c:pt idx="7">
                  <c:v>-17.15809566073527</c:v>
                </c:pt>
                <c:pt idx="8">
                  <c:v>-8.3738996881626377</c:v>
                </c:pt>
                <c:pt idx="9">
                  <c:v>26.706576199658556</c:v>
                </c:pt>
                <c:pt idx="10">
                  <c:v>-1.8381963546033546</c:v>
                </c:pt>
                <c:pt idx="11">
                  <c:v>-5.2215549416826121</c:v>
                </c:pt>
                <c:pt idx="12">
                  <c:v>-15.651141350890285</c:v>
                </c:pt>
                <c:pt idx="13">
                  <c:v>0.55946811185263812</c:v>
                </c:pt>
                <c:pt idx="14">
                  <c:v>8.7162655643363394</c:v>
                </c:pt>
                <c:pt idx="15">
                  <c:v>-3.5879929159932828</c:v>
                </c:pt>
                <c:pt idx="16">
                  <c:v>3.8844318303219296</c:v>
                </c:pt>
                <c:pt idx="17">
                  <c:v>-5.3892252526062947</c:v>
                </c:pt>
                <c:pt idx="18">
                  <c:v>1.8875840664348402</c:v>
                </c:pt>
                <c:pt idx="19">
                  <c:v>14.757674428118492</c:v>
                </c:pt>
                <c:pt idx="20">
                  <c:v>7.5947407683082133</c:v>
                </c:pt>
                <c:pt idx="21">
                  <c:v>-7.1909008868047266</c:v>
                </c:pt>
                <c:pt idx="22">
                  <c:v>-10.534784109018062</c:v>
                </c:pt>
                <c:pt idx="23">
                  <c:v>-9.9001799093085197</c:v>
                </c:pt>
                <c:pt idx="24">
                  <c:v>12.166142020577553</c:v>
                </c:pt>
                <c:pt idx="25">
                  <c:v>-1.5328079760763558</c:v>
                </c:pt>
                <c:pt idx="26">
                  <c:v>2.3353436587354537</c:v>
                </c:pt>
                <c:pt idx="27">
                  <c:v>5.1154740476854386</c:v>
                </c:pt>
                <c:pt idx="28">
                  <c:v>5.2340040589301111</c:v>
                </c:pt>
                <c:pt idx="29">
                  <c:v>18.284860895083568</c:v>
                </c:pt>
                <c:pt idx="30">
                  <c:v>12.132462502688696</c:v>
                </c:pt>
                <c:pt idx="31">
                  <c:v>14.145554889419088</c:v>
                </c:pt>
                <c:pt idx="32">
                  <c:v>-3.1531331247756214</c:v>
                </c:pt>
                <c:pt idx="33">
                  <c:v>7.9190450607522394</c:v>
                </c:pt>
                <c:pt idx="34">
                  <c:v>-17.395586427178955</c:v>
                </c:pt>
                <c:pt idx="35">
                  <c:v>-7.7064714356234845</c:v>
                </c:pt>
                <c:pt idx="36">
                  <c:v>28.682373551463314</c:v>
                </c:pt>
                <c:pt idx="37">
                  <c:v>-13.171417480885111</c:v>
                </c:pt>
                <c:pt idx="38">
                  <c:v>-7.6344300391296827</c:v>
                </c:pt>
                <c:pt idx="39">
                  <c:v>-9.8576986978856667</c:v>
                </c:pt>
                <c:pt idx="40">
                  <c:v>19.904446661057449</c:v>
                </c:pt>
                <c:pt idx="41">
                  <c:v>-21.46497699999469</c:v>
                </c:pt>
                <c:pt idx="42">
                  <c:v>2.5959915494611323</c:v>
                </c:pt>
                <c:pt idx="43">
                  <c:v>-17.955949865758356</c:v>
                </c:pt>
                <c:pt idx="44">
                  <c:v>-15.112971296470192</c:v>
                </c:pt>
                <c:pt idx="45">
                  <c:v>-33.188417208270607</c:v>
                </c:pt>
                <c:pt idx="46">
                  <c:v>14.938467880281593</c:v>
                </c:pt>
                <c:pt idx="47">
                  <c:v>-42.636905320177704</c:v>
                </c:pt>
                <c:pt idx="48">
                  <c:v>36.810669091779687</c:v>
                </c:pt>
                <c:pt idx="49">
                  <c:v>13.640977154532521</c:v>
                </c:pt>
                <c:pt idx="50">
                  <c:v>-7.8140415405353565</c:v>
                </c:pt>
                <c:pt idx="51">
                  <c:v>-3.8763039658427658</c:v>
                </c:pt>
                <c:pt idx="52">
                  <c:v>-49.833526023457523</c:v>
                </c:pt>
                <c:pt idx="53">
                  <c:v>19.280286176016574</c:v>
                </c:pt>
                <c:pt idx="54">
                  <c:v>-7.6139012746105834</c:v>
                </c:pt>
                <c:pt idx="55">
                  <c:v>-4.5088917147396614</c:v>
                </c:pt>
                <c:pt idx="56">
                  <c:v>-10.984886608878014</c:v>
                </c:pt>
                <c:pt idx="57">
                  <c:v>6.0963539240494526</c:v>
                </c:pt>
                <c:pt idx="58">
                  <c:v>20.453594792399741</c:v>
                </c:pt>
                <c:pt idx="59">
                  <c:v>11.050672734931425</c:v>
                </c:pt>
              </c:numCache>
            </c:numRef>
          </c:xVal>
          <c:yVal>
            <c:numRef>
              <c:f>Logistic!$B$2:$B$61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9-443E-BFE5-7A94123FF63B}"/>
            </c:ext>
          </c:extLst>
        </c:ser>
        <c:ser>
          <c:idx val="0"/>
          <c:order val="1"/>
          <c:tx>
            <c:strRef>
              <c:f>Logistic!$J$1</c:f>
              <c:strCache>
                <c:ptCount val="1"/>
                <c:pt idx="0">
                  <c:v>P(X)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Logistic!$H$2:$H$61</c:f>
              <c:numCache>
                <c:formatCode>General</c:formatCode>
                <c:ptCount val="60"/>
                <c:pt idx="0">
                  <c:v>-21.042785335046304</c:v>
                </c:pt>
                <c:pt idx="1">
                  <c:v>-9.5910378866894348</c:v>
                </c:pt>
                <c:pt idx="2">
                  <c:v>-4.3955925518012293</c:v>
                </c:pt>
                <c:pt idx="3">
                  <c:v>-4.6103781634014922</c:v>
                </c:pt>
                <c:pt idx="4">
                  <c:v>7.500956901729495</c:v>
                </c:pt>
                <c:pt idx="5">
                  <c:v>-11.793433390646598</c:v>
                </c:pt>
                <c:pt idx="6">
                  <c:v>-7.3381991241286499</c:v>
                </c:pt>
                <c:pt idx="7">
                  <c:v>-17.15809566073527</c:v>
                </c:pt>
                <c:pt idx="8">
                  <c:v>-8.3738996881626377</c:v>
                </c:pt>
                <c:pt idx="9">
                  <c:v>26.706576199658556</c:v>
                </c:pt>
                <c:pt idx="10">
                  <c:v>-1.8381963546033546</c:v>
                </c:pt>
                <c:pt idx="11">
                  <c:v>-5.2215549416826121</c:v>
                </c:pt>
                <c:pt idx="12">
                  <c:v>-15.651141350890285</c:v>
                </c:pt>
                <c:pt idx="13">
                  <c:v>0.55946811185263812</c:v>
                </c:pt>
                <c:pt idx="14">
                  <c:v>8.7162655643363394</c:v>
                </c:pt>
                <c:pt idx="15">
                  <c:v>-3.5879929159932828</c:v>
                </c:pt>
                <c:pt idx="16">
                  <c:v>3.8844318303219296</c:v>
                </c:pt>
                <c:pt idx="17">
                  <c:v>-5.3892252526062947</c:v>
                </c:pt>
                <c:pt idx="18">
                  <c:v>1.8875840664348402</c:v>
                </c:pt>
                <c:pt idx="19">
                  <c:v>14.757674428118492</c:v>
                </c:pt>
                <c:pt idx="20">
                  <c:v>7.5947407683082133</c:v>
                </c:pt>
                <c:pt idx="21">
                  <c:v>-7.1909008868047266</c:v>
                </c:pt>
                <c:pt idx="22">
                  <c:v>-10.534784109018062</c:v>
                </c:pt>
                <c:pt idx="23">
                  <c:v>-9.9001799093085197</c:v>
                </c:pt>
                <c:pt idx="24">
                  <c:v>12.166142020577553</c:v>
                </c:pt>
                <c:pt idx="25">
                  <c:v>-1.5328079760763558</c:v>
                </c:pt>
                <c:pt idx="26">
                  <c:v>2.3353436587354537</c:v>
                </c:pt>
                <c:pt idx="27">
                  <c:v>5.1154740476854386</c:v>
                </c:pt>
                <c:pt idx="28">
                  <c:v>5.2340040589301111</c:v>
                </c:pt>
                <c:pt idx="29">
                  <c:v>18.284860895083568</c:v>
                </c:pt>
                <c:pt idx="30">
                  <c:v>12.132462502688696</c:v>
                </c:pt>
                <c:pt idx="31">
                  <c:v>14.145554889419088</c:v>
                </c:pt>
                <c:pt idx="32">
                  <c:v>-3.1531331247756214</c:v>
                </c:pt>
                <c:pt idx="33">
                  <c:v>7.9190450607522394</c:v>
                </c:pt>
                <c:pt idx="34">
                  <c:v>-17.395586427178955</c:v>
                </c:pt>
                <c:pt idx="35">
                  <c:v>-7.7064714356234845</c:v>
                </c:pt>
                <c:pt idx="36">
                  <c:v>28.682373551463314</c:v>
                </c:pt>
                <c:pt idx="37">
                  <c:v>-13.171417480885111</c:v>
                </c:pt>
                <c:pt idx="38">
                  <c:v>-7.6344300391296827</c:v>
                </c:pt>
                <c:pt idx="39">
                  <c:v>-9.8576986978856667</c:v>
                </c:pt>
                <c:pt idx="40">
                  <c:v>19.904446661057449</c:v>
                </c:pt>
                <c:pt idx="41">
                  <c:v>-21.46497699999469</c:v>
                </c:pt>
                <c:pt idx="42">
                  <c:v>2.5959915494611323</c:v>
                </c:pt>
                <c:pt idx="43">
                  <c:v>-17.955949865758356</c:v>
                </c:pt>
                <c:pt idx="44">
                  <c:v>-15.112971296470192</c:v>
                </c:pt>
                <c:pt idx="45">
                  <c:v>-33.188417208270607</c:v>
                </c:pt>
                <c:pt idx="46">
                  <c:v>14.938467880281593</c:v>
                </c:pt>
                <c:pt idx="47">
                  <c:v>-42.636905320177704</c:v>
                </c:pt>
                <c:pt idx="48">
                  <c:v>36.810669091779687</c:v>
                </c:pt>
                <c:pt idx="49">
                  <c:v>13.640977154532521</c:v>
                </c:pt>
                <c:pt idx="50">
                  <c:v>-7.8140415405353565</c:v>
                </c:pt>
                <c:pt idx="51">
                  <c:v>-3.8763039658427658</c:v>
                </c:pt>
                <c:pt idx="52">
                  <c:v>-49.833526023457523</c:v>
                </c:pt>
                <c:pt idx="53">
                  <c:v>19.280286176016574</c:v>
                </c:pt>
                <c:pt idx="54">
                  <c:v>-7.6139012746105834</c:v>
                </c:pt>
                <c:pt idx="55">
                  <c:v>-4.5088917147396614</c:v>
                </c:pt>
                <c:pt idx="56">
                  <c:v>-10.984886608878014</c:v>
                </c:pt>
                <c:pt idx="57">
                  <c:v>6.0963539240494526</c:v>
                </c:pt>
                <c:pt idx="58">
                  <c:v>20.453594792399741</c:v>
                </c:pt>
                <c:pt idx="59">
                  <c:v>11.050672734931425</c:v>
                </c:pt>
              </c:numCache>
            </c:numRef>
          </c:xVal>
          <c:yVal>
            <c:numRef>
              <c:f>Logistic!$J$2:$J$61</c:f>
              <c:numCache>
                <c:formatCode>General</c:formatCode>
                <c:ptCount val="60"/>
                <c:pt idx="0">
                  <c:v>7.264980363787932E-10</c:v>
                </c:pt>
                <c:pt idx="1">
                  <c:v>6.833378738813188E-5</c:v>
                </c:pt>
                <c:pt idx="2">
                  <c:v>1.2181355810588317E-2</c:v>
                </c:pt>
                <c:pt idx="3">
                  <c:v>9.8500665956735498E-3</c:v>
                </c:pt>
                <c:pt idx="4">
                  <c:v>0.99944774977293616</c:v>
                </c:pt>
                <c:pt idx="5">
                  <c:v>7.553942507150627E-6</c:v>
                </c:pt>
                <c:pt idx="6">
                  <c:v>6.4979792159778672E-4</c:v>
                </c:pt>
                <c:pt idx="7">
                  <c:v>3.5345466601005067E-8</c:v>
                </c:pt>
                <c:pt idx="8">
                  <c:v>2.3076043229496647E-4</c:v>
                </c:pt>
                <c:pt idx="9">
                  <c:v>0.99999999999747957</c:v>
                </c:pt>
                <c:pt idx="10">
                  <c:v>0.13726474620994153</c:v>
                </c:pt>
                <c:pt idx="11">
                  <c:v>5.3699356847778101E-3</c:v>
                </c:pt>
                <c:pt idx="12">
                  <c:v>1.5951282500436906E-7</c:v>
                </c:pt>
                <c:pt idx="13">
                  <c:v>0.63632946269768675</c:v>
                </c:pt>
                <c:pt idx="14">
                  <c:v>0.99983612874173855</c:v>
                </c:pt>
                <c:pt idx="15">
                  <c:v>2.6909625403630375E-2</c:v>
                </c:pt>
                <c:pt idx="16">
                  <c:v>0.97985467128934012</c:v>
                </c:pt>
                <c:pt idx="17">
                  <c:v>4.54475993938589E-3</c:v>
                </c:pt>
                <c:pt idx="18">
                  <c:v>0.8684798218740668</c:v>
                </c:pt>
                <c:pt idx="19">
                  <c:v>0.99999961021667061</c:v>
                </c:pt>
                <c:pt idx="20">
                  <c:v>0.9994971626158875</c:v>
                </c:pt>
                <c:pt idx="21">
                  <c:v>7.528428780605843E-4</c:v>
                </c:pt>
                <c:pt idx="22">
                  <c:v>2.6594378376264656E-5</c:v>
                </c:pt>
                <c:pt idx="23">
                  <c:v>5.0163139508984396E-5</c:v>
                </c:pt>
                <c:pt idx="24">
                  <c:v>0.99999479633422628</c:v>
                </c:pt>
                <c:pt idx="25">
                  <c:v>0.17758321678703071</c:v>
                </c:pt>
                <c:pt idx="26">
                  <c:v>0.91176219122318247</c:v>
                </c:pt>
                <c:pt idx="27">
                  <c:v>0.99403269114980708</c:v>
                </c:pt>
                <c:pt idx="28">
                  <c:v>0.99469614850820387</c:v>
                </c:pt>
                <c:pt idx="29">
                  <c:v>0.99999998854524497</c:v>
                </c:pt>
                <c:pt idx="30">
                  <c:v>0.99999461809353274</c:v>
                </c:pt>
                <c:pt idx="31">
                  <c:v>0.99999928110865355</c:v>
                </c:pt>
                <c:pt idx="32">
                  <c:v>4.0968001708416073E-2</c:v>
                </c:pt>
                <c:pt idx="33">
                  <c:v>0.99963638274621425</c:v>
                </c:pt>
                <c:pt idx="34">
                  <c:v>2.7873582651201227E-8</c:v>
                </c:pt>
                <c:pt idx="35">
                  <c:v>4.4970387802220559E-4</c:v>
                </c:pt>
                <c:pt idx="36">
                  <c:v>0.9999999999996505</c:v>
                </c:pt>
                <c:pt idx="37">
                  <c:v>1.904255603360959E-6</c:v>
                </c:pt>
                <c:pt idx="38">
                  <c:v>4.8328044739138983E-4</c:v>
                </c:pt>
                <c:pt idx="39">
                  <c:v>5.2339927858726858E-5</c:v>
                </c:pt>
                <c:pt idx="40">
                  <c:v>0.99999999773217962</c:v>
                </c:pt>
                <c:pt idx="41">
                  <c:v>4.762981937074751E-10</c:v>
                </c:pt>
                <c:pt idx="42">
                  <c:v>0.93060315662451798</c:v>
                </c:pt>
                <c:pt idx="43">
                  <c:v>1.5915857754688455E-8</c:v>
                </c:pt>
                <c:pt idx="44">
                  <c:v>2.7322462723633131E-7</c:v>
                </c:pt>
                <c:pt idx="45">
                  <c:v>3.8588113152754369E-15</c:v>
                </c:pt>
                <c:pt idx="46">
                  <c:v>0.99999967468380035</c:v>
                </c:pt>
                <c:pt idx="47">
                  <c:v>3.0410761415535948E-19</c:v>
                </c:pt>
                <c:pt idx="48">
                  <c:v>1</c:v>
                </c:pt>
                <c:pt idx="49">
                  <c:v>0.9999988093109029</c:v>
                </c:pt>
                <c:pt idx="50">
                  <c:v>4.0385870518659591E-4</c:v>
                </c:pt>
                <c:pt idx="51">
                  <c:v>2.0306395953117017E-2</c:v>
                </c:pt>
                <c:pt idx="52">
                  <c:v>2.2781097051679638E-22</c:v>
                </c:pt>
                <c:pt idx="53">
                  <c:v>0.99999999576670917</c:v>
                </c:pt>
                <c:pt idx="54">
                  <c:v>4.9329918813433103E-4</c:v>
                </c:pt>
                <c:pt idx="55">
                  <c:v>1.0890742144975362E-2</c:v>
                </c:pt>
                <c:pt idx="56">
                  <c:v>1.6955749726240833E-5</c:v>
                </c:pt>
                <c:pt idx="57">
                  <c:v>0.99775399557954203</c:v>
                </c:pt>
                <c:pt idx="58">
                  <c:v>0.99999999869046641</c:v>
                </c:pt>
                <c:pt idx="59">
                  <c:v>0.99998412378707324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9-443E-BFE5-7A94123F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25056"/>
        <c:axId val="641422104"/>
      </c:scatterChart>
      <c:valAx>
        <c:axId val="6414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Logistic Regression for Stock</a:t>
                </a:r>
              </a:p>
            </c:rich>
          </c:tx>
          <c:layout>
            <c:manualLayout>
              <c:xMode val="edge"/>
              <c:yMode val="edge"/>
              <c:x val="0.30871522309711291"/>
              <c:y val="2.693372196356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22104"/>
        <c:crosses val="autoZero"/>
        <c:crossBetween val="midCat"/>
      </c:valAx>
      <c:valAx>
        <c:axId val="6414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 or Down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6148596409967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2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13</xdr:row>
      <xdr:rowOff>38100</xdr:rowOff>
    </xdr:from>
    <xdr:to>
      <xdr:col>19</xdr:col>
      <xdr:colOff>571500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133F2-94DC-493C-B1DD-E1621AF6F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5043-2214-49A2-A76A-B0FD0C38178C}">
  <dimension ref="A1:G67"/>
  <sheetViews>
    <sheetView workbookViewId="0">
      <selection activeCell="N34" sqref="N34:N35"/>
    </sheetView>
  </sheetViews>
  <sheetFormatPr defaultRowHeight="15" x14ac:dyDescent="0.25"/>
  <cols>
    <col min="1" max="1" width="9.7109375" bestFit="1" customWidth="1"/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104.239998</v>
      </c>
      <c r="C2">
        <v>105.339996</v>
      </c>
      <c r="D2">
        <v>87.360000999999997</v>
      </c>
      <c r="E2">
        <v>89.080001999999993</v>
      </c>
      <c r="F2">
        <v>89.080001999999993</v>
      </c>
      <c r="G2">
        <v>379702000</v>
      </c>
    </row>
    <row r="3" spans="1:7" x14ac:dyDescent="0.25">
      <c r="A3" s="1">
        <v>42036</v>
      </c>
      <c r="B3">
        <v>91.129997000000003</v>
      </c>
      <c r="C3">
        <v>91.879997000000003</v>
      </c>
      <c r="D3">
        <v>83.879997000000003</v>
      </c>
      <c r="E3">
        <v>85.120002999999997</v>
      </c>
      <c r="F3">
        <v>85.120002999999997</v>
      </c>
      <c r="G3">
        <v>254007500</v>
      </c>
    </row>
    <row r="4" spans="1:7" x14ac:dyDescent="0.25">
      <c r="A4" s="1">
        <v>42064</v>
      </c>
      <c r="B4">
        <v>85</v>
      </c>
      <c r="C4">
        <v>87.040001000000004</v>
      </c>
      <c r="D4">
        <v>80.029999000000004</v>
      </c>
      <c r="E4">
        <v>83.239998</v>
      </c>
      <c r="F4">
        <v>83.239998</v>
      </c>
      <c r="G4">
        <v>389178100</v>
      </c>
    </row>
    <row r="5" spans="1:7" x14ac:dyDescent="0.25">
      <c r="A5" s="1">
        <v>42095</v>
      </c>
      <c r="B5">
        <v>83.370002999999997</v>
      </c>
      <c r="C5">
        <v>87.690002000000007</v>
      </c>
      <c r="D5">
        <v>80.440002000000007</v>
      </c>
      <c r="E5">
        <v>81.290001000000004</v>
      </c>
      <c r="F5">
        <v>81.290001000000004</v>
      </c>
      <c r="G5">
        <v>337200600</v>
      </c>
    </row>
    <row r="6" spans="1:7" x14ac:dyDescent="0.25">
      <c r="A6" s="1">
        <v>42125</v>
      </c>
      <c r="B6">
        <v>81.029999000000004</v>
      </c>
      <c r="C6">
        <v>95.059997999999993</v>
      </c>
      <c r="D6">
        <v>77.769997000000004</v>
      </c>
      <c r="E6">
        <v>89.32</v>
      </c>
      <c r="F6">
        <v>89.32</v>
      </c>
      <c r="G6">
        <v>457293200</v>
      </c>
    </row>
    <row r="7" spans="1:7" x14ac:dyDescent="0.25">
      <c r="A7" s="1">
        <v>42156</v>
      </c>
      <c r="B7">
        <v>90.089995999999999</v>
      </c>
      <c r="C7">
        <v>91.599997999999999</v>
      </c>
      <c r="D7">
        <v>80.800003000000004</v>
      </c>
      <c r="E7">
        <v>82.269997000000004</v>
      </c>
      <c r="F7">
        <v>82.269997000000004</v>
      </c>
      <c r="G7">
        <v>248041200</v>
      </c>
    </row>
    <row r="8" spans="1:7" x14ac:dyDescent="0.25">
      <c r="A8" s="1">
        <v>42186</v>
      </c>
      <c r="B8">
        <v>82.599997999999999</v>
      </c>
      <c r="C8">
        <v>85.379997000000003</v>
      </c>
      <c r="D8">
        <v>76.209998999999996</v>
      </c>
      <c r="E8">
        <v>78.339995999999999</v>
      </c>
      <c r="F8">
        <v>78.339995999999999</v>
      </c>
      <c r="G8">
        <v>255413600</v>
      </c>
    </row>
    <row r="9" spans="1:7" x14ac:dyDescent="0.25">
      <c r="A9" s="1">
        <v>42217</v>
      </c>
      <c r="B9">
        <v>78.199996999999996</v>
      </c>
      <c r="C9">
        <v>80.989998</v>
      </c>
      <c r="D9">
        <v>58</v>
      </c>
      <c r="E9">
        <v>66.120002999999997</v>
      </c>
      <c r="F9">
        <v>66.120002999999997</v>
      </c>
      <c r="G9">
        <v>381320300</v>
      </c>
    </row>
    <row r="10" spans="1:7" x14ac:dyDescent="0.25">
      <c r="A10" s="1">
        <v>42248</v>
      </c>
      <c r="B10">
        <v>64.379997000000003</v>
      </c>
      <c r="C10">
        <v>68.080001999999993</v>
      </c>
      <c r="D10">
        <v>57.200001</v>
      </c>
      <c r="E10">
        <v>58.970001000000003</v>
      </c>
      <c r="F10">
        <v>58.970001000000003</v>
      </c>
      <c r="G10">
        <v>455445000</v>
      </c>
    </row>
    <row r="11" spans="1:7" x14ac:dyDescent="0.25">
      <c r="A11" s="1">
        <v>42278</v>
      </c>
      <c r="B11">
        <v>59.5</v>
      </c>
      <c r="C11">
        <v>84.440002000000007</v>
      </c>
      <c r="D11">
        <v>58.200001</v>
      </c>
      <c r="E11">
        <v>83.830001999999993</v>
      </c>
      <c r="F11">
        <v>83.830001999999993</v>
      </c>
      <c r="G11">
        <v>387890900</v>
      </c>
    </row>
    <row r="12" spans="1:7" x14ac:dyDescent="0.25">
      <c r="A12" s="1">
        <v>42309</v>
      </c>
      <c r="B12">
        <v>83.519997000000004</v>
      </c>
      <c r="C12">
        <v>86.419998000000007</v>
      </c>
      <c r="D12">
        <v>75.639999000000003</v>
      </c>
      <c r="E12">
        <v>84.080001999999993</v>
      </c>
      <c r="F12">
        <v>84.080001999999993</v>
      </c>
      <c r="G12">
        <v>466058900</v>
      </c>
    </row>
    <row r="13" spans="1:7" x14ac:dyDescent="0.25">
      <c r="A13" s="1">
        <v>42339</v>
      </c>
      <c r="B13">
        <v>83.769997000000004</v>
      </c>
      <c r="C13">
        <v>85.82</v>
      </c>
      <c r="D13">
        <v>78.989998</v>
      </c>
      <c r="E13">
        <v>81.269997000000004</v>
      </c>
      <c r="F13">
        <v>81.269997000000004</v>
      </c>
      <c r="G13">
        <v>313918900</v>
      </c>
    </row>
    <row r="14" spans="1:7" x14ac:dyDescent="0.25">
      <c r="A14" s="1">
        <v>42370</v>
      </c>
      <c r="B14">
        <v>78.180000000000007</v>
      </c>
      <c r="C14">
        <v>78.680000000000007</v>
      </c>
      <c r="D14">
        <v>65.339995999999999</v>
      </c>
      <c r="E14">
        <v>67.029999000000004</v>
      </c>
      <c r="F14">
        <v>67.029999000000004</v>
      </c>
      <c r="G14">
        <v>350907700</v>
      </c>
    </row>
    <row r="15" spans="1:7" x14ac:dyDescent="0.25">
      <c r="A15" s="1">
        <v>42401</v>
      </c>
      <c r="B15">
        <v>66.5</v>
      </c>
      <c r="C15">
        <v>70.580001999999993</v>
      </c>
      <c r="D15">
        <v>59.25</v>
      </c>
      <c r="E15">
        <v>68.809997999999993</v>
      </c>
      <c r="F15">
        <v>68.809997999999993</v>
      </c>
      <c r="G15">
        <v>314557500</v>
      </c>
    </row>
    <row r="16" spans="1:7" x14ac:dyDescent="0.25">
      <c r="A16" s="1">
        <v>42430</v>
      </c>
      <c r="B16">
        <v>70.019997000000004</v>
      </c>
      <c r="C16">
        <v>79.839995999999999</v>
      </c>
      <c r="D16">
        <v>69.860000999999997</v>
      </c>
      <c r="E16">
        <v>79.029999000000004</v>
      </c>
      <c r="F16">
        <v>79.029999000000004</v>
      </c>
      <c r="G16">
        <v>231368600</v>
      </c>
    </row>
    <row r="17" spans="1:7" x14ac:dyDescent="0.25">
      <c r="A17" s="1">
        <v>42461</v>
      </c>
      <c r="B17">
        <v>78.239998</v>
      </c>
      <c r="C17">
        <v>81.779999000000004</v>
      </c>
      <c r="D17">
        <v>75.660004000000001</v>
      </c>
      <c r="E17">
        <v>76.940002000000007</v>
      </c>
      <c r="F17">
        <v>76.940002000000007</v>
      </c>
      <c r="G17">
        <v>215883400</v>
      </c>
    </row>
    <row r="18" spans="1:7" x14ac:dyDescent="0.25">
      <c r="A18" s="1">
        <v>42491</v>
      </c>
      <c r="B18">
        <v>76.889999000000003</v>
      </c>
      <c r="C18">
        <v>82.029999000000004</v>
      </c>
      <c r="D18">
        <v>74.120002999999997</v>
      </c>
      <c r="E18">
        <v>82</v>
      </c>
      <c r="F18">
        <v>82</v>
      </c>
      <c r="G18">
        <v>376897900</v>
      </c>
    </row>
    <row r="19" spans="1:7" x14ac:dyDescent="0.25">
      <c r="A19" s="1">
        <v>42522</v>
      </c>
      <c r="B19">
        <v>82</v>
      </c>
      <c r="C19">
        <v>82</v>
      </c>
      <c r="D19">
        <v>73.300003000000004</v>
      </c>
      <c r="E19">
        <v>79.529999000000004</v>
      </c>
      <c r="F19">
        <v>79.529999000000004</v>
      </c>
      <c r="G19">
        <v>375743600</v>
      </c>
    </row>
    <row r="20" spans="1:7" x14ac:dyDescent="0.25">
      <c r="A20" s="1">
        <v>42552</v>
      </c>
      <c r="B20">
        <v>79.120002999999997</v>
      </c>
      <c r="C20">
        <v>85</v>
      </c>
      <c r="D20">
        <v>77.680000000000007</v>
      </c>
      <c r="E20">
        <v>82.480002999999996</v>
      </c>
      <c r="F20">
        <v>82.480002999999996</v>
      </c>
      <c r="G20">
        <v>205205900</v>
      </c>
    </row>
    <row r="21" spans="1:7" x14ac:dyDescent="0.25">
      <c r="A21" s="1">
        <v>42583</v>
      </c>
      <c r="B21">
        <v>82.790001000000004</v>
      </c>
      <c r="C21">
        <v>98.860000999999997</v>
      </c>
      <c r="D21">
        <v>82.589995999999999</v>
      </c>
      <c r="E21">
        <v>97.190002000000007</v>
      </c>
      <c r="F21">
        <v>97.190002000000007</v>
      </c>
      <c r="G21">
        <v>450586700</v>
      </c>
    </row>
    <row r="22" spans="1:7" x14ac:dyDescent="0.25">
      <c r="A22" s="1">
        <v>42614</v>
      </c>
      <c r="B22">
        <v>97.300003000000004</v>
      </c>
      <c r="C22">
        <v>109.870003</v>
      </c>
      <c r="D22">
        <v>97</v>
      </c>
      <c r="E22">
        <v>105.790001</v>
      </c>
      <c r="F22">
        <v>105.790001</v>
      </c>
      <c r="G22">
        <v>420599700</v>
      </c>
    </row>
    <row r="23" spans="1:7" x14ac:dyDescent="0.25">
      <c r="A23" s="1">
        <v>42644</v>
      </c>
      <c r="B23">
        <v>105.449997</v>
      </c>
      <c r="C23">
        <v>109</v>
      </c>
      <c r="D23">
        <v>99</v>
      </c>
      <c r="E23">
        <v>101.69000200000001</v>
      </c>
      <c r="F23">
        <v>101.69000200000001</v>
      </c>
      <c r="G23">
        <v>240132000</v>
      </c>
    </row>
    <row r="24" spans="1:7" x14ac:dyDescent="0.25">
      <c r="A24" s="1">
        <v>42675</v>
      </c>
      <c r="B24">
        <v>100.43</v>
      </c>
      <c r="C24">
        <v>104.099998</v>
      </c>
      <c r="D24">
        <v>87.879997000000003</v>
      </c>
      <c r="E24">
        <v>94.019997000000004</v>
      </c>
      <c r="F24">
        <v>94.019997000000004</v>
      </c>
      <c r="G24">
        <v>330458400</v>
      </c>
    </row>
    <row r="25" spans="1:7" x14ac:dyDescent="0.25">
      <c r="A25" s="1">
        <v>42705</v>
      </c>
      <c r="B25">
        <v>94</v>
      </c>
      <c r="C25">
        <v>94.055000000000007</v>
      </c>
      <c r="D25">
        <v>86.010002</v>
      </c>
      <c r="E25">
        <v>87.809997999999993</v>
      </c>
      <c r="F25">
        <v>87.809997999999993</v>
      </c>
      <c r="G25">
        <v>218116600</v>
      </c>
    </row>
    <row r="26" spans="1:7" x14ac:dyDescent="0.25">
      <c r="A26" s="1">
        <v>42736</v>
      </c>
      <c r="B26">
        <v>89</v>
      </c>
      <c r="C26">
        <v>104.57</v>
      </c>
      <c r="D26">
        <v>88.080001999999993</v>
      </c>
      <c r="E26">
        <v>101.30999799999999</v>
      </c>
      <c r="F26">
        <v>101.30999799999999</v>
      </c>
      <c r="G26">
        <v>239221800</v>
      </c>
    </row>
    <row r="27" spans="1:7" x14ac:dyDescent="0.25">
      <c r="A27" s="1">
        <v>42767</v>
      </c>
      <c r="B27">
        <v>102.07</v>
      </c>
      <c r="C27">
        <v>105.199997</v>
      </c>
      <c r="D27">
        <v>100.019997</v>
      </c>
      <c r="E27">
        <v>102.900002</v>
      </c>
      <c r="F27">
        <v>102.900002</v>
      </c>
      <c r="G27">
        <v>160503400</v>
      </c>
    </row>
    <row r="28" spans="1:7" x14ac:dyDescent="0.25">
      <c r="A28" s="1">
        <v>42795</v>
      </c>
      <c r="B28">
        <v>103.68</v>
      </c>
      <c r="C28">
        <v>110.449997</v>
      </c>
      <c r="D28">
        <v>102.099998</v>
      </c>
      <c r="E28">
        <v>107.83000199999999</v>
      </c>
      <c r="F28">
        <v>107.83000199999999</v>
      </c>
      <c r="G28">
        <v>205442400</v>
      </c>
    </row>
    <row r="29" spans="1:7" x14ac:dyDescent="0.25">
      <c r="A29" s="1">
        <v>42826</v>
      </c>
      <c r="B29">
        <v>108.849998</v>
      </c>
      <c r="C29">
        <v>115.989998</v>
      </c>
      <c r="D29">
        <v>106.760002</v>
      </c>
      <c r="E29">
        <v>115.5</v>
      </c>
      <c r="F29">
        <v>115.5</v>
      </c>
      <c r="G29">
        <v>172115600</v>
      </c>
    </row>
    <row r="30" spans="1:7" x14ac:dyDescent="0.25">
      <c r="A30" s="1">
        <v>42856</v>
      </c>
      <c r="B30">
        <v>115.629997</v>
      </c>
      <c r="C30">
        <v>126.400002</v>
      </c>
      <c r="D30">
        <v>114</v>
      </c>
      <c r="E30">
        <v>122.459999</v>
      </c>
      <c r="F30">
        <v>122.459999</v>
      </c>
      <c r="G30">
        <v>277888800</v>
      </c>
    </row>
    <row r="31" spans="1:7" x14ac:dyDescent="0.25">
      <c r="A31" s="1">
        <v>42887</v>
      </c>
      <c r="B31">
        <v>122.82</v>
      </c>
      <c r="C31">
        <v>148.28999300000001</v>
      </c>
      <c r="D31">
        <v>122.260002</v>
      </c>
      <c r="E31">
        <v>140.89999399999999</v>
      </c>
      <c r="F31">
        <v>140.89999399999999</v>
      </c>
      <c r="G31">
        <v>553042600</v>
      </c>
    </row>
    <row r="32" spans="1:7" x14ac:dyDescent="0.25">
      <c r="A32" s="1">
        <v>42917</v>
      </c>
      <c r="B32">
        <v>141.75</v>
      </c>
      <c r="C32">
        <v>160.38999899999999</v>
      </c>
      <c r="D32">
        <v>139.49499499999999</v>
      </c>
      <c r="E32">
        <v>154.949997</v>
      </c>
      <c r="F32">
        <v>154.949997</v>
      </c>
      <c r="G32">
        <v>273542200</v>
      </c>
    </row>
    <row r="33" spans="1:7" x14ac:dyDescent="0.25">
      <c r="A33" s="1">
        <v>42948</v>
      </c>
      <c r="B33">
        <v>156.25</v>
      </c>
      <c r="C33">
        <v>177</v>
      </c>
      <c r="D33">
        <v>147.5</v>
      </c>
      <c r="E33">
        <v>171.740005</v>
      </c>
      <c r="F33">
        <v>171.740005</v>
      </c>
      <c r="G33">
        <v>473139700</v>
      </c>
    </row>
    <row r="34" spans="1:7" x14ac:dyDescent="0.25">
      <c r="A34" s="1">
        <v>42979</v>
      </c>
      <c r="B34">
        <v>171.990005</v>
      </c>
      <c r="C34">
        <v>180.86999499999999</v>
      </c>
      <c r="D34">
        <v>166.78999300000001</v>
      </c>
      <c r="E34">
        <v>172.71000699999999</v>
      </c>
      <c r="F34">
        <v>172.71000699999999</v>
      </c>
      <c r="G34">
        <v>363859100</v>
      </c>
    </row>
    <row r="35" spans="1:7" x14ac:dyDescent="0.25">
      <c r="A35" s="1">
        <v>43009</v>
      </c>
      <c r="B35">
        <v>174.570007</v>
      </c>
      <c r="C35">
        <v>185.11999499999999</v>
      </c>
      <c r="D35">
        <v>168.58000200000001</v>
      </c>
      <c r="E35">
        <v>184.88999899999999</v>
      </c>
      <c r="F35">
        <v>184.88999899999999</v>
      </c>
      <c r="G35">
        <v>337678900</v>
      </c>
    </row>
    <row r="36" spans="1:7" x14ac:dyDescent="0.25">
      <c r="A36" s="1">
        <v>43040</v>
      </c>
      <c r="B36">
        <v>187.88000500000001</v>
      </c>
      <c r="C36">
        <v>191.75</v>
      </c>
      <c r="D36">
        <v>173.61999499999999</v>
      </c>
      <c r="E36">
        <v>177.08000200000001</v>
      </c>
      <c r="F36">
        <v>177.08000200000001</v>
      </c>
      <c r="G36">
        <v>420233600</v>
      </c>
    </row>
    <row r="37" spans="1:7" x14ac:dyDescent="0.25">
      <c r="A37" s="1">
        <v>43070</v>
      </c>
      <c r="B37">
        <v>175.270004</v>
      </c>
      <c r="C37">
        <v>180.679993</v>
      </c>
      <c r="D37">
        <v>164.25</v>
      </c>
      <c r="E37">
        <v>172.429993</v>
      </c>
      <c r="F37">
        <v>172.429993</v>
      </c>
      <c r="G37">
        <v>416246000</v>
      </c>
    </row>
    <row r="38" spans="1:7" x14ac:dyDescent="0.25">
      <c r="A38" s="1">
        <v>43101</v>
      </c>
      <c r="B38">
        <v>176.399002</v>
      </c>
      <c r="C38">
        <v>206.199997</v>
      </c>
      <c r="D38">
        <v>175.699997</v>
      </c>
      <c r="E38">
        <v>204.28999300000001</v>
      </c>
      <c r="F38">
        <v>204.28999300000001</v>
      </c>
      <c r="G38">
        <v>445133200</v>
      </c>
    </row>
    <row r="39" spans="1:7" x14ac:dyDescent="0.25">
      <c r="A39" s="1">
        <v>43132</v>
      </c>
      <c r="B39">
        <v>192.75</v>
      </c>
      <c r="C39">
        <v>199.490005</v>
      </c>
      <c r="D39">
        <v>168.88000500000001</v>
      </c>
      <c r="E39">
        <v>186.13999899999999</v>
      </c>
      <c r="F39">
        <v>186.13999899999999</v>
      </c>
      <c r="G39">
        <v>444924200</v>
      </c>
    </row>
    <row r="40" spans="1:7" x14ac:dyDescent="0.25">
      <c r="A40" s="1">
        <v>43160</v>
      </c>
      <c r="B40">
        <v>186.179993</v>
      </c>
      <c r="C40">
        <v>201.5</v>
      </c>
      <c r="D40">
        <v>175.449997</v>
      </c>
      <c r="E40">
        <v>183.53999300000001</v>
      </c>
      <c r="F40">
        <v>183.53999300000001</v>
      </c>
      <c r="G40">
        <v>382712800</v>
      </c>
    </row>
    <row r="41" spans="1:7" x14ac:dyDescent="0.25">
      <c r="A41" s="1">
        <v>43191</v>
      </c>
      <c r="B41">
        <v>182.80999800000001</v>
      </c>
      <c r="C41">
        <v>183.63000500000001</v>
      </c>
      <c r="D41">
        <v>166.13000500000001</v>
      </c>
      <c r="E41">
        <v>178.53999300000001</v>
      </c>
      <c r="F41">
        <v>178.53999300000001</v>
      </c>
      <c r="G41">
        <v>323468000</v>
      </c>
    </row>
    <row r="42" spans="1:7" x14ac:dyDescent="0.25">
      <c r="A42" s="1">
        <v>43221</v>
      </c>
      <c r="B42">
        <v>177.58000200000001</v>
      </c>
      <c r="C42">
        <v>202.279999</v>
      </c>
      <c r="D42">
        <v>175.770004</v>
      </c>
      <c r="E42">
        <v>198.009995</v>
      </c>
      <c r="F42">
        <v>198.009995</v>
      </c>
      <c r="G42">
        <v>412790400</v>
      </c>
    </row>
    <row r="43" spans="1:7" x14ac:dyDescent="0.25">
      <c r="A43" s="1">
        <v>43252</v>
      </c>
      <c r="B43">
        <v>199.5</v>
      </c>
      <c r="C43">
        <v>211.699997</v>
      </c>
      <c r="D43">
        <v>182.03999300000001</v>
      </c>
      <c r="E43">
        <v>185.529999</v>
      </c>
      <c r="F43">
        <v>185.529999</v>
      </c>
      <c r="G43">
        <v>408863800</v>
      </c>
    </row>
    <row r="44" spans="1:7" x14ac:dyDescent="0.25">
      <c r="A44" s="1">
        <v>43282</v>
      </c>
      <c r="B44">
        <v>181.66000399999999</v>
      </c>
      <c r="C44">
        <v>198.35000600000001</v>
      </c>
      <c r="D44">
        <v>181.05999800000001</v>
      </c>
      <c r="E44">
        <v>187.229996</v>
      </c>
      <c r="F44">
        <v>187.229996</v>
      </c>
      <c r="G44">
        <v>321778400</v>
      </c>
    </row>
    <row r="45" spans="1:7" x14ac:dyDescent="0.25">
      <c r="A45" s="1">
        <v>43313</v>
      </c>
      <c r="B45">
        <v>186</v>
      </c>
      <c r="C45">
        <v>189.05999800000001</v>
      </c>
      <c r="D45">
        <v>165.38999899999999</v>
      </c>
      <c r="E45">
        <v>175.009995</v>
      </c>
      <c r="F45">
        <v>175.009995</v>
      </c>
      <c r="G45">
        <v>605639200</v>
      </c>
    </row>
    <row r="46" spans="1:7" x14ac:dyDescent="0.25">
      <c r="A46" s="1">
        <v>43344</v>
      </c>
      <c r="B46">
        <v>173.5</v>
      </c>
      <c r="C46">
        <v>173.949997</v>
      </c>
      <c r="D46">
        <v>152.85000600000001</v>
      </c>
      <c r="E46">
        <v>164.759995</v>
      </c>
      <c r="F46">
        <v>164.759995</v>
      </c>
      <c r="G46">
        <v>433303500</v>
      </c>
    </row>
    <row r="47" spans="1:7" x14ac:dyDescent="0.25">
      <c r="A47" s="1">
        <v>43374</v>
      </c>
      <c r="B47">
        <v>165.91999799999999</v>
      </c>
      <c r="C47">
        <v>165.949997</v>
      </c>
      <c r="D47">
        <v>130.05999800000001</v>
      </c>
      <c r="E47">
        <v>142.279999</v>
      </c>
      <c r="F47">
        <v>142.279999</v>
      </c>
      <c r="G47">
        <v>544315500</v>
      </c>
    </row>
    <row r="48" spans="1:7" x14ac:dyDescent="0.25">
      <c r="A48" s="1">
        <v>43405</v>
      </c>
      <c r="B48">
        <v>144.979996</v>
      </c>
      <c r="C48">
        <v>160.86000100000001</v>
      </c>
      <c r="D48">
        <v>138.61999499999999</v>
      </c>
      <c r="E48">
        <v>160.86000100000001</v>
      </c>
      <c r="F48">
        <v>160.86000100000001</v>
      </c>
      <c r="G48">
        <v>456396300</v>
      </c>
    </row>
    <row r="49" spans="1:7" x14ac:dyDescent="0.25">
      <c r="A49" s="1">
        <v>43435</v>
      </c>
      <c r="B49">
        <v>168.63999899999999</v>
      </c>
      <c r="C49">
        <v>168.800003</v>
      </c>
      <c r="D49">
        <v>129.770004</v>
      </c>
      <c r="E49">
        <v>137.070007</v>
      </c>
      <c r="F49">
        <v>137.070007</v>
      </c>
      <c r="G49">
        <v>344658200</v>
      </c>
    </row>
    <row r="50" spans="1:7" x14ac:dyDescent="0.25">
      <c r="A50" s="1">
        <v>43466</v>
      </c>
      <c r="B50">
        <v>134.13000500000001</v>
      </c>
      <c r="C50">
        <v>169.729996</v>
      </c>
      <c r="D50">
        <v>129.83000200000001</v>
      </c>
      <c r="E50">
        <v>168.490005</v>
      </c>
      <c r="F50">
        <v>168.490005</v>
      </c>
      <c r="G50">
        <v>361418500</v>
      </c>
    </row>
    <row r="51" spans="1:7" x14ac:dyDescent="0.25">
      <c r="A51" s="1">
        <v>43497</v>
      </c>
      <c r="B51">
        <v>168</v>
      </c>
      <c r="C51">
        <v>184.929993</v>
      </c>
      <c r="D51">
        <v>163.75</v>
      </c>
      <c r="E51">
        <v>183.029999</v>
      </c>
      <c r="F51">
        <v>183.029999</v>
      </c>
      <c r="G51">
        <v>223664600</v>
      </c>
    </row>
    <row r="52" spans="1:7" x14ac:dyDescent="0.25">
      <c r="A52" s="1">
        <v>43525</v>
      </c>
      <c r="B52">
        <v>185.08999600000001</v>
      </c>
      <c r="C52">
        <v>188.08000200000001</v>
      </c>
      <c r="D52">
        <v>171.56500199999999</v>
      </c>
      <c r="E52">
        <v>182.449997</v>
      </c>
      <c r="F52">
        <v>182.449997</v>
      </c>
      <c r="G52">
        <v>233498900</v>
      </c>
    </row>
    <row r="53" spans="1:7" x14ac:dyDescent="0.25">
      <c r="A53" s="1">
        <v>43556</v>
      </c>
      <c r="B53">
        <v>185.08999600000001</v>
      </c>
      <c r="C53">
        <v>189.78999300000001</v>
      </c>
      <c r="D53">
        <v>176.759995</v>
      </c>
      <c r="E53">
        <v>185.570007</v>
      </c>
      <c r="F53">
        <v>185.570007</v>
      </c>
      <c r="G53">
        <v>260682600</v>
      </c>
    </row>
    <row r="54" spans="1:7" x14ac:dyDescent="0.25">
      <c r="A54" s="1">
        <v>43586</v>
      </c>
      <c r="B54">
        <v>186.75</v>
      </c>
      <c r="C54">
        <v>195.720001</v>
      </c>
      <c r="D54">
        <v>147.949997</v>
      </c>
      <c r="E54">
        <v>149.259995</v>
      </c>
      <c r="F54">
        <v>149.259995</v>
      </c>
      <c r="G54">
        <v>511785500</v>
      </c>
    </row>
    <row r="55" spans="1:7" x14ac:dyDescent="0.25">
      <c r="A55" s="1">
        <v>43617</v>
      </c>
      <c r="B55">
        <v>149.60000600000001</v>
      </c>
      <c r="C55">
        <v>171.979996</v>
      </c>
      <c r="D55">
        <v>148.845001</v>
      </c>
      <c r="E55">
        <v>168.990005</v>
      </c>
      <c r="F55">
        <v>168.990005</v>
      </c>
      <c r="G55">
        <v>453733100</v>
      </c>
    </row>
    <row r="56" spans="1:7" x14ac:dyDescent="0.25">
      <c r="A56" s="1">
        <v>43647</v>
      </c>
      <c r="B56">
        <v>175.865005</v>
      </c>
      <c r="C56">
        <v>179.88000500000001</v>
      </c>
      <c r="D56">
        <v>165</v>
      </c>
      <c r="E56">
        <v>173.11000100000001</v>
      </c>
      <c r="F56">
        <v>173.11000100000001</v>
      </c>
      <c r="G56">
        <v>356332800</v>
      </c>
    </row>
    <row r="57" spans="1:7" x14ac:dyDescent="0.25">
      <c r="A57" s="1">
        <v>43678</v>
      </c>
      <c r="B57">
        <v>174.53999300000001</v>
      </c>
      <c r="C57">
        <v>178.800003</v>
      </c>
      <c r="D57">
        <v>151.85000600000001</v>
      </c>
      <c r="E57">
        <v>175.029999</v>
      </c>
      <c r="F57">
        <v>175.029999</v>
      </c>
      <c r="G57">
        <v>405379500</v>
      </c>
    </row>
    <row r="58" spans="1:7" x14ac:dyDescent="0.25">
      <c r="A58" s="1">
        <v>43709</v>
      </c>
      <c r="B58">
        <v>173</v>
      </c>
      <c r="C58">
        <v>184.13000500000001</v>
      </c>
      <c r="D58">
        <v>163.14999399999999</v>
      </c>
      <c r="E58">
        <v>167.229996</v>
      </c>
      <c r="F58">
        <v>167.229996</v>
      </c>
      <c r="G58">
        <v>246313700</v>
      </c>
    </row>
    <row r="59" spans="1:7" x14ac:dyDescent="0.25">
      <c r="A59" s="1">
        <v>43739</v>
      </c>
      <c r="B59">
        <v>168.009995</v>
      </c>
      <c r="C59">
        <v>179.63999899999999</v>
      </c>
      <c r="D59">
        <v>161.679993</v>
      </c>
      <c r="E59">
        <v>176.66999799999999</v>
      </c>
      <c r="F59">
        <v>176.66999799999999</v>
      </c>
      <c r="G59">
        <v>260136100</v>
      </c>
    </row>
    <row r="60" spans="1:7" x14ac:dyDescent="0.25">
      <c r="A60" s="1">
        <v>43770</v>
      </c>
      <c r="B60">
        <v>179.009995</v>
      </c>
      <c r="C60">
        <v>200.979996</v>
      </c>
      <c r="D60">
        <v>176.05999800000001</v>
      </c>
      <c r="E60">
        <v>200</v>
      </c>
      <c r="F60">
        <v>200</v>
      </c>
      <c r="G60">
        <v>408551100</v>
      </c>
    </row>
    <row r="61" spans="1:7" x14ac:dyDescent="0.25">
      <c r="A61" s="1">
        <v>43800</v>
      </c>
      <c r="B61">
        <v>198.58000200000001</v>
      </c>
      <c r="C61">
        <v>218.11000100000001</v>
      </c>
      <c r="D61">
        <v>189.85000600000001</v>
      </c>
      <c r="E61">
        <v>212.10000600000001</v>
      </c>
      <c r="F61">
        <v>212.10000600000001</v>
      </c>
      <c r="G61">
        <v>300787300</v>
      </c>
    </row>
    <row r="64" spans="1:7" x14ac:dyDescent="0.25">
      <c r="B64" s="2"/>
      <c r="C64" s="2"/>
      <c r="D64" s="2"/>
      <c r="E64" s="2"/>
      <c r="F64" s="2"/>
      <c r="G64" s="2"/>
    </row>
    <row r="65" spans="2:7" x14ac:dyDescent="0.25">
      <c r="B65" s="2"/>
      <c r="C65" s="2"/>
      <c r="D65" s="2"/>
      <c r="E65" s="2"/>
      <c r="F65" s="2"/>
      <c r="G65" s="2"/>
    </row>
    <row r="66" spans="2:7" x14ac:dyDescent="0.25">
      <c r="B66" s="2"/>
      <c r="C66" s="2"/>
      <c r="D66" s="2"/>
      <c r="E66" s="2"/>
      <c r="F66" s="2"/>
      <c r="G66" s="2"/>
    </row>
    <row r="67" spans="2:7" x14ac:dyDescent="0.25">
      <c r="B67" s="2"/>
      <c r="C67" s="2"/>
      <c r="D67" s="2"/>
      <c r="E67" s="2"/>
      <c r="F67" s="2"/>
      <c r="G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CBBE-ACB7-46CB-880F-707E9AA47D05}">
  <dimension ref="A1:N67"/>
  <sheetViews>
    <sheetView tabSelected="1" workbookViewId="0">
      <selection activeCell="R7" sqref="R7"/>
    </sheetView>
  </sheetViews>
  <sheetFormatPr defaultRowHeight="15" x14ac:dyDescent="0.25"/>
  <cols>
    <col min="1" max="1" width="9.7109375" bestFit="1" customWidth="1"/>
    <col min="2" max="2" width="11.28515625" bestFit="1" customWidth="1"/>
    <col min="8" max="8" width="9.140625" customWidth="1"/>
    <col min="11" max="11" width="14.140625" bestFit="1" customWidth="1"/>
  </cols>
  <sheetData>
    <row r="1" spans="1:14" ht="18" thickBot="1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16</v>
      </c>
      <c r="K1" t="s">
        <v>17</v>
      </c>
      <c r="M1" t="s">
        <v>18</v>
      </c>
    </row>
    <row r="2" spans="1:14" ht="18" x14ac:dyDescent="0.35">
      <c r="A2" s="1">
        <v>42005</v>
      </c>
      <c r="B2">
        <f>IF(G2&gt;C2,1,0)</f>
        <v>0</v>
      </c>
      <c r="C2">
        <v>104.239998</v>
      </c>
      <c r="D2">
        <v>105.339996</v>
      </c>
      <c r="E2">
        <v>87.360000999999997</v>
      </c>
      <c r="F2">
        <v>89.080001999999993</v>
      </c>
      <c r="G2">
        <v>89.080001999999993</v>
      </c>
      <c r="H2">
        <f>$N$2+$N$3*$C2+$N$4*$D2+$N$5*$E2+$N$6*$F$2+$N$7*$G2</f>
        <v>-21.042785335046304</v>
      </c>
      <c r="I2">
        <f>EXP(H2)</f>
        <v>7.2649803690659254E-10</v>
      </c>
      <c r="J2">
        <f>I2/(1+I2)</f>
        <v>7.264980363787932E-10</v>
      </c>
      <c r="K2">
        <f>B2*LN(J2)+(1-B2)*(LN(1-J2))</f>
        <v>-7.2649808417779547E-10</v>
      </c>
      <c r="M2" s="3" t="s">
        <v>15</v>
      </c>
      <c r="N2" s="4">
        <v>9.3153702779424517E-4</v>
      </c>
    </row>
    <row r="3" spans="1:14" ht="18" x14ac:dyDescent="0.35">
      <c r="A3" s="1">
        <v>42036</v>
      </c>
      <c r="B3">
        <f t="shared" ref="B3:B61" si="0">IF(G3&gt;C3,1,0)</f>
        <v>0</v>
      </c>
      <c r="C3">
        <v>91.129997000000003</v>
      </c>
      <c r="D3">
        <v>91.879997000000003</v>
      </c>
      <c r="E3">
        <v>83.879997000000003</v>
      </c>
      <c r="F3">
        <v>85.120002999999997</v>
      </c>
      <c r="G3">
        <v>85.120002999999997</v>
      </c>
      <c r="H3">
        <f t="shared" ref="H3:H61" si="1">$N$2+$N$3*$C3+$N$4*$D3+$N$5*$E3+$N$6*$F$2+$N$7*$G3</f>
        <v>-9.5910378866894348</v>
      </c>
      <c r="I3">
        <f t="shared" ref="I3:I61" si="2">EXP(H3)</f>
        <v>6.8338457213737555E-5</v>
      </c>
      <c r="J3">
        <f t="shared" ref="J3:J61" si="3">I3/(1+I3)</f>
        <v>6.833378738813188E-5</v>
      </c>
      <c r="K3">
        <f t="shared" ref="K3:K61" si="4">B3*LN(J3)+(1-B3)*(LN(1-J3))</f>
        <v>-6.8336122247747221E-5</v>
      </c>
      <c r="M3" s="5" t="s">
        <v>10</v>
      </c>
      <c r="N3" s="6">
        <v>-1.2433306588670174</v>
      </c>
    </row>
    <row r="4" spans="1:14" ht="18" x14ac:dyDescent="0.35">
      <c r="A4" s="1">
        <v>42064</v>
      </c>
      <c r="B4">
        <f t="shared" si="0"/>
        <v>0</v>
      </c>
      <c r="C4">
        <v>85</v>
      </c>
      <c r="D4">
        <v>87.040001000000004</v>
      </c>
      <c r="E4">
        <v>80.029999000000004</v>
      </c>
      <c r="F4">
        <v>83.239998</v>
      </c>
      <c r="G4">
        <v>83.239998</v>
      </c>
      <c r="H4">
        <f t="shared" si="1"/>
        <v>-4.3955925518012293</v>
      </c>
      <c r="I4">
        <f t="shared" si="2"/>
        <v>1.2331571065439997E-2</v>
      </c>
      <c r="J4">
        <f t="shared" si="3"/>
        <v>1.2181355810588317E-2</v>
      </c>
      <c r="K4">
        <f t="shared" si="4"/>
        <v>-1.2256156595936129E-2</v>
      </c>
      <c r="M4" s="5" t="s">
        <v>11</v>
      </c>
      <c r="N4" s="6">
        <v>2.9381166632254283E-3</v>
      </c>
    </row>
    <row r="5" spans="1:14" ht="18" x14ac:dyDescent="0.35">
      <c r="A5" s="1">
        <v>42095</v>
      </c>
      <c r="B5">
        <f t="shared" si="0"/>
        <v>0</v>
      </c>
      <c r="C5">
        <v>83.370002999999997</v>
      </c>
      <c r="D5">
        <v>87.690002000000007</v>
      </c>
      <c r="E5">
        <v>80.440002000000007</v>
      </c>
      <c r="F5">
        <v>81.290001000000004</v>
      </c>
      <c r="G5">
        <v>81.290001000000004</v>
      </c>
      <c r="H5">
        <f t="shared" si="1"/>
        <v>-4.6103781634014922</v>
      </c>
      <c r="I5">
        <f t="shared" si="2"/>
        <v>9.9480556058890203E-3</v>
      </c>
      <c r="J5">
        <f t="shared" si="3"/>
        <v>9.8500665956735498E-3</v>
      </c>
      <c r="K5">
        <f t="shared" si="4"/>
        <v>-9.8988994374163124E-3</v>
      </c>
      <c r="M5" s="5" t="s">
        <v>12</v>
      </c>
      <c r="N5" s="6">
        <v>5.8687972473885797E-2</v>
      </c>
    </row>
    <row r="6" spans="1:14" ht="18" x14ac:dyDescent="0.35">
      <c r="A6" s="1">
        <v>42125</v>
      </c>
      <c r="B6">
        <f t="shared" si="0"/>
        <v>1</v>
      </c>
      <c r="C6">
        <v>81.029999000000004</v>
      </c>
      <c r="D6">
        <v>95.059997999999993</v>
      </c>
      <c r="E6">
        <v>77.769997000000004</v>
      </c>
      <c r="F6">
        <v>89.32</v>
      </c>
      <c r="G6">
        <v>89.32</v>
      </c>
      <c r="H6">
        <f t="shared" si="1"/>
        <v>7.500956901729495</v>
      </c>
      <c r="I6">
        <f t="shared" si="2"/>
        <v>1809.7733614104436</v>
      </c>
      <c r="J6">
        <f t="shared" si="3"/>
        <v>0.99944774977293616</v>
      </c>
      <c r="K6">
        <f t="shared" si="4"/>
        <v>-5.5240277338556936E-4</v>
      </c>
      <c r="M6" s="5" t="s">
        <v>13</v>
      </c>
      <c r="N6" s="6">
        <v>-5.0996479222522274E-3</v>
      </c>
    </row>
    <row r="7" spans="1:14" ht="18.75" thickBot="1" x14ac:dyDescent="0.4">
      <c r="A7" s="1">
        <v>42156</v>
      </c>
      <c r="B7">
        <f t="shared" si="0"/>
        <v>0</v>
      </c>
      <c r="C7">
        <v>90.089995999999999</v>
      </c>
      <c r="D7">
        <v>91.599997999999999</v>
      </c>
      <c r="E7">
        <v>80.800003000000004</v>
      </c>
      <c r="F7">
        <v>82.269997000000004</v>
      </c>
      <c r="G7">
        <v>82.269997000000004</v>
      </c>
      <c r="H7">
        <f t="shared" si="1"/>
        <v>-11.793433390646598</v>
      </c>
      <c r="I7">
        <f t="shared" si="2"/>
        <v>7.5539995696290749E-6</v>
      </c>
      <c r="J7">
        <f t="shared" si="3"/>
        <v>7.553942507150627E-6</v>
      </c>
      <c r="K7">
        <f t="shared" si="4"/>
        <v>-7.5539710383442742E-6</v>
      </c>
      <c r="M7" s="7" t="s">
        <v>14</v>
      </c>
      <c r="N7" s="8">
        <v>1.1627622396900901</v>
      </c>
    </row>
    <row r="8" spans="1:14" x14ac:dyDescent="0.25">
      <c r="A8" s="1">
        <v>42186</v>
      </c>
      <c r="B8">
        <f t="shared" si="0"/>
        <v>0</v>
      </c>
      <c r="C8">
        <v>82.599997999999999</v>
      </c>
      <c r="D8">
        <v>85.379997000000003</v>
      </c>
      <c r="E8">
        <v>76.209998999999996</v>
      </c>
      <c r="F8">
        <v>78.339995999999999</v>
      </c>
      <c r="G8">
        <v>78.339995999999999</v>
      </c>
      <c r="H8">
        <f t="shared" si="1"/>
        <v>-7.3381991241286499</v>
      </c>
      <c r="I8">
        <f t="shared" si="2"/>
        <v>6.5022043348404496E-4</v>
      </c>
      <c r="J8">
        <f t="shared" si="3"/>
        <v>6.4979792159778672E-4</v>
      </c>
      <c r="K8">
        <f t="shared" si="4"/>
        <v>-6.5000913176817136E-4</v>
      </c>
    </row>
    <row r="9" spans="1:14" x14ac:dyDescent="0.25">
      <c r="A9" s="1">
        <v>42217</v>
      </c>
      <c r="B9">
        <f t="shared" si="0"/>
        <v>0</v>
      </c>
      <c r="C9">
        <v>78.199996999999996</v>
      </c>
      <c r="D9">
        <v>80.989998</v>
      </c>
      <c r="E9">
        <v>58</v>
      </c>
      <c r="F9">
        <v>66.120002999999997</v>
      </c>
      <c r="G9">
        <v>66.120002999999997</v>
      </c>
      <c r="H9">
        <f t="shared" si="1"/>
        <v>-17.15809566073527</v>
      </c>
      <c r="I9">
        <f t="shared" si="2"/>
        <v>3.5345467850307123E-8</v>
      </c>
      <c r="J9">
        <f t="shared" si="3"/>
        <v>3.5345466601005067E-8</v>
      </c>
      <c r="K9">
        <f t="shared" si="4"/>
        <v>-3.5345467178244515E-8</v>
      </c>
    </row>
    <row r="10" spans="1:14" x14ac:dyDescent="0.25">
      <c r="A10" s="1">
        <v>42248</v>
      </c>
      <c r="B10">
        <f t="shared" si="0"/>
        <v>0</v>
      </c>
      <c r="C10">
        <v>64.379997000000003</v>
      </c>
      <c r="D10">
        <v>68.080001999999993</v>
      </c>
      <c r="E10">
        <v>57.200001</v>
      </c>
      <c r="F10">
        <v>58.970001000000003</v>
      </c>
      <c r="G10">
        <v>58.970001000000003</v>
      </c>
      <c r="H10">
        <f t="shared" si="1"/>
        <v>-8.3738996881626377</v>
      </c>
      <c r="I10">
        <f t="shared" si="2"/>
        <v>2.3081369496299572E-4</v>
      </c>
      <c r="J10">
        <f t="shared" si="3"/>
        <v>2.3076043229496647E-4</v>
      </c>
      <c r="K10">
        <f t="shared" si="4"/>
        <v>-2.3078706158026632E-4</v>
      </c>
    </row>
    <row r="11" spans="1:14" x14ac:dyDescent="0.25">
      <c r="A11" s="1">
        <v>42278</v>
      </c>
      <c r="B11">
        <f t="shared" si="0"/>
        <v>1</v>
      </c>
      <c r="C11">
        <v>59.5</v>
      </c>
      <c r="D11">
        <v>84.440002000000007</v>
      </c>
      <c r="E11">
        <v>58.200001</v>
      </c>
      <c r="F11">
        <v>83.830001999999993</v>
      </c>
      <c r="G11">
        <v>83.830001999999993</v>
      </c>
      <c r="H11">
        <f t="shared" si="1"/>
        <v>26.706576199658556</v>
      </c>
      <c r="I11">
        <f t="shared" si="2"/>
        <v>396751588314.68671</v>
      </c>
      <c r="J11">
        <f t="shared" si="3"/>
        <v>0.99999999999747957</v>
      </c>
      <c r="K11">
        <f t="shared" si="4"/>
        <v>-2.5204283105072066E-12</v>
      </c>
    </row>
    <row r="12" spans="1:14" x14ac:dyDescent="0.25">
      <c r="A12" s="1">
        <v>42309</v>
      </c>
      <c r="B12">
        <f t="shared" si="0"/>
        <v>1</v>
      </c>
      <c r="C12">
        <v>83.519997000000004</v>
      </c>
      <c r="D12">
        <v>86.419998000000007</v>
      </c>
      <c r="E12">
        <v>75.639999000000003</v>
      </c>
      <c r="F12">
        <v>84.080001999999993</v>
      </c>
      <c r="G12">
        <v>84.080001999999993</v>
      </c>
      <c r="H12">
        <f t="shared" si="1"/>
        <v>-1.8381963546033546</v>
      </c>
      <c r="I12">
        <f t="shared" si="2"/>
        <v>0.15910413490920597</v>
      </c>
      <c r="J12">
        <f t="shared" si="3"/>
        <v>0.13726474620994153</v>
      </c>
      <c r="K12">
        <f t="shared" si="4"/>
        <v>-1.985843763854223</v>
      </c>
    </row>
    <row r="13" spans="1:14" x14ac:dyDescent="0.25">
      <c r="A13" s="1">
        <v>42339</v>
      </c>
      <c r="B13">
        <f t="shared" si="0"/>
        <v>0</v>
      </c>
      <c r="C13">
        <v>83.769997000000004</v>
      </c>
      <c r="D13">
        <v>85.82</v>
      </c>
      <c r="E13">
        <v>78.989998</v>
      </c>
      <c r="F13">
        <v>81.269997000000004</v>
      </c>
      <c r="G13">
        <v>81.269997000000004</v>
      </c>
      <c r="H13">
        <f t="shared" si="1"/>
        <v>-5.2215549416826121</v>
      </c>
      <c r="I13">
        <f t="shared" si="2"/>
        <v>5.39892757864189E-3</v>
      </c>
      <c r="J13">
        <f t="shared" si="3"/>
        <v>5.3699356847778101E-3</v>
      </c>
      <c r="K13">
        <f t="shared" si="4"/>
        <v>-5.3844056143823385E-3</v>
      </c>
    </row>
    <row r="14" spans="1:14" x14ac:dyDescent="0.25">
      <c r="A14" s="1">
        <v>42370</v>
      </c>
      <c r="B14">
        <f t="shared" si="0"/>
        <v>0</v>
      </c>
      <c r="C14">
        <v>78.180000000000007</v>
      </c>
      <c r="D14">
        <v>78.680000000000007</v>
      </c>
      <c r="E14">
        <v>65.339995999999999</v>
      </c>
      <c r="F14">
        <v>67.029999000000004</v>
      </c>
      <c r="G14">
        <v>67.029999000000004</v>
      </c>
      <c r="H14">
        <f t="shared" si="1"/>
        <v>-15.651141350890285</v>
      </c>
      <c r="I14">
        <f t="shared" si="2"/>
        <v>1.5951285044871445E-7</v>
      </c>
      <c r="J14">
        <f t="shared" si="3"/>
        <v>1.5951282500436906E-7</v>
      </c>
      <c r="K14">
        <f t="shared" si="4"/>
        <v>-1.5951283778194307E-7</v>
      </c>
    </row>
    <row r="15" spans="1:14" x14ac:dyDescent="0.25">
      <c r="A15" s="1">
        <v>42401</v>
      </c>
      <c r="B15">
        <f t="shared" si="0"/>
        <v>1</v>
      </c>
      <c r="C15">
        <v>66.5</v>
      </c>
      <c r="D15">
        <v>70.580001999999993</v>
      </c>
      <c r="E15">
        <v>59.25</v>
      </c>
      <c r="F15">
        <v>68.809997999999993</v>
      </c>
      <c r="G15">
        <v>68.809997999999993</v>
      </c>
      <c r="H15">
        <f t="shared" si="1"/>
        <v>0.55946811185263812</v>
      </c>
      <c r="I15">
        <f t="shared" si="2"/>
        <v>1.749741585936385</v>
      </c>
      <c r="J15">
        <f t="shared" si="3"/>
        <v>0.63632946269768675</v>
      </c>
      <c r="K15">
        <f t="shared" si="4"/>
        <v>-0.45203882666009676</v>
      </c>
    </row>
    <row r="16" spans="1:14" x14ac:dyDescent="0.25">
      <c r="A16" s="1">
        <v>42430</v>
      </c>
      <c r="B16">
        <f t="shared" si="0"/>
        <v>1</v>
      </c>
      <c r="C16">
        <v>70.019997000000004</v>
      </c>
      <c r="D16">
        <v>79.839995999999999</v>
      </c>
      <c r="E16">
        <v>69.860000999999997</v>
      </c>
      <c r="F16">
        <v>79.029999000000004</v>
      </c>
      <c r="G16">
        <v>79.029999000000004</v>
      </c>
      <c r="H16">
        <f t="shared" si="1"/>
        <v>8.7162655643363394</v>
      </c>
      <c r="I16">
        <f t="shared" si="2"/>
        <v>6101.3513861371812</v>
      </c>
      <c r="J16">
        <f t="shared" si="3"/>
        <v>0.99983612874173855</v>
      </c>
      <c r="K16">
        <f t="shared" si="4"/>
        <v>-1.6388468662312703E-4</v>
      </c>
    </row>
    <row r="17" spans="1:11" x14ac:dyDescent="0.25">
      <c r="A17" s="1">
        <v>42461</v>
      </c>
      <c r="B17">
        <f t="shared" si="0"/>
        <v>0</v>
      </c>
      <c r="C17">
        <v>78.239998</v>
      </c>
      <c r="D17">
        <v>81.779999000000004</v>
      </c>
      <c r="E17">
        <v>75.660004000000001</v>
      </c>
      <c r="F17">
        <v>76.940002000000007</v>
      </c>
      <c r="G17">
        <v>76.940002000000007</v>
      </c>
      <c r="H17">
        <f t="shared" si="1"/>
        <v>-3.5879929159932828</v>
      </c>
      <c r="I17">
        <f t="shared" si="2"/>
        <v>2.7653778216429573E-2</v>
      </c>
      <c r="J17">
        <f t="shared" si="3"/>
        <v>2.6909625403630375E-2</v>
      </c>
      <c r="K17">
        <f t="shared" si="4"/>
        <v>-2.7278318687679999E-2</v>
      </c>
    </row>
    <row r="18" spans="1:11" x14ac:dyDescent="0.25">
      <c r="A18" s="1">
        <v>42491</v>
      </c>
      <c r="B18">
        <f t="shared" si="0"/>
        <v>1</v>
      </c>
      <c r="C18">
        <v>76.889999000000003</v>
      </c>
      <c r="D18">
        <v>82.029999000000004</v>
      </c>
      <c r="E18">
        <v>74.120002999999997</v>
      </c>
      <c r="F18">
        <v>82</v>
      </c>
      <c r="G18">
        <v>82</v>
      </c>
      <c r="H18">
        <f t="shared" si="1"/>
        <v>3.8844318303219296</v>
      </c>
      <c r="I18">
        <f t="shared" si="2"/>
        <v>48.639299232225952</v>
      </c>
      <c r="J18">
        <f t="shared" si="3"/>
        <v>0.97985467128934012</v>
      </c>
      <c r="K18">
        <f t="shared" si="4"/>
        <v>-2.0351012916965394E-2</v>
      </c>
    </row>
    <row r="19" spans="1:11" x14ac:dyDescent="0.25">
      <c r="A19" s="1">
        <v>42522</v>
      </c>
      <c r="B19">
        <f t="shared" si="0"/>
        <v>0</v>
      </c>
      <c r="C19">
        <v>82</v>
      </c>
      <c r="D19">
        <v>82</v>
      </c>
      <c r="E19">
        <v>73.300003000000004</v>
      </c>
      <c r="F19">
        <v>79.529999000000004</v>
      </c>
      <c r="G19">
        <v>79.529999000000004</v>
      </c>
      <c r="H19">
        <f t="shared" si="1"/>
        <v>-5.3892252526062947</v>
      </c>
      <c r="I19">
        <f t="shared" si="2"/>
        <v>4.5655090821654183E-3</v>
      </c>
      <c r="J19">
        <f t="shared" si="3"/>
        <v>4.54475993938589E-3</v>
      </c>
      <c r="K19">
        <f t="shared" si="4"/>
        <v>-4.5551187583182662E-3</v>
      </c>
    </row>
    <row r="20" spans="1:11" x14ac:dyDescent="0.25">
      <c r="A20" s="1">
        <v>42552</v>
      </c>
      <c r="B20">
        <f t="shared" si="0"/>
        <v>1</v>
      </c>
      <c r="C20">
        <v>79.120002999999997</v>
      </c>
      <c r="D20">
        <v>85</v>
      </c>
      <c r="E20">
        <v>77.680000000000007</v>
      </c>
      <c r="F20">
        <v>82.480002999999996</v>
      </c>
      <c r="G20">
        <v>82.480002999999996</v>
      </c>
      <c r="H20">
        <f t="shared" si="1"/>
        <v>1.8875840664348402</v>
      </c>
      <c r="I20">
        <f t="shared" si="2"/>
        <v>6.6033960282693691</v>
      </c>
      <c r="J20">
        <f t="shared" si="3"/>
        <v>0.8684798218740668</v>
      </c>
      <c r="K20">
        <f t="shared" si="4"/>
        <v>-0.14101092687649741</v>
      </c>
    </row>
    <row r="21" spans="1:11" x14ac:dyDescent="0.25">
      <c r="A21" s="1">
        <v>42583</v>
      </c>
      <c r="B21">
        <f t="shared" si="0"/>
        <v>1</v>
      </c>
      <c r="C21">
        <v>82.790001000000004</v>
      </c>
      <c r="D21">
        <v>98.860000999999997</v>
      </c>
      <c r="E21">
        <v>82.589995999999999</v>
      </c>
      <c r="F21">
        <v>97.190002000000007</v>
      </c>
      <c r="G21">
        <v>97.190002000000007</v>
      </c>
      <c r="H21">
        <f t="shared" si="1"/>
        <v>14.757674428118492</v>
      </c>
      <c r="I21">
        <f t="shared" si="2"/>
        <v>2565526.8833850981</v>
      </c>
      <c r="J21">
        <f t="shared" si="3"/>
        <v>0.99999961021667061</v>
      </c>
      <c r="K21">
        <f t="shared" si="4"/>
        <v>-3.8978340535642199E-7</v>
      </c>
    </row>
    <row r="22" spans="1:11" x14ac:dyDescent="0.25">
      <c r="A22" s="1">
        <v>42614</v>
      </c>
      <c r="B22">
        <f t="shared" si="0"/>
        <v>1</v>
      </c>
      <c r="C22">
        <v>97.300003000000004</v>
      </c>
      <c r="D22">
        <v>109.870003</v>
      </c>
      <c r="E22">
        <v>97</v>
      </c>
      <c r="F22">
        <v>105.790001</v>
      </c>
      <c r="G22">
        <v>105.790001</v>
      </c>
      <c r="H22">
        <f t="shared" si="1"/>
        <v>7.5947407683082133</v>
      </c>
      <c r="I22">
        <f t="shared" si="2"/>
        <v>1987.7145061119386</v>
      </c>
      <c r="J22">
        <f t="shared" si="3"/>
        <v>0.9994971626158875</v>
      </c>
      <c r="K22">
        <f t="shared" si="4"/>
        <v>-5.0296384922596314E-4</v>
      </c>
    </row>
    <row r="23" spans="1:11" x14ac:dyDescent="0.25">
      <c r="A23" s="1">
        <v>42644</v>
      </c>
      <c r="B23">
        <f t="shared" si="0"/>
        <v>0</v>
      </c>
      <c r="C23">
        <v>105.449997</v>
      </c>
      <c r="D23">
        <v>109</v>
      </c>
      <c r="E23">
        <v>99</v>
      </c>
      <c r="F23">
        <v>101.69000200000001</v>
      </c>
      <c r="G23">
        <v>101.69000200000001</v>
      </c>
      <c r="H23">
        <f t="shared" si="1"/>
        <v>-7.1909008868047266</v>
      </c>
      <c r="I23">
        <f t="shared" si="2"/>
        <v>7.5341007747166801E-4</v>
      </c>
      <c r="J23">
        <f t="shared" si="3"/>
        <v>7.528428780605843E-4</v>
      </c>
      <c r="K23">
        <f t="shared" si="4"/>
        <v>-7.5312640657061193E-4</v>
      </c>
    </row>
    <row r="24" spans="1:11" x14ac:dyDescent="0.25">
      <c r="A24" s="1">
        <v>42675</v>
      </c>
      <c r="B24">
        <f t="shared" si="0"/>
        <v>0</v>
      </c>
      <c r="C24">
        <v>100.43</v>
      </c>
      <c r="D24">
        <v>104.099998</v>
      </c>
      <c r="E24">
        <v>87.879997000000003</v>
      </c>
      <c r="F24">
        <v>94.019997000000004</v>
      </c>
      <c r="G24">
        <v>94.019997000000004</v>
      </c>
      <c r="H24">
        <f t="shared" si="1"/>
        <v>-10.534784109018062</v>
      </c>
      <c r="I24">
        <f t="shared" si="2"/>
        <v>2.659508565603554E-5</v>
      </c>
      <c r="J24">
        <f t="shared" si="3"/>
        <v>2.6594378376264656E-5</v>
      </c>
      <c r="K24">
        <f t="shared" si="4"/>
        <v>-2.6594732013016117E-5</v>
      </c>
    </row>
    <row r="25" spans="1:11" x14ac:dyDescent="0.25">
      <c r="A25" s="1">
        <v>42705</v>
      </c>
      <c r="B25">
        <f t="shared" si="0"/>
        <v>0</v>
      </c>
      <c r="C25">
        <v>94</v>
      </c>
      <c r="D25">
        <v>94.055000000000007</v>
      </c>
      <c r="E25">
        <v>86.010002</v>
      </c>
      <c r="F25">
        <v>87.809997999999993</v>
      </c>
      <c r="G25">
        <v>87.809997999999993</v>
      </c>
      <c r="H25">
        <f t="shared" si="1"/>
        <v>-9.9001799093085197</v>
      </c>
      <c r="I25">
        <f t="shared" si="2"/>
        <v>5.0165655975783666E-5</v>
      </c>
      <c r="J25">
        <f t="shared" si="3"/>
        <v>5.0163139508984396E-5</v>
      </c>
      <c r="K25">
        <f t="shared" si="4"/>
        <v>-5.0164397721367548E-5</v>
      </c>
    </row>
    <row r="26" spans="1:11" x14ac:dyDescent="0.25">
      <c r="A26" s="1">
        <v>42736</v>
      </c>
      <c r="B26">
        <f t="shared" si="0"/>
        <v>1</v>
      </c>
      <c r="C26">
        <v>89</v>
      </c>
      <c r="D26">
        <v>104.57</v>
      </c>
      <c r="E26">
        <v>88.080001999999993</v>
      </c>
      <c r="F26">
        <v>101.30999799999999</v>
      </c>
      <c r="G26">
        <v>101.30999799999999</v>
      </c>
      <c r="H26">
        <f t="shared" si="1"/>
        <v>12.166142020577553</v>
      </c>
      <c r="I26">
        <f t="shared" si="2"/>
        <v>192171.21925546593</v>
      </c>
      <c r="J26">
        <f t="shared" si="3"/>
        <v>0.99999479633422628</v>
      </c>
      <c r="K26">
        <f t="shared" si="4"/>
        <v>-5.2036793128388203E-6</v>
      </c>
    </row>
    <row r="27" spans="1:11" x14ac:dyDescent="0.25">
      <c r="A27" s="1">
        <v>42767</v>
      </c>
      <c r="B27">
        <f t="shared" si="0"/>
        <v>1</v>
      </c>
      <c r="C27">
        <v>102.07</v>
      </c>
      <c r="D27">
        <v>105.199997</v>
      </c>
      <c r="E27">
        <v>100.019997</v>
      </c>
      <c r="F27">
        <v>102.900002</v>
      </c>
      <c r="G27">
        <v>102.900002</v>
      </c>
      <c r="H27">
        <f t="shared" si="1"/>
        <v>-1.5328079760763558</v>
      </c>
      <c r="I27">
        <f t="shared" si="2"/>
        <v>0.21592849320664287</v>
      </c>
      <c r="J27">
        <f t="shared" si="3"/>
        <v>0.17758321678703071</v>
      </c>
      <c r="K27">
        <f t="shared" si="4"/>
        <v>-1.7283159529625058</v>
      </c>
    </row>
    <row r="28" spans="1:11" x14ac:dyDescent="0.25">
      <c r="A28" s="1">
        <v>42795</v>
      </c>
      <c r="B28">
        <f t="shared" si="0"/>
        <v>1</v>
      </c>
      <c r="C28">
        <v>103.68</v>
      </c>
      <c r="D28">
        <v>110.449997</v>
      </c>
      <c r="E28">
        <v>102.099998</v>
      </c>
      <c r="F28">
        <v>107.83000199999999</v>
      </c>
      <c r="G28">
        <v>107.83000199999999</v>
      </c>
      <c r="H28">
        <f t="shared" si="1"/>
        <v>2.3353436587354537</v>
      </c>
      <c r="I28">
        <f t="shared" si="2"/>
        <v>10.333010348538117</v>
      </c>
      <c r="J28">
        <f t="shared" si="3"/>
        <v>0.91176219122318247</v>
      </c>
      <c r="K28">
        <f t="shared" si="4"/>
        <v>-9.2376078148102211E-2</v>
      </c>
    </row>
    <row r="29" spans="1:11" x14ac:dyDescent="0.25">
      <c r="A29" s="1">
        <v>42826</v>
      </c>
      <c r="B29">
        <f t="shared" si="0"/>
        <v>1</v>
      </c>
      <c r="C29">
        <v>108.849998</v>
      </c>
      <c r="D29">
        <v>115.989998</v>
      </c>
      <c r="E29">
        <v>106.760002</v>
      </c>
      <c r="F29">
        <v>115.5</v>
      </c>
      <c r="G29">
        <v>115.5</v>
      </c>
      <c r="H29">
        <f t="shared" si="1"/>
        <v>5.1154740476854386</v>
      </c>
      <c r="I29">
        <f t="shared" si="2"/>
        <v>166.57972900425233</v>
      </c>
      <c r="J29">
        <f t="shared" si="3"/>
        <v>0.99403269114980708</v>
      </c>
      <c r="K29">
        <f t="shared" si="4"/>
        <v>-5.9851843856860128E-3</v>
      </c>
    </row>
    <row r="30" spans="1:11" x14ac:dyDescent="0.25">
      <c r="A30" s="1">
        <v>42856</v>
      </c>
      <c r="B30">
        <f t="shared" si="0"/>
        <v>1</v>
      </c>
      <c r="C30">
        <v>115.629997</v>
      </c>
      <c r="D30">
        <v>126.400002</v>
      </c>
      <c r="E30">
        <v>114</v>
      </c>
      <c r="F30">
        <v>122.459999</v>
      </c>
      <c r="G30">
        <v>122.459999</v>
      </c>
      <c r="H30">
        <f t="shared" si="1"/>
        <v>5.2340040589301111</v>
      </c>
      <c r="I30">
        <f t="shared" si="2"/>
        <v>187.54223229039644</v>
      </c>
      <c r="J30">
        <f t="shared" si="3"/>
        <v>0.99469614850820387</v>
      </c>
      <c r="K30">
        <f t="shared" si="4"/>
        <v>-5.3179668447325646E-3</v>
      </c>
    </row>
    <row r="31" spans="1:11" x14ac:dyDescent="0.25">
      <c r="A31" s="1">
        <v>42887</v>
      </c>
      <c r="B31">
        <f t="shared" si="0"/>
        <v>1</v>
      </c>
      <c r="C31">
        <v>122.82</v>
      </c>
      <c r="D31">
        <v>148.28999300000001</v>
      </c>
      <c r="E31">
        <v>122.260002</v>
      </c>
      <c r="F31">
        <v>140.89999399999999</v>
      </c>
      <c r="G31">
        <v>140.89999399999999</v>
      </c>
      <c r="H31">
        <f t="shared" si="1"/>
        <v>18.284860895083568</v>
      </c>
      <c r="I31">
        <f t="shared" si="2"/>
        <v>87299989.024097979</v>
      </c>
      <c r="J31">
        <f t="shared" si="3"/>
        <v>0.99999998854524497</v>
      </c>
      <c r="K31">
        <f t="shared" si="4"/>
        <v>-1.1454755098996703E-8</v>
      </c>
    </row>
    <row r="32" spans="1:11" x14ac:dyDescent="0.25">
      <c r="A32" s="1">
        <v>42917</v>
      </c>
      <c r="B32">
        <f t="shared" si="0"/>
        <v>1</v>
      </c>
      <c r="C32">
        <v>141.75</v>
      </c>
      <c r="D32">
        <v>160.38999899999999</v>
      </c>
      <c r="E32">
        <v>139.49499499999999</v>
      </c>
      <c r="F32">
        <v>154.949997</v>
      </c>
      <c r="G32">
        <v>154.949997</v>
      </c>
      <c r="H32">
        <f t="shared" si="1"/>
        <v>12.132462502688696</v>
      </c>
      <c r="I32">
        <f t="shared" si="2"/>
        <v>185806.76274639557</v>
      </c>
      <c r="J32">
        <f t="shared" si="3"/>
        <v>0.99999461809353274</v>
      </c>
      <c r="K32">
        <f t="shared" si="4"/>
        <v>-5.381920949771684E-6</v>
      </c>
    </row>
    <row r="33" spans="1:11" x14ac:dyDescent="0.25">
      <c r="A33" s="1">
        <v>42948</v>
      </c>
      <c r="B33">
        <f t="shared" si="0"/>
        <v>1</v>
      </c>
      <c r="C33">
        <v>156.25</v>
      </c>
      <c r="D33">
        <v>177</v>
      </c>
      <c r="E33">
        <v>147.5</v>
      </c>
      <c r="F33">
        <v>171.740005</v>
      </c>
      <c r="G33">
        <v>171.740005</v>
      </c>
      <c r="H33">
        <f t="shared" si="1"/>
        <v>14.145554889419088</v>
      </c>
      <c r="I33">
        <f t="shared" si="2"/>
        <v>1391029.793471355</v>
      </c>
      <c r="J33">
        <f t="shared" si="3"/>
        <v>0.99999928110865355</v>
      </c>
      <c r="K33">
        <f t="shared" si="4"/>
        <v>-7.1889160485426327E-7</v>
      </c>
    </row>
    <row r="34" spans="1:11" x14ac:dyDescent="0.25">
      <c r="A34" s="1">
        <v>42979</v>
      </c>
      <c r="B34">
        <f t="shared" si="0"/>
        <v>1</v>
      </c>
      <c r="C34">
        <v>171.990005</v>
      </c>
      <c r="D34">
        <v>180.86999499999999</v>
      </c>
      <c r="E34">
        <v>166.78999300000001</v>
      </c>
      <c r="F34">
        <v>172.71000699999999</v>
      </c>
      <c r="G34">
        <v>172.71000699999999</v>
      </c>
      <c r="H34">
        <f t="shared" si="1"/>
        <v>-3.1531331247756214</v>
      </c>
      <c r="I34">
        <f t="shared" si="2"/>
        <v>4.2718075915502633E-2</v>
      </c>
      <c r="J34">
        <f t="shared" si="3"/>
        <v>4.0968001708416073E-2</v>
      </c>
      <c r="K34">
        <f t="shared" si="4"/>
        <v>-3.1949639631206566</v>
      </c>
    </row>
    <row r="35" spans="1:11" x14ac:dyDescent="0.25">
      <c r="A35" s="1">
        <v>43009</v>
      </c>
      <c r="B35">
        <f t="shared" si="0"/>
        <v>1</v>
      </c>
      <c r="C35">
        <v>174.570007</v>
      </c>
      <c r="D35">
        <v>185.11999499999999</v>
      </c>
      <c r="E35">
        <v>168.58000200000001</v>
      </c>
      <c r="F35">
        <v>184.88999899999999</v>
      </c>
      <c r="G35">
        <v>184.88999899999999</v>
      </c>
      <c r="H35">
        <f t="shared" si="1"/>
        <v>7.9190450607522394</v>
      </c>
      <c r="I35">
        <f t="shared" si="2"/>
        <v>2749.1445258406611</v>
      </c>
      <c r="J35">
        <f t="shared" si="3"/>
        <v>0.99963638274621425</v>
      </c>
      <c r="K35">
        <f t="shared" si="4"/>
        <v>-3.6368337856927224E-4</v>
      </c>
    </row>
    <row r="36" spans="1:11" x14ac:dyDescent="0.25">
      <c r="A36" s="1">
        <v>43040</v>
      </c>
      <c r="B36">
        <f t="shared" si="0"/>
        <v>0</v>
      </c>
      <c r="C36">
        <v>187.88000500000001</v>
      </c>
      <c r="D36">
        <v>191.75</v>
      </c>
      <c r="E36">
        <v>173.61999499999999</v>
      </c>
      <c r="F36">
        <v>177.08000200000001</v>
      </c>
      <c r="G36">
        <v>177.08000200000001</v>
      </c>
      <c r="H36">
        <f t="shared" si="1"/>
        <v>-17.395586427178955</v>
      </c>
      <c r="I36">
        <f t="shared" si="2"/>
        <v>2.787358342813786E-8</v>
      </c>
      <c r="J36">
        <f t="shared" si="3"/>
        <v>2.7873582651201227E-8</v>
      </c>
      <c r="K36">
        <f t="shared" si="4"/>
        <v>-2.7873583052674565E-8</v>
      </c>
    </row>
    <row r="37" spans="1:11" x14ac:dyDescent="0.25">
      <c r="A37" s="1">
        <v>43070</v>
      </c>
      <c r="B37">
        <f t="shared" si="0"/>
        <v>0</v>
      </c>
      <c r="C37">
        <v>175.270004</v>
      </c>
      <c r="D37">
        <v>180.679993</v>
      </c>
      <c r="E37">
        <v>164.25</v>
      </c>
      <c r="F37">
        <v>172.429993</v>
      </c>
      <c r="G37">
        <v>172.429993</v>
      </c>
      <c r="H37">
        <f t="shared" si="1"/>
        <v>-7.7064714356234845</v>
      </c>
      <c r="I37">
        <f t="shared" si="2"/>
        <v>4.4990620258625487E-4</v>
      </c>
      <c r="J37">
        <f t="shared" si="3"/>
        <v>4.4970387802220559E-4</v>
      </c>
      <c r="K37">
        <f t="shared" si="4"/>
        <v>-4.4980502513649115E-4</v>
      </c>
    </row>
    <row r="38" spans="1:11" x14ac:dyDescent="0.25">
      <c r="A38" s="1">
        <v>43101</v>
      </c>
      <c r="B38">
        <f t="shared" si="0"/>
        <v>1</v>
      </c>
      <c r="C38">
        <v>176.399002</v>
      </c>
      <c r="D38">
        <v>206.199997</v>
      </c>
      <c r="E38">
        <v>175.699997</v>
      </c>
      <c r="F38">
        <v>204.28999300000001</v>
      </c>
      <c r="G38">
        <v>204.28999300000001</v>
      </c>
      <c r="H38">
        <f t="shared" si="1"/>
        <v>28.682373551463314</v>
      </c>
      <c r="I38">
        <f t="shared" si="2"/>
        <v>2861518521598.6978</v>
      </c>
      <c r="J38">
        <f t="shared" si="3"/>
        <v>0.9999999999996505</v>
      </c>
      <c r="K38">
        <f t="shared" si="4"/>
        <v>-3.4949820815206037E-13</v>
      </c>
    </row>
    <row r="39" spans="1:11" x14ac:dyDescent="0.25">
      <c r="A39" s="1">
        <v>43132</v>
      </c>
      <c r="B39">
        <f t="shared" si="0"/>
        <v>0</v>
      </c>
      <c r="C39">
        <v>192.75</v>
      </c>
      <c r="D39">
        <v>199.490005</v>
      </c>
      <c r="E39">
        <v>168.88000500000001</v>
      </c>
      <c r="F39">
        <v>186.13999899999999</v>
      </c>
      <c r="G39">
        <v>186.13999899999999</v>
      </c>
      <c r="H39">
        <f t="shared" si="1"/>
        <v>-13.171417480885111</v>
      </c>
      <c r="I39">
        <f t="shared" si="2"/>
        <v>1.9042592295572674E-6</v>
      </c>
      <c r="J39">
        <f t="shared" si="3"/>
        <v>1.904255603360959E-6</v>
      </c>
      <c r="K39">
        <f t="shared" si="4"/>
        <v>-1.9042574164103127E-6</v>
      </c>
    </row>
    <row r="40" spans="1:11" x14ac:dyDescent="0.25">
      <c r="A40" s="1">
        <v>43160</v>
      </c>
      <c r="B40">
        <f t="shared" si="0"/>
        <v>0</v>
      </c>
      <c r="C40">
        <v>186.179993</v>
      </c>
      <c r="D40">
        <v>201.5</v>
      </c>
      <c r="E40">
        <v>175.449997</v>
      </c>
      <c r="F40">
        <v>183.53999300000001</v>
      </c>
      <c r="G40">
        <v>183.53999300000001</v>
      </c>
      <c r="H40">
        <f t="shared" si="1"/>
        <v>-7.6344300391296827</v>
      </c>
      <c r="I40">
        <f t="shared" si="2"/>
        <v>4.835141203117741E-4</v>
      </c>
      <c r="J40">
        <f t="shared" si="3"/>
        <v>4.8328044739138983E-4</v>
      </c>
      <c r="K40">
        <f t="shared" si="4"/>
        <v>-4.8339726502548262E-4</v>
      </c>
    </row>
    <row r="41" spans="1:11" x14ac:dyDescent="0.25">
      <c r="A41" s="1">
        <v>43191</v>
      </c>
      <c r="B41">
        <f t="shared" si="0"/>
        <v>0</v>
      </c>
      <c r="C41">
        <v>182.80999800000001</v>
      </c>
      <c r="D41">
        <v>183.63000500000001</v>
      </c>
      <c r="E41">
        <v>166.13000500000001</v>
      </c>
      <c r="F41">
        <v>178.53999300000001</v>
      </c>
      <c r="G41">
        <v>178.53999300000001</v>
      </c>
      <c r="H41">
        <f t="shared" si="1"/>
        <v>-9.8576986978856667</v>
      </c>
      <c r="I41">
        <f t="shared" si="2"/>
        <v>5.2342667470166175E-5</v>
      </c>
      <c r="J41">
        <f t="shared" si="3"/>
        <v>5.2339927858726858E-5</v>
      </c>
      <c r="K41">
        <f t="shared" si="4"/>
        <v>-5.2341297640511649E-5</v>
      </c>
    </row>
    <row r="42" spans="1:11" x14ac:dyDescent="0.25">
      <c r="A42" s="1">
        <v>43221</v>
      </c>
      <c r="B42">
        <f t="shared" si="0"/>
        <v>1</v>
      </c>
      <c r="C42">
        <v>177.58000200000001</v>
      </c>
      <c r="D42">
        <v>202.279999</v>
      </c>
      <c r="E42">
        <v>175.770004</v>
      </c>
      <c r="F42">
        <v>198.009995</v>
      </c>
      <c r="G42">
        <v>198.009995</v>
      </c>
      <c r="H42">
        <f t="shared" si="1"/>
        <v>19.904446661057449</v>
      </c>
      <c r="I42">
        <f t="shared" si="2"/>
        <v>440952034.00076562</v>
      </c>
      <c r="J42">
        <f t="shared" si="3"/>
        <v>0.99999999773217962</v>
      </c>
      <c r="K42">
        <f t="shared" si="4"/>
        <v>-2.2678203785055979E-9</v>
      </c>
    </row>
    <row r="43" spans="1:11" x14ac:dyDescent="0.25">
      <c r="A43" s="1">
        <v>43252</v>
      </c>
      <c r="B43">
        <f t="shared" si="0"/>
        <v>0</v>
      </c>
      <c r="C43">
        <v>199.5</v>
      </c>
      <c r="D43">
        <v>211.699997</v>
      </c>
      <c r="E43">
        <v>182.03999300000001</v>
      </c>
      <c r="F43">
        <v>185.529999</v>
      </c>
      <c r="G43">
        <v>185.529999</v>
      </c>
      <c r="H43">
        <f t="shared" si="1"/>
        <v>-21.46497699999469</v>
      </c>
      <c r="I43">
        <f t="shared" si="2"/>
        <v>4.7629819393433507E-10</v>
      </c>
      <c r="J43">
        <f t="shared" si="3"/>
        <v>4.762981937074751E-10</v>
      </c>
      <c r="K43">
        <f t="shared" si="4"/>
        <v>-4.7629822319780046E-10</v>
      </c>
    </row>
    <row r="44" spans="1:11" x14ac:dyDescent="0.25">
      <c r="A44" s="1">
        <v>43282</v>
      </c>
      <c r="B44">
        <f t="shared" si="0"/>
        <v>1</v>
      </c>
      <c r="C44">
        <v>181.66000399999999</v>
      </c>
      <c r="D44">
        <v>198.35000600000001</v>
      </c>
      <c r="E44">
        <v>181.05999800000001</v>
      </c>
      <c r="F44">
        <v>187.229996</v>
      </c>
      <c r="G44">
        <v>187.229996</v>
      </c>
      <c r="H44">
        <f t="shared" si="1"/>
        <v>2.5959915494611323</v>
      </c>
      <c r="I44">
        <f t="shared" si="2"/>
        <v>13.409877328127871</v>
      </c>
      <c r="J44">
        <f t="shared" si="3"/>
        <v>0.93060315662451798</v>
      </c>
      <c r="K44">
        <f t="shared" si="4"/>
        <v>-7.1922347545837456E-2</v>
      </c>
    </row>
    <row r="45" spans="1:11" x14ac:dyDescent="0.25">
      <c r="A45" s="1">
        <v>43313</v>
      </c>
      <c r="B45">
        <f t="shared" si="0"/>
        <v>0</v>
      </c>
      <c r="C45">
        <v>186</v>
      </c>
      <c r="D45">
        <v>189.05999800000001</v>
      </c>
      <c r="E45">
        <v>165.38999899999999</v>
      </c>
      <c r="F45">
        <v>175.009995</v>
      </c>
      <c r="G45">
        <v>175.009995</v>
      </c>
      <c r="H45">
        <f t="shared" si="1"/>
        <v>-17.955949865758356</v>
      </c>
      <c r="I45">
        <f t="shared" si="2"/>
        <v>1.5915858008002985E-8</v>
      </c>
      <c r="J45">
        <f t="shared" si="3"/>
        <v>1.5915857754688455E-8</v>
      </c>
      <c r="K45">
        <f t="shared" si="4"/>
        <v>-1.5915857869511467E-8</v>
      </c>
    </row>
    <row r="46" spans="1:11" x14ac:dyDescent="0.25">
      <c r="A46" s="1">
        <v>43344</v>
      </c>
      <c r="B46">
        <f t="shared" si="0"/>
        <v>0</v>
      </c>
      <c r="C46">
        <v>173.5</v>
      </c>
      <c r="D46">
        <v>173.949997</v>
      </c>
      <c r="E46">
        <v>152.85000600000001</v>
      </c>
      <c r="F46">
        <v>164.759995</v>
      </c>
      <c r="G46">
        <v>164.759995</v>
      </c>
      <c r="H46">
        <f t="shared" si="1"/>
        <v>-15.112971296470192</v>
      </c>
      <c r="I46">
        <f t="shared" si="2"/>
        <v>2.7322470188804868E-7</v>
      </c>
      <c r="J46">
        <f t="shared" si="3"/>
        <v>2.7322462723633131E-7</v>
      </c>
      <c r="K46">
        <f t="shared" si="4"/>
        <v>-2.7322466458217404E-7</v>
      </c>
    </row>
    <row r="47" spans="1:11" x14ac:dyDescent="0.25">
      <c r="A47" s="1">
        <v>43374</v>
      </c>
      <c r="B47">
        <f t="shared" si="0"/>
        <v>0</v>
      </c>
      <c r="C47">
        <v>165.91999799999999</v>
      </c>
      <c r="D47">
        <v>165.949997</v>
      </c>
      <c r="E47">
        <v>130.05999800000001</v>
      </c>
      <c r="F47">
        <v>142.279999</v>
      </c>
      <c r="G47">
        <v>142.279999</v>
      </c>
      <c r="H47">
        <f t="shared" si="1"/>
        <v>-33.188417208270607</v>
      </c>
      <c r="I47">
        <f t="shared" si="2"/>
        <v>3.8588113152754511E-15</v>
      </c>
      <c r="J47">
        <f t="shared" si="3"/>
        <v>3.8588113152754369E-15</v>
      </c>
      <c r="K47">
        <f t="shared" si="4"/>
        <v>-3.8857805861880558E-15</v>
      </c>
    </row>
    <row r="48" spans="1:11" x14ac:dyDescent="0.25">
      <c r="A48" s="1">
        <v>43405</v>
      </c>
      <c r="B48">
        <f t="shared" si="0"/>
        <v>1</v>
      </c>
      <c r="C48">
        <v>144.979996</v>
      </c>
      <c r="D48">
        <v>160.86000100000001</v>
      </c>
      <c r="E48">
        <v>138.61999499999999</v>
      </c>
      <c r="F48">
        <v>160.86000100000001</v>
      </c>
      <c r="G48">
        <v>160.86000100000001</v>
      </c>
      <c r="H48">
        <f t="shared" si="1"/>
        <v>14.938467880281593</v>
      </c>
      <c r="I48">
        <f t="shared" si="2"/>
        <v>3073931.3804815039</v>
      </c>
      <c r="J48">
        <f t="shared" si="3"/>
        <v>0.99999967468380035</v>
      </c>
      <c r="K48">
        <f t="shared" si="4"/>
        <v>-3.2531625256059104E-7</v>
      </c>
    </row>
    <row r="49" spans="1:11" x14ac:dyDescent="0.25">
      <c r="A49" s="1">
        <v>43435</v>
      </c>
      <c r="B49">
        <f t="shared" si="0"/>
        <v>0</v>
      </c>
      <c r="C49">
        <v>168.63999899999999</v>
      </c>
      <c r="D49">
        <v>168.800003</v>
      </c>
      <c r="E49">
        <v>129.770004</v>
      </c>
      <c r="F49">
        <v>137.070007</v>
      </c>
      <c r="G49">
        <v>137.070007</v>
      </c>
      <c r="H49">
        <f t="shared" si="1"/>
        <v>-42.636905320177704</v>
      </c>
      <c r="I49">
        <f t="shared" si="2"/>
        <v>3.0410761415535948E-19</v>
      </c>
      <c r="J49">
        <f t="shared" si="3"/>
        <v>3.0410761415535948E-19</v>
      </c>
      <c r="K49">
        <f t="shared" si="4"/>
        <v>0</v>
      </c>
    </row>
    <row r="50" spans="1:11" x14ac:dyDescent="0.25">
      <c r="A50" s="1">
        <v>43466</v>
      </c>
      <c r="B50">
        <f t="shared" si="0"/>
        <v>1</v>
      </c>
      <c r="C50">
        <v>134.13000500000001</v>
      </c>
      <c r="D50">
        <v>169.729996</v>
      </c>
      <c r="E50">
        <v>129.83000200000001</v>
      </c>
      <c r="F50">
        <v>168.490005</v>
      </c>
      <c r="G50">
        <v>168.490005</v>
      </c>
      <c r="H50">
        <f t="shared" si="1"/>
        <v>36.810669091779687</v>
      </c>
      <c r="I50">
        <f t="shared" si="2"/>
        <v>9697738333896416</v>
      </c>
      <c r="J50">
        <f t="shared" si="3"/>
        <v>1</v>
      </c>
      <c r="K50" t="e">
        <f t="shared" si="4"/>
        <v>#NUM!</v>
      </c>
    </row>
    <row r="51" spans="1:11" x14ac:dyDescent="0.25">
      <c r="A51" s="1">
        <v>43497</v>
      </c>
      <c r="B51">
        <f t="shared" si="0"/>
        <v>1</v>
      </c>
      <c r="C51">
        <v>168</v>
      </c>
      <c r="D51">
        <v>184.929993</v>
      </c>
      <c r="E51">
        <v>163.75</v>
      </c>
      <c r="F51">
        <v>183.029999</v>
      </c>
      <c r="G51">
        <v>183.029999</v>
      </c>
      <c r="H51">
        <f t="shared" si="1"/>
        <v>13.640977154532521</v>
      </c>
      <c r="I51">
        <f t="shared" si="2"/>
        <v>839848.79992858705</v>
      </c>
      <c r="J51">
        <f t="shared" si="3"/>
        <v>0.9999988093109029</v>
      </c>
      <c r="K51">
        <f t="shared" si="4"/>
        <v>-1.1906898059677898E-6</v>
      </c>
    </row>
    <row r="52" spans="1:11" x14ac:dyDescent="0.25">
      <c r="A52" s="1">
        <v>43525</v>
      </c>
      <c r="B52">
        <f t="shared" si="0"/>
        <v>0</v>
      </c>
      <c r="C52">
        <v>185.08999600000001</v>
      </c>
      <c r="D52">
        <v>188.08000200000001</v>
      </c>
      <c r="E52">
        <v>171.56500199999999</v>
      </c>
      <c r="F52">
        <v>182.449997</v>
      </c>
      <c r="G52">
        <v>182.449997</v>
      </c>
      <c r="H52">
        <f t="shared" si="1"/>
        <v>-7.8140415405353565</v>
      </c>
      <c r="I52">
        <f t="shared" si="2"/>
        <v>4.0402187293706732E-4</v>
      </c>
      <c r="J52">
        <f t="shared" si="3"/>
        <v>4.0385870518659591E-4</v>
      </c>
      <c r="K52">
        <f t="shared" si="4"/>
        <v>-4.039402780767863E-4</v>
      </c>
    </row>
    <row r="53" spans="1:11" x14ac:dyDescent="0.25">
      <c r="A53" s="1">
        <v>43556</v>
      </c>
      <c r="B53">
        <f t="shared" si="0"/>
        <v>1</v>
      </c>
      <c r="C53">
        <v>185.08999600000001</v>
      </c>
      <c r="D53">
        <v>189.78999300000001</v>
      </c>
      <c r="E53">
        <v>176.759995</v>
      </c>
      <c r="F53">
        <v>185.570007</v>
      </c>
      <c r="G53">
        <v>185.570007</v>
      </c>
      <c r="H53">
        <f t="shared" si="1"/>
        <v>-3.8763039658427658</v>
      </c>
      <c r="I53">
        <f t="shared" si="2"/>
        <v>2.0727292562936095E-2</v>
      </c>
      <c r="J53">
        <f t="shared" si="3"/>
        <v>2.0306395953117017E-2</v>
      </c>
      <c r="K53">
        <f t="shared" si="4"/>
        <v>-3.8968193709769041</v>
      </c>
    </row>
    <row r="54" spans="1:11" x14ac:dyDescent="0.25">
      <c r="A54" s="1">
        <v>43586</v>
      </c>
      <c r="B54">
        <f t="shared" si="0"/>
        <v>0</v>
      </c>
      <c r="C54">
        <v>186.75</v>
      </c>
      <c r="D54">
        <v>195.720001</v>
      </c>
      <c r="E54">
        <v>147.949997</v>
      </c>
      <c r="F54">
        <v>149.259995</v>
      </c>
      <c r="G54">
        <v>149.259995</v>
      </c>
      <c r="H54">
        <f t="shared" si="1"/>
        <v>-49.833526023457523</v>
      </c>
      <c r="I54">
        <f t="shared" si="2"/>
        <v>2.2781097051679638E-22</v>
      </c>
      <c r="J54">
        <f t="shared" si="3"/>
        <v>2.2781097051679638E-22</v>
      </c>
      <c r="K54">
        <f t="shared" si="4"/>
        <v>0</v>
      </c>
    </row>
    <row r="55" spans="1:11" x14ac:dyDescent="0.25">
      <c r="A55" s="1">
        <v>43617</v>
      </c>
      <c r="B55">
        <f t="shared" si="0"/>
        <v>1</v>
      </c>
      <c r="C55">
        <v>149.60000600000001</v>
      </c>
      <c r="D55">
        <v>171.979996</v>
      </c>
      <c r="E55">
        <v>148.845001</v>
      </c>
      <c r="F55">
        <v>168.990005</v>
      </c>
      <c r="G55">
        <v>168.990005</v>
      </c>
      <c r="H55">
        <f t="shared" si="1"/>
        <v>19.280286176016574</v>
      </c>
      <c r="I55">
        <f t="shared" si="2"/>
        <v>236222845.01977289</v>
      </c>
      <c r="J55">
        <f t="shared" si="3"/>
        <v>0.99999999576670917</v>
      </c>
      <c r="K55">
        <f t="shared" si="4"/>
        <v>-4.2332908379525286E-9</v>
      </c>
    </row>
    <row r="56" spans="1:11" x14ac:dyDescent="0.25">
      <c r="A56" s="1">
        <v>43647</v>
      </c>
      <c r="B56">
        <f t="shared" si="0"/>
        <v>0</v>
      </c>
      <c r="C56">
        <v>175.865005</v>
      </c>
      <c r="D56">
        <v>179.88000500000001</v>
      </c>
      <c r="E56">
        <v>165</v>
      </c>
      <c r="F56">
        <v>173.11000100000001</v>
      </c>
      <c r="G56">
        <v>173.11000100000001</v>
      </c>
      <c r="H56">
        <f t="shared" si="1"/>
        <v>-7.6139012746105834</v>
      </c>
      <c r="I56">
        <f t="shared" si="2"/>
        <v>4.9354265232403216E-4</v>
      </c>
      <c r="J56">
        <f t="shared" si="3"/>
        <v>4.9329918813433103E-4</v>
      </c>
      <c r="K56">
        <f t="shared" si="4"/>
        <v>-4.9342090020747481E-4</v>
      </c>
    </row>
    <row r="57" spans="1:11" x14ac:dyDescent="0.25">
      <c r="A57" s="1">
        <v>43678</v>
      </c>
      <c r="B57">
        <f t="shared" si="0"/>
        <v>1</v>
      </c>
      <c r="C57">
        <v>174.53999300000001</v>
      </c>
      <c r="D57">
        <v>178.800003</v>
      </c>
      <c r="E57">
        <v>151.85000600000001</v>
      </c>
      <c r="F57">
        <v>175.029999</v>
      </c>
      <c r="G57">
        <v>175.029999</v>
      </c>
      <c r="H57">
        <f t="shared" si="1"/>
        <v>-4.5088917147396614</v>
      </c>
      <c r="I57">
        <f t="shared" si="2"/>
        <v>1.1010656364285731E-2</v>
      </c>
      <c r="J57">
        <f t="shared" si="3"/>
        <v>1.0890742144975362E-2</v>
      </c>
      <c r="K57">
        <f t="shared" si="4"/>
        <v>-4.5198421951421155</v>
      </c>
    </row>
    <row r="58" spans="1:11" x14ac:dyDescent="0.25">
      <c r="A58" s="1">
        <v>43709</v>
      </c>
      <c r="B58">
        <f t="shared" si="0"/>
        <v>0</v>
      </c>
      <c r="C58">
        <v>173</v>
      </c>
      <c r="D58">
        <v>184.13000500000001</v>
      </c>
      <c r="E58">
        <v>163.14999399999999</v>
      </c>
      <c r="F58">
        <v>167.229996</v>
      </c>
      <c r="G58">
        <v>167.229996</v>
      </c>
      <c r="H58">
        <f t="shared" si="1"/>
        <v>-10.984886608878014</v>
      </c>
      <c r="I58">
        <f t="shared" si="2"/>
        <v>1.6956037228564427E-5</v>
      </c>
      <c r="J58">
        <f t="shared" si="3"/>
        <v>1.6955749726240833E-5</v>
      </c>
      <c r="K58">
        <f t="shared" si="4"/>
        <v>-1.6955893476615555E-5</v>
      </c>
    </row>
    <row r="59" spans="1:11" x14ac:dyDescent="0.25">
      <c r="A59" s="1">
        <v>43739</v>
      </c>
      <c r="B59">
        <f t="shared" si="0"/>
        <v>1</v>
      </c>
      <c r="C59">
        <v>168.009995</v>
      </c>
      <c r="D59">
        <v>179.63999899999999</v>
      </c>
      <c r="E59">
        <v>161.679993</v>
      </c>
      <c r="F59">
        <v>176.66999799999999</v>
      </c>
      <c r="G59">
        <v>176.66999799999999</v>
      </c>
      <c r="H59">
        <f t="shared" si="1"/>
        <v>6.0963539240494526</v>
      </c>
      <c r="I59">
        <f t="shared" si="2"/>
        <v>444.23509877869401</v>
      </c>
      <c r="J59">
        <f t="shared" si="3"/>
        <v>0.99775399557954203</v>
      </c>
      <c r="K59">
        <f t="shared" si="4"/>
        <v>-2.2485304714428942E-3</v>
      </c>
    </row>
    <row r="60" spans="1:11" x14ac:dyDescent="0.25">
      <c r="A60" s="1">
        <v>43770</v>
      </c>
      <c r="B60">
        <f t="shared" si="0"/>
        <v>1</v>
      </c>
      <c r="C60">
        <v>179.009995</v>
      </c>
      <c r="D60">
        <v>200.979996</v>
      </c>
      <c r="E60">
        <v>176.05999800000001</v>
      </c>
      <c r="F60">
        <v>200</v>
      </c>
      <c r="G60">
        <v>200</v>
      </c>
      <c r="H60">
        <f t="shared" si="1"/>
        <v>20.453594792399741</v>
      </c>
      <c r="I60">
        <f t="shared" si="2"/>
        <v>763630653.49229765</v>
      </c>
      <c r="J60">
        <f t="shared" si="3"/>
        <v>0.99999999869046641</v>
      </c>
      <c r="K60">
        <f t="shared" si="4"/>
        <v>-1.3095335935323776E-9</v>
      </c>
    </row>
    <row r="61" spans="1:11" x14ac:dyDescent="0.25">
      <c r="A61" s="1">
        <v>43800</v>
      </c>
      <c r="B61">
        <f t="shared" si="0"/>
        <v>1</v>
      </c>
      <c r="C61">
        <v>198.58000200000001</v>
      </c>
      <c r="D61">
        <v>218.11000100000001</v>
      </c>
      <c r="E61">
        <v>189.85000600000001</v>
      </c>
      <c r="F61">
        <v>212.10000600000001</v>
      </c>
      <c r="G61">
        <v>212.10000600000001</v>
      </c>
      <c r="H61">
        <f t="shared" si="1"/>
        <v>11.050672734931425</v>
      </c>
      <c r="I61">
        <f t="shared" si="2"/>
        <v>62986.313449033893</v>
      </c>
      <c r="J61">
        <f t="shared" si="3"/>
        <v>0.99998412378707324</v>
      </c>
      <c r="K61">
        <f t="shared" si="4"/>
        <v>-1.5876338955159911E-5</v>
      </c>
    </row>
    <row r="62" spans="1:11" x14ac:dyDescent="0.25">
      <c r="K62" t="e">
        <f>SUM(K2:K61)</f>
        <v>#NUM!</v>
      </c>
    </row>
    <row r="64" spans="1:11" x14ac:dyDescent="0.25">
      <c r="C64" s="2"/>
      <c r="D64" s="2"/>
      <c r="E64" s="2"/>
      <c r="F64" s="2"/>
      <c r="G64" s="2"/>
    </row>
    <row r="65" spans="3:7" x14ac:dyDescent="0.25">
      <c r="C65" s="2"/>
      <c r="D65" s="2"/>
      <c r="E65" s="2"/>
      <c r="F65" s="2"/>
      <c r="G65" s="2"/>
    </row>
    <row r="66" spans="3:7" x14ac:dyDescent="0.25">
      <c r="C66" s="2"/>
      <c r="D66" s="2"/>
      <c r="E66" s="2"/>
      <c r="F66" s="2"/>
      <c r="G66" s="2"/>
    </row>
    <row r="67" spans="3:7" x14ac:dyDescent="0.25">
      <c r="C67" s="2"/>
      <c r="D67" s="2"/>
      <c r="E67" s="2"/>
      <c r="F67" s="2"/>
      <c r="G6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2020-06-22T21:13:04Z</dcterms:created>
  <dcterms:modified xsi:type="dcterms:W3CDTF">2020-06-22T21:50:27Z</dcterms:modified>
</cp:coreProperties>
</file>