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Q:\WorkingOnExcel\"/>
    </mc:Choice>
  </mc:AlternateContent>
  <xr:revisionPtr revIDLastSave="0" documentId="13_ncr:40009_{9D19A53B-8EEE-496A-A2E7-B43671D39A8C}" xr6:coauthVersionLast="44" xr6:coauthVersionMax="44" xr10:uidLastSave="{00000000-0000-0000-0000-000000000000}"/>
  <bookViews>
    <workbookView xWindow="-120" yWindow="-120" windowWidth="29040" windowHeight="15840" activeTab="3"/>
  </bookViews>
  <sheets>
    <sheet name="Original Data" sheetId="1" r:id="rId1"/>
    <sheet name="Returns" sheetId="2" r:id="rId2"/>
    <sheet name="Simulating Price Models" sheetId="3" r:id="rId3"/>
    <sheet name="Stock Probabilities" sheetId="4" r:id="rId4"/>
  </sheets>
  <calcPr calcId="0"/>
</workbook>
</file>

<file path=xl/calcChain.xml><?xml version="1.0" encoding="utf-8"?>
<calcChain xmlns="http://schemas.openxmlformats.org/spreadsheetml/2006/main">
  <c r="D16" i="4" l="1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5" i="4"/>
  <c r="A17" i="4"/>
  <c r="A18" i="4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6" i="4"/>
  <c r="A15" i="4"/>
  <c r="B11" i="4"/>
  <c r="B10" i="4"/>
  <c r="B9" i="4"/>
  <c r="B5" i="4"/>
  <c r="B4" i="4"/>
  <c r="B7" i="4" s="1"/>
  <c r="B3" i="4"/>
  <c r="C11" i="3"/>
  <c r="C12" i="3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0" i="3"/>
  <c r="C9" i="3"/>
  <c r="B9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0" i="3"/>
  <c r="B10" i="3" s="1"/>
  <c r="B6" i="3"/>
  <c r="B5" i="3"/>
  <c r="B4" i="3"/>
  <c r="B3" i="3"/>
  <c r="B6" i="2"/>
  <c r="B5" i="2"/>
  <c r="B4" i="2"/>
  <c r="B3" i="2"/>
  <c r="G5" i="2"/>
  <c r="H5" i="2" s="1"/>
  <c r="G6" i="2"/>
  <c r="H6" i="2" s="1"/>
  <c r="G7" i="2"/>
  <c r="H7" i="2"/>
  <c r="G8" i="2"/>
  <c r="H8" i="2"/>
  <c r="G9" i="2"/>
  <c r="H9" i="2" s="1"/>
  <c r="G10" i="2"/>
  <c r="H10" i="2" s="1"/>
  <c r="G11" i="2"/>
  <c r="H11" i="2"/>
  <c r="G12" i="2"/>
  <c r="H12" i="2"/>
  <c r="G13" i="2"/>
  <c r="H13" i="2" s="1"/>
  <c r="G14" i="2"/>
  <c r="H14" i="2" s="1"/>
  <c r="G15" i="2"/>
  <c r="H15" i="2"/>
  <c r="G16" i="2"/>
  <c r="H16" i="2"/>
  <c r="G17" i="2"/>
  <c r="H17" i="2" s="1"/>
  <c r="G18" i="2"/>
  <c r="H18" i="2" s="1"/>
  <c r="G19" i="2"/>
  <c r="H19" i="2"/>
  <c r="G20" i="2"/>
  <c r="H20" i="2"/>
  <c r="G21" i="2"/>
  <c r="H21" i="2" s="1"/>
  <c r="G22" i="2"/>
  <c r="H22" i="2" s="1"/>
  <c r="G23" i="2"/>
  <c r="H23" i="2"/>
  <c r="G24" i="2"/>
  <c r="H24" i="2"/>
  <c r="G25" i="2"/>
  <c r="H25" i="2" s="1"/>
  <c r="G26" i="2"/>
  <c r="H26" i="2" s="1"/>
  <c r="G27" i="2"/>
  <c r="H27" i="2"/>
  <c r="G28" i="2"/>
  <c r="H28" i="2"/>
  <c r="G29" i="2"/>
  <c r="H29" i="2" s="1"/>
  <c r="G30" i="2"/>
  <c r="H30" i="2" s="1"/>
  <c r="G31" i="2"/>
  <c r="H31" i="2"/>
  <c r="G32" i="2"/>
  <c r="H32" i="2"/>
  <c r="G33" i="2"/>
  <c r="H33" i="2" s="1"/>
  <c r="G34" i="2"/>
  <c r="H34" i="2" s="1"/>
  <c r="G35" i="2"/>
  <c r="H35" i="2"/>
  <c r="G36" i="2"/>
  <c r="H36" i="2"/>
  <c r="G37" i="2"/>
  <c r="H37" i="2" s="1"/>
  <c r="G38" i="2"/>
  <c r="H38" i="2" s="1"/>
  <c r="G39" i="2"/>
  <c r="H39" i="2"/>
  <c r="G40" i="2"/>
  <c r="H40" i="2"/>
  <c r="G41" i="2"/>
  <c r="H41" i="2" s="1"/>
  <c r="G42" i="2"/>
  <c r="H42" i="2" s="1"/>
  <c r="G43" i="2"/>
  <c r="H43" i="2"/>
  <c r="G44" i="2"/>
  <c r="H44" i="2"/>
  <c r="G45" i="2"/>
  <c r="H45" i="2" s="1"/>
  <c r="G46" i="2"/>
  <c r="H46" i="2" s="1"/>
  <c r="G47" i="2"/>
  <c r="H47" i="2"/>
  <c r="G48" i="2"/>
  <c r="H48" i="2"/>
  <c r="G49" i="2"/>
  <c r="H49" i="2" s="1"/>
  <c r="G50" i="2"/>
  <c r="H50" i="2" s="1"/>
  <c r="G51" i="2"/>
  <c r="H51" i="2"/>
  <c r="G52" i="2"/>
  <c r="H52" i="2"/>
  <c r="G53" i="2"/>
  <c r="H53" i="2" s="1"/>
  <c r="G54" i="2"/>
  <c r="H54" i="2" s="1"/>
  <c r="G55" i="2"/>
  <c r="H55" i="2"/>
  <c r="G56" i="2"/>
  <c r="H56" i="2"/>
  <c r="G57" i="2"/>
  <c r="H57" i="2" s="1"/>
  <c r="G58" i="2"/>
  <c r="H58" i="2" s="1"/>
  <c r="G59" i="2"/>
  <c r="H59" i="2"/>
  <c r="G60" i="2"/>
  <c r="H60" i="2"/>
  <c r="G61" i="2"/>
  <c r="H61" i="2" s="1"/>
  <c r="G62" i="2"/>
  <c r="H62" i="2" s="1"/>
  <c r="G63" i="2"/>
  <c r="H63" i="2"/>
  <c r="G64" i="2"/>
  <c r="H64" i="2"/>
  <c r="G65" i="2"/>
  <c r="H65" i="2" s="1"/>
  <c r="G66" i="2"/>
  <c r="H66" i="2" s="1"/>
  <c r="G67" i="2"/>
  <c r="H67" i="2"/>
  <c r="G68" i="2"/>
  <c r="H68" i="2"/>
  <c r="G69" i="2"/>
  <c r="H69" i="2" s="1"/>
  <c r="G70" i="2"/>
  <c r="H70" i="2" s="1"/>
  <c r="G71" i="2"/>
  <c r="H71" i="2"/>
  <c r="G72" i="2"/>
  <c r="H72" i="2"/>
  <c r="G73" i="2"/>
  <c r="H73" i="2" s="1"/>
  <c r="G74" i="2"/>
  <c r="H74" i="2" s="1"/>
  <c r="G75" i="2"/>
  <c r="H75" i="2"/>
  <c r="G76" i="2"/>
  <c r="H76" i="2"/>
  <c r="G77" i="2"/>
  <c r="H77" i="2" s="1"/>
  <c r="G78" i="2"/>
  <c r="H78" i="2" s="1"/>
  <c r="G79" i="2"/>
  <c r="H79" i="2"/>
  <c r="G80" i="2"/>
  <c r="H80" i="2"/>
  <c r="G81" i="2"/>
  <c r="H81" i="2" s="1"/>
  <c r="G82" i="2"/>
  <c r="H82" i="2" s="1"/>
  <c r="G83" i="2"/>
  <c r="H83" i="2"/>
  <c r="G84" i="2"/>
  <c r="H84" i="2"/>
  <c r="G85" i="2"/>
  <c r="H85" i="2" s="1"/>
  <c r="G86" i="2"/>
  <c r="H86" i="2" s="1"/>
  <c r="G87" i="2"/>
  <c r="H87" i="2"/>
  <c r="G88" i="2"/>
  <c r="H88" i="2"/>
  <c r="G89" i="2"/>
  <c r="H89" i="2" s="1"/>
  <c r="G90" i="2"/>
  <c r="H90" i="2" s="1"/>
  <c r="G91" i="2"/>
  <c r="H91" i="2"/>
  <c r="H4" i="2"/>
  <c r="G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4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4" i="2"/>
  <c r="B11" i="3" l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</calcChain>
</file>

<file path=xl/sharedStrings.xml><?xml version="1.0" encoding="utf-8"?>
<sst xmlns="http://schemas.openxmlformats.org/spreadsheetml/2006/main" count="39" uniqueCount="34">
  <si>
    <t>Date</t>
  </si>
  <si>
    <t>Open</t>
  </si>
  <si>
    <t>High</t>
  </si>
  <si>
    <t>Low</t>
  </si>
  <si>
    <t>Close</t>
  </si>
  <si>
    <t>Adj Close</t>
  </si>
  <si>
    <t>Volume</t>
  </si>
  <si>
    <t>Estimating Stock Volatility</t>
  </si>
  <si>
    <t>Stock Price and Returns</t>
  </si>
  <si>
    <t>Number of days of data</t>
  </si>
  <si>
    <t>Closing Price</t>
  </si>
  <si>
    <t>Relative Price</t>
  </si>
  <si>
    <t>Daily Return</t>
  </si>
  <si>
    <t>Mean daily return</t>
  </si>
  <si>
    <t>Volatility</t>
  </si>
  <si>
    <t>Daily Standard Deviation</t>
  </si>
  <si>
    <t>Simulating Stock Prices</t>
  </si>
  <si>
    <t>Stock Price</t>
  </si>
  <si>
    <t>Current Stock Price</t>
  </si>
  <si>
    <t>Expected Return (Average Returns)</t>
  </si>
  <si>
    <t>Volatility (annualized)</t>
  </si>
  <si>
    <t>Expected Return (K per year)</t>
  </si>
  <si>
    <t>Random Normal Esitmate</t>
  </si>
  <si>
    <t>Certainty</t>
  </si>
  <si>
    <t>x</t>
  </si>
  <si>
    <t>Lognormal Stock Price Distribution</t>
  </si>
  <si>
    <t>Time Hoizon</t>
  </si>
  <si>
    <t>Stock price step</t>
  </si>
  <si>
    <t>Minimum Stock Price (-4SD)</t>
  </si>
  <si>
    <t>Maximum Stock Price (+4SD)</t>
  </si>
  <si>
    <t>Stock Price Step</t>
  </si>
  <si>
    <t>Cumulative</t>
  </si>
  <si>
    <t>Price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</si>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</sst>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73" formatCode="0.00000"/>
    <numFmt numFmtId="174" formatCode="0.0000"/>
    <numFmt numFmtId="177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174" fontId="0" fillId="0" borderId="0" xfId="0" applyNumberFormat="1"/>
    <xf numFmtId="0" fontId="16" fillId="33" borderId="10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174" fontId="0" fillId="0" borderId="16" xfId="0" applyNumberFormat="1" applyBorder="1"/>
    <xf numFmtId="0" fontId="0" fillId="0" borderId="17" xfId="0" applyBorder="1"/>
    <xf numFmtId="174" fontId="0" fillId="0" borderId="18" xfId="0" applyNumberFormat="1" applyBorder="1"/>
    <xf numFmtId="0" fontId="0" fillId="0" borderId="16" xfId="0" applyBorder="1"/>
    <xf numFmtId="2" fontId="0" fillId="0" borderId="14" xfId="0" applyNumberFormat="1" applyBorder="1"/>
    <xf numFmtId="173" fontId="0" fillId="0" borderId="16" xfId="0" applyNumberFormat="1" applyBorder="1"/>
    <xf numFmtId="173" fontId="0" fillId="0" borderId="18" xfId="0" applyNumberFormat="1" applyBorder="1"/>
    <xf numFmtId="177" fontId="0" fillId="0" borderId="14" xfId="1" applyNumberFormat="1" applyFont="1" applyBorder="1"/>
    <xf numFmtId="177" fontId="0" fillId="0" borderId="0" xfId="0" applyNumberFormat="1"/>
    <xf numFmtId="0" fontId="0" fillId="0" borderId="15" xfId="0" applyFill="1" applyBorder="1"/>
    <xf numFmtId="2" fontId="0" fillId="0" borderId="16" xfId="0" applyNumberFormat="1" applyBorder="1"/>
    <xf numFmtId="2" fontId="0" fillId="0" borderId="18" xfId="0" applyNumberForma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Simulating Stock</a:t>
            </a:r>
            <a:r>
              <a:rPr lang="en-US" baseline="0"/>
              <a:t> Price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'Simulating Price Models'!$B$8</c:f>
              <c:strCache>
                <c:ptCount val="1"/>
                <c:pt idx="0">
                  <c:v>Stock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'Simulating Price Models'!$B$9:$B$157</c:f>
              <c:numCache>
                <c:formatCode>"$"#,##0.00</c:formatCode>
                <c:ptCount val="149"/>
                <c:pt idx="0">
                  <c:v>154.990005</c:v>
                </c:pt>
                <c:pt idx="1">
                  <c:v>152.32498903709717</c:v>
                </c:pt>
                <c:pt idx="2">
                  <c:v>156.31216971292631</c:v>
                </c:pt>
                <c:pt idx="3">
                  <c:v>160.66787882659909</c:v>
                </c:pt>
                <c:pt idx="4">
                  <c:v>140.92319535963975</c:v>
                </c:pt>
                <c:pt idx="5">
                  <c:v>130.01719883478904</c:v>
                </c:pt>
                <c:pt idx="6">
                  <c:v>131.83085957600699</c:v>
                </c:pt>
                <c:pt idx="7">
                  <c:v>128.78136950169934</c:v>
                </c:pt>
                <c:pt idx="8">
                  <c:v>133.14234971674782</c:v>
                </c:pt>
                <c:pt idx="9">
                  <c:v>123.45530484172158</c:v>
                </c:pt>
                <c:pt idx="10">
                  <c:v>117.74238645794047</c:v>
                </c:pt>
                <c:pt idx="11">
                  <c:v>115.74830496352223</c:v>
                </c:pt>
                <c:pt idx="12">
                  <c:v>116.28120658610551</c:v>
                </c:pt>
                <c:pt idx="13">
                  <c:v>113.35735245468878</c:v>
                </c:pt>
                <c:pt idx="14">
                  <c:v>116.99487927937226</c:v>
                </c:pt>
                <c:pt idx="15">
                  <c:v>116.17276927633573</c:v>
                </c:pt>
                <c:pt idx="16">
                  <c:v>120.80776966929152</c:v>
                </c:pt>
                <c:pt idx="17">
                  <c:v>115.27989566488222</c:v>
                </c:pt>
                <c:pt idx="18">
                  <c:v>121.35148603824307</c:v>
                </c:pt>
                <c:pt idx="19">
                  <c:v>131.72087913024973</c:v>
                </c:pt>
                <c:pt idx="20">
                  <c:v>134.04799152515727</c:v>
                </c:pt>
                <c:pt idx="21">
                  <c:v>130.17758245530715</c:v>
                </c:pt>
                <c:pt idx="22">
                  <c:v>119.35121551782856</c:v>
                </c:pt>
                <c:pt idx="23">
                  <c:v>117.90059653836988</c:v>
                </c:pt>
                <c:pt idx="24">
                  <c:v>126.10615731701047</c:v>
                </c:pt>
                <c:pt idx="25">
                  <c:v>129.00924756269947</c:v>
                </c:pt>
                <c:pt idx="26">
                  <c:v>125.67015221355754</c:v>
                </c:pt>
                <c:pt idx="27">
                  <c:v>131.39379870342736</c:v>
                </c:pt>
                <c:pt idx="28">
                  <c:v>142.26028556562159</c:v>
                </c:pt>
                <c:pt idx="29">
                  <c:v>145.28263273992883</c:v>
                </c:pt>
                <c:pt idx="30">
                  <c:v>141.37223794577582</c:v>
                </c:pt>
                <c:pt idx="31">
                  <c:v>141.26768741868349</c:v>
                </c:pt>
                <c:pt idx="32">
                  <c:v>142.98288699748153</c:v>
                </c:pt>
                <c:pt idx="33">
                  <c:v>128.46290756643381</c:v>
                </c:pt>
                <c:pt idx="34">
                  <c:v>130.19717228765316</c:v>
                </c:pt>
                <c:pt idx="35">
                  <c:v>130.81239405115721</c:v>
                </c:pt>
                <c:pt idx="36">
                  <c:v>130.56224332865858</c:v>
                </c:pt>
                <c:pt idx="37">
                  <c:v>134.77021116139352</c:v>
                </c:pt>
                <c:pt idx="38">
                  <c:v>131.86458192112025</c:v>
                </c:pt>
                <c:pt idx="39">
                  <c:v>138.04517023418381</c:v>
                </c:pt>
                <c:pt idx="40">
                  <c:v>143.9070562253379</c:v>
                </c:pt>
                <c:pt idx="41">
                  <c:v>134.57452013850573</c:v>
                </c:pt>
                <c:pt idx="42">
                  <c:v>142.17824317856363</c:v>
                </c:pt>
                <c:pt idx="43">
                  <c:v>141.64766928220931</c:v>
                </c:pt>
                <c:pt idx="44">
                  <c:v>153.62811942269596</c:v>
                </c:pt>
                <c:pt idx="45">
                  <c:v>160.44144020328662</c:v>
                </c:pt>
                <c:pt idx="46">
                  <c:v>158.23991756348019</c:v>
                </c:pt>
                <c:pt idx="47">
                  <c:v>167.3331982588052</c:v>
                </c:pt>
                <c:pt idx="48">
                  <c:v>166.28249758082748</c:v>
                </c:pt>
                <c:pt idx="49">
                  <c:v>166.10952734397557</c:v>
                </c:pt>
                <c:pt idx="50">
                  <c:v>158.34252818608337</c:v>
                </c:pt>
                <c:pt idx="51">
                  <c:v>156.88222859820794</c:v>
                </c:pt>
                <c:pt idx="52">
                  <c:v>160.53445968478465</c:v>
                </c:pt>
                <c:pt idx="53">
                  <c:v>166.87684513750548</c:v>
                </c:pt>
                <c:pt idx="54">
                  <c:v>179.14927876383496</c:v>
                </c:pt>
                <c:pt idx="55">
                  <c:v>177.92496654478191</c:v>
                </c:pt>
                <c:pt idx="56">
                  <c:v>182.57617645653062</c:v>
                </c:pt>
                <c:pt idx="57">
                  <c:v>195.52552541828109</c:v>
                </c:pt>
                <c:pt idx="58">
                  <c:v>220.69868681192924</c:v>
                </c:pt>
                <c:pt idx="59">
                  <c:v>234.81789631224316</c:v>
                </c:pt>
                <c:pt idx="60">
                  <c:v>246.83372968228318</c:v>
                </c:pt>
                <c:pt idx="61">
                  <c:v>244.9805408591279</c:v>
                </c:pt>
                <c:pt idx="62">
                  <c:v>249.08768799858655</c:v>
                </c:pt>
                <c:pt idx="63">
                  <c:v>253.75859384303899</c:v>
                </c:pt>
                <c:pt idx="64">
                  <c:v>250.16148682005937</c:v>
                </c:pt>
                <c:pt idx="65">
                  <c:v>251.18174911381215</c:v>
                </c:pt>
                <c:pt idx="66">
                  <c:v>241.09381534530633</c:v>
                </c:pt>
                <c:pt idx="67">
                  <c:v>256.86522792691454</c:v>
                </c:pt>
                <c:pt idx="68">
                  <c:v>260.98175946401398</c:v>
                </c:pt>
                <c:pt idx="69">
                  <c:v>264.44025225942306</c:v>
                </c:pt>
                <c:pt idx="70">
                  <c:v>260.3242498833701</c:v>
                </c:pt>
                <c:pt idx="71">
                  <c:v>243.39122737844025</c:v>
                </c:pt>
                <c:pt idx="72">
                  <c:v>241.56173160905232</c:v>
                </c:pt>
                <c:pt idx="73">
                  <c:v>232.56637117044551</c:v>
                </c:pt>
                <c:pt idx="74">
                  <c:v>231.85205023211037</c:v>
                </c:pt>
                <c:pt idx="75">
                  <c:v>217.81973274484557</c:v>
                </c:pt>
                <c:pt idx="76">
                  <c:v>224.0074351432836</c:v>
                </c:pt>
                <c:pt idx="77">
                  <c:v>250.69020236466213</c:v>
                </c:pt>
                <c:pt idx="78">
                  <c:v>260.66006169542294</c:v>
                </c:pt>
                <c:pt idx="79">
                  <c:v>257.2876129299321</c:v>
                </c:pt>
                <c:pt idx="80">
                  <c:v>257.1764976318924</c:v>
                </c:pt>
                <c:pt idx="81">
                  <c:v>263.71970997395169</c:v>
                </c:pt>
                <c:pt idx="82">
                  <c:v>247.80662038739632</c:v>
                </c:pt>
                <c:pt idx="83">
                  <c:v>258.00469881131079</c:v>
                </c:pt>
                <c:pt idx="84">
                  <c:v>242.83070726596705</c:v>
                </c:pt>
                <c:pt idx="85">
                  <c:v>237.47729525214348</c:v>
                </c:pt>
                <c:pt idx="86">
                  <c:v>229.55200271049796</c:v>
                </c:pt>
                <c:pt idx="87">
                  <c:v>253.24432728386998</c:v>
                </c:pt>
                <c:pt idx="88">
                  <c:v>243.17312165028989</c:v>
                </c:pt>
                <c:pt idx="89">
                  <c:v>257.13679239742345</c:v>
                </c:pt>
                <c:pt idx="90">
                  <c:v>250.79871824734943</c:v>
                </c:pt>
                <c:pt idx="91">
                  <c:v>246.12833620449453</c:v>
                </c:pt>
                <c:pt idx="92">
                  <c:v>242.82428173045579</c:v>
                </c:pt>
                <c:pt idx="93">
                  <c:v>246.65802672917815</c:v>
                </c:pt>
                <c:pt idx="94">
                  <c:v>254.91186022535135</c:v>
                </c:pt>
                <c:pt idx="95">
                  <c:v>250.13747048886532</c:v>
                </c:pt>
                <c:pt idx="96">
                  <c:v>271.17723427113867</c:v>
                </c:pt>
                <c:pt idx="97">
                  <c:v>293.98338520824046</c:v>
                </c:pt>
                <c:pt idx="98">
                  <c:v>283.0844153611842</c:v>
                </c:pt>
                <c:pt idx="99">
                  <c:v>273.96792053004253</c:v>
                </c:pt>
                <c:pt idx="100">
                  <c:v>275.39091361449931</c:v>
                </c:pt>
                <c:pt idx="101">
                  <c:v>257.4807538599506</c:v>
                </c:pt>
                <c:pt idx="102">
                  <c:v>251.60256688084755</c:v>
                </c:pt>
                <c:pt idx="103">
                  <c:v>270.91266913596661</c:v>
                </c:pt>
                <c:pt idx="104">
                  <c:v>253.04977619393458</c:v>
                </c:pt>
                <c:pt idx="105">
                  <c:v>244.11828130430035</c:v>
                </c:pt>
                <c:pt idx="106">
                  <c:v>237.54194371400214</c:v>
                </c:pt>
                <c:pt idx="107">
                  <c:v>237.77621341284129</c:v>
                </c:pt>
                <c:pt idx="108">
                  <c:v>244.65460591935422</c:v>
                </c:pt>
                <c:pt idx="109">
                  <c:v>248.01624886398591</c:v>
                </c:pt>
                <c:pt idx="110">
                  <c:v>243.64579278108585</c:v>
                </c:pt>
                <c:pt idx="111">
                  <c:v>218.23019668318378</c:v>
                </c:pt>
                <c:pt idx="112">
                  <c:v>218.94108815199871</c:v>
                </c:pt>
                <c:pt idx="113">
                  <c:v>238.7767002099003</c:v>
                </c:pt>
                <c:pt idx="114">
                  <c:v>235.6868434092008</c:v>
                </c:pt>
                <c:pt idx="115">
                  <c:v>247.16298960136041</c:v>
                </c:pt>
                <c:pt idx="116">
                  <c:v>243.24695487469117</c:v>
                </c:pt>
                <c:pt idx="117">
                  <c:v>238.64952358260882</c:v>
                </c:pt>
                <c:pt idx="118">
                  <c:v>253.30507143906223</c:v>
                </c:pt>
                <c:pt idx="119">
                  <c:v>250.11279045515874</c:v>
                </c:pt>
                <c:pt idx="120">
                  <c:v>257.05473599997913</c:v>
                </c:pt>
                <c:pt idx="121">
                  <c:v>241.10991770425773</c:v>
                </c:pt>
                <c:pt idx="122">
                  <c:v>240.78744924337752</c:v>
                </c:pt>
                <c:pt idx="123">
                  <c:v>235.04542480094895</c:v>
                </c:pt>
                <c:pt idx="124">
                  <c:v>253.5043005801945</c:v>
                </c:pt>
                <c:pt idx="125">
                  <c:v>242.60536898408014</c:v>
                </c:pt>
                <c:pt idx="126">
                  <c:v>257.70520838694068</c:v>
                </c:pt>
                <c:pt idx="127">
                  <c:v>255.61611338079163</c:v>
                </c:pt>
                <c:pt idx="128">
                  <c:v>245.05269059975359</c:v>
                </c:pt>
                <c:pt idx="129">
                  <c:v>253.13358636368997</c:v>
                </c:pt>
                <c:pt idx="130">
                  <c:v>247.59454834832979</c:v>
                </c:pt>
                <c:pt idx="131">
                  <c:v>242.85218240820498</c:v>
                </c:pt>
                <c:pt idx="132">
                  <c:v>236.10826170029705</c:v>
                </c:pt>
                <c:pt idx="133">
                  <c:v>254.88837482288662</c:v>
                </c:pt>
                <c:pt idx="134">
                  <c:v>267.14079947796182</c:v>
                </c:pt>
                <c:pt idx="135">
                  <c:v>253.27788128925289</c:v>
                </c:pt>
                <c:pt idx="136">
                  <c:v>252.34373158026932</c:v>
                </c:pt>
                <c:pt idx="137">
                  <c:v>246.03301215737108</c:v>
                </c:pt>
                <c:pt idx="138">
                  <c:v>246.58106124413911</c:v>
                </c:pt>
                <c:pt idx="139">
                  <c:v>264.7263386717438</c:v>
                </c:pt>
                <c:pt idx="140">
                  <c:v>262.65696569210161</c:v>
                </c:pt>
                <c:pt idx="141">
                  <c:v>260.48923073405479</c:v>
                </c:pt>
                <c:pt idx="142">
                  <c:v>262.46840584841357</c:v>
                </c:pt>
                <c:pt idx="143">
                  <c:v>266.75641432668596</c:v>
                </c:pt>
                <c:pt idx="144">
                  <c:v>274.33271102428921</c:v>
                </c:pt>
                <c:pt idx="145">
                  <c:v>265.76609111301974</c:v>
                </c:pt>
                <c:pt idx="146">
                  <c:v>290.64347749316607</c:v>
                </c:pt>
                <c:pt idx="147">
                  <c:v>284.29456738060577</c:v>
                </c:pt>
                <c:pt idx="148">
                  <c:v>283.29723264983159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8C-4906-91B9-12AF94FC78AE}"/>
            </c:ext>
          </c:extLst>
        </c:ser>
        <c:ser>
          <c:idx val="1"/>
          <c:order val="1"/>
          <c:tx>
            <c:strRef>
              <c:f>'Simulating Price Models'!$C$8</c:f>
              <c:strCache>
                <c:ptCount val="1"/>
                <c:pt idx="0">
                  <c:v>Certainty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'Simulating Price Models'!$C$9:$C$157</c:f>
              <c:numCache>
                <c:formatCode>"$"#,##0.00</c:formatCode>
                <c:ptCount val="149"/>
                <c:pt idx="0">
                  <c:v>154.990005</c:v>
                </c:pt>
                <c:pt idx="1">
                  <c:v>154.82674739250155</c:v>
                </c:pt>
                <c:pt idx="2">
                  <c:v>154.66366175123025</c:v>
                </c:pt>
                <c:pt idx="3">
                  <c:v>154.50074789504671</c:v>
                </c:pt>
                <c:pt idx="4">
                  <c:v>154.33800564300236</c:v>
                </c:pt>
                <c:pt idx="5">
                  <c:v>154.17543481433918</c:v>
                </c:pt>
                <c:pt idx="6">
                  <c:v>154.01303522848963</c:v>
                </c:pt>
                <c:pt idx="7">
                  <c:v>153.85080670507628</c:v>
                </c:pt>
                <c:pt idx="8">
                  <c:v>153.68874906391176</c:v>
                </c:pt>
                <c:pt idx="9">
                  <c:v>153.52686212499847</c:v>
                </c:pt>
                <c:pt idx="10">
                  <c:v>153.36514570852844</c:v>
                </c:pt>
                <c:pt idx="11">
                  <c:v>153.20359963488309</c:v>
                </c:pt>
                <c:pt idx="12">
                  <c:v>153.042223724633</c:v>
                </c:pt>
                <c:pt idx="13">
                  <c:v>152.88101779853778</c:v>
                </c:pt>
                <c:pt idx="14">
                  <c:v>152.71998167754586</c:v>
                </c:pt>
                <c:pt idx="15">
                  <c:v>152.55911518279424</c:v>
                </c:pt>
                <c:pt idx="16">
                  <c:v>152.39841813560838</c:v>
                </c:pt>
                <c:pt idx="17">
                  <c:v>152.23789035750187</c:v>
                </c:pt>
                <c:pt idx="18">
                  <c:v>152.07753167017634</c:v>
                </c:pt>
                <c:pt idx="19">
                  <c:v>151.91734189552125</c:v>
                </c:pt>
                <c:pt idx="20">
                  <c:v>151.75732085561361</c:v>
                </c:pt>
                <c:pt idx="21">
                  <c:v>151.59746837271794</c:v>
                </c:pt>
                <c:pt idx="22">
                  <c:v>151.43778426928591</c:v>
                </c:pt>
                <c:pt idx="23">
                  <c:v>151.2782683679562</c:v>
                </c:pt>
                <c:pt idx="24">
                  <c:v>151.11892049155435</c:v>
                </c:pt>
                <c:pt idx="25">
                  <c:v>150.95974046309252</c:v>
                </c:pt>
                <c:pt idx="26">
                  <c:v>150.80072810576928</c:v>
                </c:pt>
                <c:pt idx="27">
                  <c:v>150.64188324296944</c:v>
                </c:pt>
                <c:pt idx="28">
                  <c:v>150.48320569826384</c:v>
                </c:pt>
                <c:pt idx="29">
                  <c:v>150.32469529540919</c:v>
                </c:pt>
                <c:pt idx="30">
                  <c:v>150.16635185834778</c:v>
                </c:pt>
                <c:pt idx="31">
                  <c:v>150.00817521120743</c:v>
                </c:pt>
                <c:pt idx="32">
                  <c:v>149.85016517830118</c:v>
                </c:pt>
                <c:pt idx="33">
                  <c:v>149.69232158412711</c:v>
                </c:pt>
                <c:pt idx="34">
                  <c:v>149.53464425336819</c:v>
                </c:pt>
                <c:pt idx="35">
                  <c:v>149.37713301089201</c:v>
                </c:pt>
                <c:pt idx="36">
                  <c:v>149.21978768175072</c:v>
                </c:pt>
                <c:pt idx="37">
                  <c:v>149.06260809118066</c:v>
                </c:pt>
                <c:pt idx="38">
                  <c:v>148.90559406460233</c:v>
                </c:pt>
                <c:pt idx="39">
                  <c:v>148.74874542762007</c:v>
                </c:pt>
                <c:pt idx="40">
                  <c:v>148.59206200602193</c:v>
                </c:pt>
                <c:pt idx="41">
                  <c:v>148.4355436257795</c:v>
                </c:pt>
                <c:pt idx="42">
                  <c:v>148.27919011304766</c:v>
                </c:pt>
                <c:pt idx="43">
                  <c:v>148.12300129416437</c:v>
                </c:pt>
                <c:pt idx="44">
                  <c:v>147.96697699565055</c:v>
                </c:pt>
                <c:pt idx="45">
                  <c:v>147.81111704420988</c:v>
                </c:pt>
                <c:pt idx="46">
                  <c:v>147.65542126672855</c:v>
                </c:pt>
                <c:pt idx="47">
                  <c:v>147.49988949027508</c:v>
                </c:pt>
                <c:pt idx="48">
                  <c:v>147.34452154210018</c:v>
                </c:pt>
                <c:pt idx="49">
                  <c:v>147.1893172496365</c:v>
                </c:pt>
                <c:pt idx="50">
                  <c:v>147.03427644049847</c:v>
                </c:pt>
                <c:pt idx="51">
                  <c:v>146.87939894248211</c:v>
                </c:pt>
                <c:pt idx="52">
                  <c:v>146.72468458356482</c:v>
                </c:pt>
                <c:pt idx="53">
                  <c:v>146.57013319190523</c:v>
                </c:pt>
                <c:pt idx="54">
                  <c:v>146.41574459584291</c:v>
                </c:pt>
                <c:pt idx="55">
                  <c:v>146.26151862389833</c:v>
                </c:pt>
                <c:pt idx="56">
                  <c:v>146.1074551047725</c:v>
                </c:pt>
                <c:pt idx="57">
                  <c:v>145.95355386734695</c:v>
                </c:pt>
                <c:pt idx="58">
                  <c:v>145.79981474068342</c:v>
                </c:pt>
                <c:pt idx="59">
                  <c:v>145.64623755402366</c:v>
                </c:pt>
                <c:pt idx="60">
                  <c:v>145.49282213678936</c:v>
                </c:pt>
                <c:pt idx="61">
                  <c:v>145.33956831858185</c:v>
                </c:pt>
                <c:pt idx="62">
                  <c:v>145.18647592918197</c:v>
                </c:pt>
                <c:pt idx="63">
                  <c:v>145.03354479854983</c:v>
                </c:pt>
                <c:pt idx="64">
                  <c:v>144.88077475682468</c:v>
                </c:pt>
                <c:pt idx="65">
                  <c:v>144.72816563432468</c:v>
                </c:pt>
                <c:pt idx="66">
                  <c:v>144.57571726154671</c:v>
                </c:pt>
                <c:pt idx="67">
                  <c:v>144.42342946916622</c:v>
                </c:pt>
                <c:pt idx="68">
                  <c:v>144.27130208803698</c:v>
                </c:pt>
                <c:pt idx="69">
                  <c:v>144.11933494919097</c:v>
                </c:pt>
                <c:pt idx="70">
                  <c:v>143.96752788383813</c:v>
                </c:pt>
                <c:pt idx="71">
                  <c:v>143.81588072336618</c:v>
                </c:pt>
                <c:pt idx="72">
                  <c:v>143.66439329934047</c:v>
                </c:pt>
                <c:pt idx="73">
                  <c:v>143.51306544350379</c:v>
                </c:pt>
                <c:pt idx="74">
                  <c:v>143.36189698777611</c:v>
                </c:pt>
                <c:pt idx="75">
                  <c:v>143.21088776425447</c:v>
                </c:pt>
                <c:pt idx="76">
                  <c:v>143.06003760521278</c:v>
                </c:pt>
                <c:pt idx="77">
                  <c:v>142.90934634310162</c:v>
                </c:pt>
                <c:pt idx="78">
                  <c:v>142.75881381054805</c:v>
                </c:pt>
                <c:pt idx="79">
                  <c:v>142.6084398403554</c:v>
                </c:pt>
                <c:pt idx="80">
                  <c:v>142.45822426550319</c:v>
                </c:pt>
                <c:pt idx="81">
                  <c:v>142.3081669191468</c:v>
                </c:pt>
                <c:pt idx="82">
                  <c:v>142.15826763461737</c:v>
                </c:pt>
                <c:pt idx="83">
                  <c:v>142.00852624542165</c:v>
                </c:pt>
                <c:pt idx="84">
                  <c:v>141.85894258524169</c:v>
                </c:pt>
                <c:pt idx="85">
                  <c:v>141.70951648793479</c:v>
                </c:pt>
                <c:pt idx="86">
                  <c:v>141.56024778753323</c:v>
                </c:pt>
                <c:pt idx="87">
                  <c:v>141.4111363182441</c:v>
                </c:pt>
                <c:pt idx="88">
                  <c:v>141.26218191444914</c:v>
                </c:pt>
                <c:pt idx="89">
                  <c:v>141.11338441070453</c:v>
                </c:pt>
                <c:pt idx="90">
                  <c:v>140.96474364174074</c:v>
                </c:pt>
                <c:pt idx="91">
                  <c:v>140.81625944246233</c:v>
                </c:pt>
                <c:pt idx="92">
                  <c:v>140.66793164794771</c:v>
                </c:pt>
                <c:pt idx="93">
                  <c:v>140.51976009344909</c:v>
                </c:pt>
                <c:pt idx="94">
                  <c:v>140.37174461439216</c:v>
                </c:pt>
                <c:pt idx="95">
                  <c:v>140.22388504637595</c:v>
                </c:pt>
                <c:pt idx="96">
                  <c:v>140.07618122517272</c:v>
                </c:pt>
                <c:pt idx="97">
                  <c:v>139.92863298672765</c:v>
                </c:pt>
                <c:pt idx="98">
                  <c:v>139.78124016715878</c:v>
                </c:pt>
                <c:pt idx="99">
                  <c:v>139.63400260275677</c:v>
                </c:pt>
                <c:pt idx="100">
                  <c:v>139.48692012998467</c:v>
                </c:pt>
                <c:pt idx="101">
                  <c:v>139.33999258547786</c:v>
                </c:pt>
                <c:pt idx="102">
                  <c:v>139.19321980604374</c:v>
                </c:pt>
                <c:pt idx="103">
                  <c:v>139.04660162866165</c:v>
                </c:pt>
                <c:pt idx="104">
                  <c:v>138.90013789048263</c:v>
                </c:pt>
                <c:pt idx="105">
                  <c:v>138.75382842882925</c:v>
                </c:pt>
                <c:pt idx="106">
                  <c:v>138.60767308119543</c:v>
                </c:pt>
                <c:pt idx="107">
                  <c:v>138.4616716852463</c:v>
                </c:pt>
                <c:pt idx="108">
                  <c:v>138.31582407881794</c:v>
                </c:pt>
                <c:pt idx="109">
                  <c:v>138.17013009991726</c:v>
                </c:pt>
                <c:pt idx="110">
                  <c:v>138.02458958672182</c:v>
                </c:pt>
                <c:pt idx="111">
                  <c:v>137.87920237757962</c:v>
                </c:pt>
                <c:pt idx="112">
                  <c:v>137.73396831100894</c:v>
                </c:pt>
                <c:pt idx="113">
                  <c:v>137.58888722569816</c:v>
                </c:pt>
                <c:pt idx="114">
                  <c:v>137.44395896050557</c:v>
                </c:pt>
                <c:pt idx="115">
                  <c:v>137.29918335445919</c:v>
                </c:pt>
                <c:pt idx="116">
                  <c:v>137.1545602467566</c:v>
                </c:pt>
                <c:pt idx="117">
                  <c:v>137.01008947676476</c:v>
                </c:pt>
                <c:pt idx="118">
                  <c:v>136.86577088401987</c:v>
                </c:pt>
                <c:pt idx="119">
                  <c:v>136.72160430822709</c:v>
                </c:pt>
                <c:pt idx="120">
                  <c:v>136.57758958926047</c:v>
                </c:pt>
                <c:pt idx="121">
                  <c:v>136.43372656716269</c:v>
                </c:pt>
                <c:pt idx="122">
                  <c:v>136.29001508214498</c:v>
                </c:pt>
                <c:pt idx="123">
                  <c:v>136.14645497458682</c:v>
                </c:pt>
                <c:pt idx="124">
                  <c:v>136.00304608503586</c:v>
                </c:pt>
                <c:pt idx="125">
                  <c:v>135.8597882542077</c:v>
                </c:pt>
                <c:pt idx="126">
                  <c:v>135.71668132298572</c:v>
                </c:pt>
                <c:pt idx="127">
                  <c:v>135.57372513242092</c:v>
                </c:pt>
                <c:pt idx="128">
                  <c:v>135.43091952373169</c:v>
                </c:pt>
                <c:pt idx="129">
                  <c:v>135.28826433830369</c:v>
                </c:pt>
                <c:pt idx="130">
                  <c:v>135.14575941768967</c:v>
                </c:pt>
                <c:pt idx="131">
                  <c:v>135.00340460360928</c:v>
                </c:pt>
                <c:pt idx="132">
                  <c:v>134.86119973794888</c:v>
                </c:pt>
                <c:pt idx="133">
                  <c:v>134.71914466276135</c:v>
                </c:pt>
                <c:pt idx="134">
                  <c:v>134.57723922026602</c:v>
                </c:pt>
                <c:pt idx="135">
                  <c:v>134.43548325284834</c:v>
                </c:pt>
                <c:pt idx="136">
                  <c:v>134.2938766030598</c:v>
                </c:pt>
                <c:pt idx="137">
                  <c:v>134.15241911361778</c:v>
                </c:pt>
                <c:pt idx="138">
                  <c:v>134.01111062740529</c:v>
                </c:pt>
                <c:pt idx="139">
                  <c:v>133.86995098747082</c:v>
                </c:pt>
                <c:pt idx="140">
                  <c:v>133.72894003702825</c:v>
                </c:pt>
                <c:pt idx="141">
                  <c:v>133.58807761945656</c:v>
                </c:pt>
                <c:pt idx="142">
                  <c:v>133.4473635782997</c:v>
                </c:pt>
                <c:pt idx="143">
                  <c:v>133.30679775726648</c:v>
                </c:pt>
                <c:pt idx="144">
                  <c:v>133.16638000023028</c:v>
                </c:pt>
                <c:pt idx="145">
                  <c:v>133.02611015122892</c:v>
                </c:pt>
                <c:pt idx="146">
                  <c:v>132.88598805446458</c:v>
                </c:pt>
                <c:pt idx="147">
                  <c:v>132.74601355430349</c:v>
                </c:pt>
                <c:pt idx="148">
                  <c:v>132.60618649527584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8C-4906-91B9-12AF94FC7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7548704"/>
        <c:axId val="787550016"/>
      </c:lineChart>
      <c:catAx>
        <c:axId val="787548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550016"/>
        <c:crosses val="autoZero"/>
        <c:auto val="1"/>
        <c:lblAlgn val="ctr"/>
        <c:lblOffset val="100"/>
        <c:noMultiLvlLbl val="0"/>
      </c:catAx>
      <c:valAx>
        <c:axId val="78755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54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'Stock Probabilities'!$D$14</c:f>
              <c:strCache>
                <c:ptCount val="1"/>
                <c:pt idx="0">
                  <c:v>Probability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Probabilities'!$C$15:$C$180</c:f>
              <c:numCache>
                <c:formatCode>0.00</c:formatCode>
                <c:ptCount val="166"/>
                <c:pt idx="0">
                  <c:v>3.1288716067461424</c:v>
                </c:pt>
                <c:pt idx="1">
                  <c:v>20.418039064511863</c:v>
                </c:pt>
                <c:pt idx="2">
                  <c:v>37.707206522277588</c:v>
                </c:pt>
                <c:pt idx="3">
                  <c:v>54.996373980043309</c:v>
                </c:pt>
                <c:pt idx="4">
                  <c:v>72.28554143780903</c:v>
                </c:pt>
                <c:pt idx="5">
                  <c:v>89.574708895574759</c:v>
                </c:pt>
                <c:pt idx="6">
                  <c:v>106.86387635334049</c:v>
                </c:pt>
                <c:pt idx="7">
                  <c:v>124.15304381110622</c:v>
                </c:pt>
                <c:pt idx="8">
                  <c:v>141.44221126887194</c:v>
                </c:pt>
                <c:pt idx="9">
                  <c:v>158.73137872663767</c:v>
                </c:pt>
                <c:pt idx="10">
                  <c:v>176.0205461844034</c:v>
                </c:pt>
                <c:pt idx="11">
                  <c:v>193.30971364216913</c:v>
                </c:pt>
                <c:pt idx="12">
                  <c:v>210.59888109993486</c:v>
                </c:pt>
                <c:pt idx="13">
                  <c:v>227.88804855770059</c:v>
                </c:pt>
                <c:pt idx="14">
                  <c:v>245.17721601546631</c:v>
                </c:pt>
                <c:pt idx="15">
                  <c:v>262.46638347323204</c:v>
                </c:pt>
                <c:pt idx="16">
                  <c:v>279.75555093099774</c:v>
                </c:pt>
                <c:pt idx="17">
                  <c:v>297.04471838876344</c:v>
                </c:pt>
                <c:pt idx="18">
                  <c:v>314.33388584652914</c:v>
                </c:pt>
                <c:pt idx="19">
                  <c:v>331.62305330429484</c:v>
                </c:pt>
                <c:pt idx="20">
                  <c:v>348.91222076206054</c:v>
                </c:pt>
                <c:pt idx="21">
                  <c:v>366.20138821982624</c:v>
                </c:pt>
                <c:pt idx="22">
                  <c:v>383.49055567759194</c:v>
                </c:pt>
                <c:pt idx="23">
                  <c:v>400.77972313535764</c:v>
                </c:pt>
                <c:pt idx="24">
                  <c:v>418.06889059312334</c:v>
                </c:pt>
                <c:pt idx="25">
                  <c:v>435.35805805088904</c:v>
                </c:pt>
                <c:pt idx="26">
                  <c:v>452.64722550865474</c:v>
                </c:pt>
                <c:pt idx="27">
                  <c:v>469.93639296642044</c:v>
                </c:pt>
                <c:pt idx="28">
                  <c:v>487.22556042418614</c:v>
                </c:pt>
                <c:pt idx="29">
                  <c:v>504.51472788195184</c:v>
                </c:pt>
                <c:pt idx="30">
                  <c:v>521.80389533971754</c:v>
                </c:pt>
                <c:pt idx="31">
                  <c:v>539.0930627974833</c:v>
                </c:pt>
                <c:pt idx="32">
                  <c:v>556.38223025524906</c:v>
                </c:pt>
                <c:pt idx="33">
                  <c:v>573.67139771301481</c:v>
                </c:pt>
                <c:pt idx="34">
                  <c:v>590.96056517078057</c:v>
                </c:pt>
                <c:pt idx="35">
                  <c:v>608.24973262854633</c:v>
                </c:pt>
                <c:pt idx="36">
                  <c:v>625.53890008631208</c:v>
                </c:pt>
                <c:pt idx="37">
                  <c:v>642.82806754407784</c:v>
                </c:pt>
                <c:pt idx="38">
                  <c:v>660.1172350018436</c:v>
                </c:pt>
                <c:pt idx="39">
                  <c:v>677.40640245960935</c:v>
                </c:pt>
                <c:pt idx="40">
                  <c:v>694.69556991737511</c:v>
                </c:pt>
                <c:pt idx="41">
                  <c:v>711.98473737514087</c:v>
                </c:pt>
                <c:pt idx="42">
                  <c:v>729.27390483290662</c:v>
                </c:pt>
                <c:pt idx="43">
                  <c:v>746.56307229067238</c:v>
                </c:pt>
                <c:pt idx="44">
                  <c:v>763.85223974843814</c:v>
                </c:pt>
                <c:pt idx="45">
                  <c:v>781.14140720620389</c:v>
                </c:pt>
                <c:pt idx="46">
                  <c:v>798.43057466396965</c:v>
                </c:pt>
                <c:pt idx="47">
                  <c:v>815.71974212173541</c:v>
                </c:pt>
                <c:pt idx="48">
                  <c:v>833.00890957950116</c:v>
                </c:pt>
                <c:pt idx="49">
                  <c:v>850.29807703726692</c:v>
                </c:pt>
                <c:pt idx="50">
                  <c:v>867.58724449503268</c:v>
                </c:pt>
                <c:pt idx="51">
                  <c:v>884.87641195279843</c:v>
                </c:pt>
                <c:pt idx="52">
                  <c:v>902.16557941056419</c:v>
                </c:pt>
                <c:pt idx="53">
                  <c:v>919.45474686832995</c:v>
                </c:pt>
                <c:pt idx="54">
                  <c:v>936.74391432609571</c:v>
                </c:pt>
                <c:pt idx="55">
                  <c:v>954.03308178386146</c:v>
                </c:pt>
                <c:pt idx="56">
                  <c:v>971.32224924162722</c:v>
                </c:pt>
                <c:pt idx="57">
                  <c:v>988.61141669939298</c:v>
                </c:pt>
                <c:pt idx="58">
                  <c:v>1005.9005841571587</c:v>
                </c:pt>
                <c:pt idx="59">
                  <c:v>1023.1897516149245</c:v>
                </c:pt>
                <c:pt idx="60">
                  <c:v>1040.4789190726901</c:v>
                </c:pt>
                <c:pt idx="61">
                  <c:v>1057.7680865304558</c:v>
                </c:pt>
                <c:pt idx="62">
                  <c:v>1075.0572539882214</c:v>
                </c:pt>
                <c:pt idx="63">
                  <c:v>1092.3464214459871</c:v>
                </c:pt>
                <c:pt idx="64">
                  <c:v>1109.6355889037527</c:v>
                </c:pt>
                <c:pt idx="65">
                  <c:v>1126.9247563615183</c:v>
                </c:pt>
                <c:pt idx="66">
                  <c:v>1144.213923819284</c:v>
                </c:pt>
                <c:pt idx="67">
                  <c:v>1161.5030912770496</c:v>
                </c:pt>
                <c:pt idx="68">
                  <c:v>1178.7922587348153</c:v>
                </c:pt>
                <c:pt idx="69">
                  <c:v>1196.0814261925809</c:v>
                </c:pt>
                <c:pt idx="70">
                  <c:v>1213.3705936503466</c:v>
                </c:pt>
                <c:pt idx="71">
                  <c:v>1230.6597611081122</c:v>
                </c:pt>
                <c:pt idx="72">
                  <c:v>1247.9489285658778</c:v>
                </c:pt>
                <c:pt idx="73">
                  <c:v>1265.2380960236435</c:v>
                </c:pt>
                <c:pt idx="74">
                  <c:v>1282.5272634814091</c:v>
                </c:pt>
                <c:pt idx="75">
                  <c:v>1299.8164309391748</c:v>
                </c:pt>
                <c:pt idx="76">
                  <c:v>1317.1055983969404</c:v>
                </c:pt>
                <c:pt idx="77">
                  <c:v>1334.3947658547061</c:v>
                </c:pt>
                <c:pt idx="78">
                  <c:v>1351.6839333124717</c:v>
                </c:pt>
                <c:pt idx="79">
                  <c:v>1368.9731007702374</c:v>
                </c:pt>
                <c:pt idx="80">
                  <c:v>1386.262268228003</c:v>
                </c:pt>
                <c:pt idx="81">
                  <c:v>1403.5514356857686</c:v>
                </c:pt>
                <c:pt idx="82">
                  <c:v>1420.8406031435343</c:v>
                </c:pt>
                <c:pt idx="83">
                  <c:v>1438.1297706012999</c:v>
                </c:pt>
                <c:pt idx="84">
                  <c:v>1455.4189380590656</c:v>
                </c:pt>
                <c:pt idx="85">
                  <c:v>1472.7081055168312</c:v>
                </c:pt>
                <c:pt idx="86">
                  <c:v>1489.9972729745969</c:v>
                </c:pt>
                <c:pt idx="87">
                  <c:v>1507.2864404323625</c:v>
                </c:pt>
                <c:pt idx="88">
                  <c:v>1524.5756078901281</c:v>
                </c:pt>
                <c:pt idx="89">
                  <c:v>1541.8647753478938</c:v>
                </c:pt>
                <c:pt idx="90">
                  <c:v>1559.1539428056594</c:v>
                </c:pt>
                <c:pt idx="91">
                  <c:v>1576.4431102634251</c:v>
                </c:pt>
                <c:pt idx="92">
                  <c:v>1593.7322777211907</c:v>
                </c:pt>
                <c:pt idx="93">
                  <c:v>1611.0214451789564</c:v>
                </c:pt>
                <c:pt idx="94">
                  <c:v>1628.310612636722</c:v>
                </c:pt>
                <c:pt idx="95">
                  <c:v>1645.5997800944876</c:v>
                </c:pt>
                <c:pt idx="96">
                  <c:v>1662.8889475522533</c:v>
                </c:pt>
                <c:pt idx="97">
                  <c:v>1680.1781150100189</c:v>
                </c:pt>
                <c:pt idx="98">
                  <c:v>1697.4672824677846</c:v>
                </c:pt>
                <c:pt idx="99">
                  <c:v>1714.7564499255502</c:v>
                </c:pt>
                <c:pt idx="100">
                  <c:v>1732.0456173833159</c:v>
                </c:pt>
                <c:pt idx="101">
                  <c:v>1749.3347848410815</c:v>
                </c:pt>
                <c:pt idx="102">
                  <c:v>1766.6239522988471</c:v>
                </c:pt>
                <c:pt idx="103">
                  <c:v>1783.9131197566128</c:v>
                </c:pt>
                <c:pt idx="104">
                  <c:v>1801.2022872143784</c:v>
                </c:pt>
                <c:pt idx="105">
                  <c:v>1818.4914546721441</c:v>
                </c:pt>
                <c:pt idx="106">
                  <c:v>1835.7806221299097</c:v>
                </c:pt>
                <c:pt idx="107">
                  <c:v>1853.0697895876754</c:v>
                </c:pt>
                <c:pt idx="108">
                  <c:v>1870.358957045441</c:v>
                </c:pt>
                <c:pt idx="109">
                  <c:v>1887.6481245032066</c:v>
                </c:pt>
                <c:pt idx="110">
                  <c:v>1904.9372919609723</c:v>
                </c:pt>
                <c:pt idx="111">
                  <c:v>1922.2264594187379</c:v>
                </c:pt>
                <c:pt idx="112">
                  <c:v>1939.5156268765036</c:v>
                </c:pt>
                <c:pt idx="113">
                  <c:v>1956.8047943342692</c:v>
                </c:pt>
                <c:pt idx="114">
                  <c:v>1974.0939617920349</c:v>
                </c:pt>
                <c:pt idx="115">
                  <c:v>1991.3831292498005</c:v>
                </c:pt>
                <c:pt idx="116">
                  <c:v>2008.6722967075661</c:v>
                </c:pt>
                <c:pt idx="117">
                  <c:v>2025.9614641653318</c:v>
                </c:pt>
                <c:pt idx="118">
                  <c:v>2043.2506316230974</c:v>
                </c:pt>
                <c:pt idx="119">
                  <c:v>2060.5397990808633</c:v>
                </c:pt>
                <c:pt idx="120">
                  <c:v>2077.8289665386292</c:v>
                </c:pt>
                <c:pt idx="121">
                  <c:v>2095.118133996395</c:v>
                </c:pt>
                <c:pt idx="122">
                  <c:v>2112.4073014541609</c:v>
                </c:pt>
                <c:pt idx="123">
                  <c:v>2129.6964689119268</c:v>
                </c:pt>
                <c:pt idx="124">
                  <c:v>2146.9856363696927</c:v>
                </c:pt>
                <c:pt idx="125">
                  <c:v>2164.2748038274585</c:v>
                </c:pt>
                <c:pt idx="126">
                  <c:v>2181.5639712852244</c:v>
                </c:pt>
                <c:pt idx="127">
                  <c:v>2198.8531387429903</c:v>
                </c:pt>
                <c:pt idx="128">
                  <c:v>2216.1423062007561</c:v>
                </c:pt>
                <c:pt idx="129">
                  <c:v>2233.431473658522</c:v>
                </c:pt>
                <c:pt idx="130">
                  <c:v>2250.7206411162879</c:v>
                </c:pt>
                <c:pt idx="131">
                  <c:v>2268.0098085740537</c:v>
                </c:pt>
                <c:pt idx="132">
                  <c:v>2285.2989760318196</c:v>
                </c:pt>
                <c:pt idx="133">
                  <c:v>2302.5881434895855</c:v>
                </c:pt>
                <c:pt idx="134">
                  <c:v>2319.8773109473514</c:v>
                </c:pt>
                <c:pt idx="135">
                  <c:v>2337.1664784051172</c:v>
                </c:pt>
                <c:pt idx="136">
                  <c:v>2354.4556458628831</c:v>
                </c:pt>
                <c:pt idx="137">
                  <c:v>2371.744813320649</c:v>
                </c:pt>
                <c:pt idx="138">
                  <c:v>2389.0339807784148</c:v>
                </c:pt>
                <c:pt idx="139">
                  <c:v>2406.3231482361807</c:v>
                </c:pt>
                <c:pt idx="140">
                  <c:v>2423.6123156939466</c:v>
                </c:pt>
                <c:pt idx="141">
                  <c:v>2440.9014831517125</c:v>
                </c:pt>
                <c:pt idx="142">
                  <c:v>2458.1906506094783</c:v>
                </c:pt>
                <c:pt idx="143">
                  <c:v>2475.4798180672442</c:v>
                </c:pt>
                <c:pt idx="144">
                  <c:v>2492.7689855250101</c:v>
                </c:pt>
                <c:pt idx="145">
                  <c:v>2510.0581529827759</c:v>
                </c:pt>
                <c:pt idx="146">
                  <c:v>2527.3473204405418</c:v>
                </c:pt>
                <c:pt idx="147">
                  <c:v>2544.6364878983077</c:v>
                </c:pt>
                <c:pt idx="148">
                  <c:v>2561.9256553560735</c:v>
                </c:pt>
                <c:pt idx="149">
                  <c:v>2579.2148228138394</c:v>
                </c:pt>
                <c:pt idx="150">
                  <c:v>2596.5039902716053</c:v>
                </c:pt>
                <c:pt idx="151">
                  <c:v>2613.7931577293712</c:v>
                </c:pt>
                <c:pt idx="152">
                  <c:v>2631.082325187137</c:v>
                </c:pt>
                <c:pt idx="153">
                  <c:v>2648.3714926449029</c:v>
                </c:pt>
                <c:pt idx="154">
                  <c:v>2665.6606601026688</c:v>
                </c:pt>
                <c:pt idx="155">
                  <c:v>2682.9498275604346</c:v>
                </c:pt>
                <c:pt idx="156">
                  <c:v>2700.2389950182005</c:v>
                </c:pt>
                <c:pt idx="157">
                  <c:v>2717.5281624759664</c:v>
                </c:pt>
                <c:pt idx="158">
                  <c:v>2734.8173299337323</c:v>
                </c:pt>
                <c:pt idx="159">
                  <c:v>2752.1064973914981</c:v>
                </c:pt>
                <c:pt idx="160">
                  <c:v>2769.395664849264</c:v>
                </c:pt>
                <c:pt idx="161">
                  <c:v>2786.6848323070299</c:v>
                </c:pt>
                <c:pt idx="162">
                  <c:v>2803.9739997647957</c:v>
                </c:pt>
                <c:pt idx="163">
                  <c:v>2821.2631672225616</c:v>
                </c:pt>
                <c:pt idx="164">
                  <c:v>2838.5523346803275</c:v>
                </c:pt>
                <c:pt idx="165">
                  <c:v>2855.8415021380933</c:v>
                </c:pt>
              </c:numCache>
            </c:numRef>
          </c:cat>
          <c:val>
            <c:numRef>
              <c:f>'Stock Probabilities'!$D$15:$D$180</c:f>
              <c:numCache>
                <c:formatCode>0.00</c:formatCode>
                <c:ptCount val="166"/>
                <c:pt idx="0">
                  <c:v>3.1486903145156661E-2</c:v>
                </c:pt>
                <c:pt idx="1">
                  <c:v>9.1765181706134638E-2</c:v>
                </c:pt>
                <c:pt idx="2">
                  <c:v>0.11004586661561452</c:v>
                </c:pt>
                <c:pt idx="3">
                  <c:v>0.10541115574031987</c:v>
                </c:pt>
                <c:pt idx="4">
                  <c:v>9.33241058283657E-2</c:v>
                </c:pt>
                <c:pt idx="5">
                  <c:v>8.0031894107846058E-2</c:v>
                </c:pt>
                <c:pt idx="6">
                  <c:v>6.7748502223450857E-2</c:v>
                </c:pt>
                <c:pt idx="7">
                  <c:v>5.7103789972585917E-2</c:v>
                </c:pt>
                <c:pt idx="8">
                  <c:v>4.8130198969004057E-2</c:v>
                </c:pt>
                <c:pt idx="9">
                  <c:v>4.0654799295387067E-2</c:v>
                </c:pt>
                <c:pt idx="10">
                  <c:v>3.4453892483871207E-2</c:v>
                </c:pt>
                <c:pt idx="11">
                  <c:v>2.9311531906574761E-2</c:v>
                </c:pt>
                <c:pt idx="12">
                  <c:v>2.503887863517873E-2</c:v>
                </c:pt>
                <c:pt idx="13">
                  <c:v>2.1477843576502953E-2</c:v>
                </c:pt>
                <c:pt idx="14">
                  <c:v>1.8498819789790844E-2</c:v>
                </c:pt>
                <c:pt idx="15">
                  <c:v>1.5996594483355553E-2</c:v>
                </c:pt>
                <c:pt idx="16">
                  <c:v>1.3886093163119395E-2</c:v>
                </c:pt>
                <c:pt idx="17">
                  <c:v>1.2098563308839405E-2</c:v>
                </c:pt>
                <c:pt idx="18">
                  <c:v>1.0578363066946483E-2</c:v>
                </c:pt>
                <c:pt idx="19">
                  <c:v>9.2803426427678914E-3</c:v>
                </c:pt>
                <c:pt idx="20">
                  <c:v>8.1677434360624135E-3</c:v>
                </c:pt>
                <c:pt idx="21">
                  <c:v>7.2105262501013234E-3</c:v>
                </c:pt>
                <c:pt idx="22">
                  <c:v>6.3840455764905268E-3</c:v>
                </c:pt>
                <c:pt idx="23">
                  <c:v>5.6679990108911005E-3</c:v>
                </c:pt>
                <c:pt idx="24">
                  <c:v>5.0455937818135732E-3</c:v>
                </c:pt>
                <c:pt idx="25">
                  <c:v>4.5028840527855385E-3</c:v>
                </c:pt>
                <c:pt idx="26">
                  <c:v>4.0282424592269495E-3</c:v>
                </c:pt>
                <c:pt idx="27">
                  <c:v>3.6119372630750712E-3</c:v>
                </c:pt>
                <c:pt idx="28">
                  <c:v>3.2457927799689479E-3</c:v>
                </c:pt>
                <c:pt idx="29">
                  <c:v>2.9229156423258296E-3</c:v>
                </c:pt>
                <c:pt idx="30">
                  <c:v>2.6374732798123413E-3</c:v>
                </c:pt>
                <c:pt idx="31">
                  <c:v>2.3845139604216081E-3</c:v>
                </c:pt>
                <c:pt idx="32">
                  <c:v>2.1598200313620586E-3</c:v>
                </c:pt>
                <c:pt idx="33">
                  <c:v>1.9597877803111396E-3</c:v>
                </c:pt>
                <c:pt idx="34">
                  <c:v>1.7813287221211116E-3</c:v>
                </c:pt>
                <c:pt idx="35">
                  <c:v>1.6217881948379365E-3</c:v>
                </c:pt>
                <c:pt idx="36">
                  <c:v>1.478877991827221E-3</c:v>
                </c:pt>
                <c:pt idx="37">
                  <c:v>1.3506204175798286E-3</c:v>
                </c:pt>
                <c:pt idx="38">
                  <c:v>1.23530167449315E-3</c:v>
                </c:pt>
                <c:pt idx="39">
                  <c:v>1.1314328981312238E-3</c:v>
                </c:pt>
                <c:pt idx="40">
                  <c:v>1.0377174833908764E-3</c:v>
                </c:pt>
                <c:pt idx="41">
                  <c:v>9.5302360228322058E-4</c:v>
                </c:pt>
                <c:pt idx="42">
                  <c:v>8.7636102008792349E-4</c:v>
                </c:pt>
                <c:pt idx="43">
                  <c:v>8.0686148158692905E-4</c:v>
                </c:pt>
                <c:pt idx="44">
                  <c:v>7.4376207160686825E-4</c:v>
                </c:pt>
                <c:pt idx="45">
                  <c:v>6.8639106090973012E-4</c:v>
                </c:pt>
                <c:pt idx="46">
                  <c:v>6.3415583488524163E-4</c:v>
                </c:pt>
                <c:pt idx="47">
                  <c:v>5.8653257259722036E-4</c:v>
                </c:pt>
                <c:pt idx="48">
                  <c:v>5.430574008227218E-4</c:v>
                </c:pt>
                <c:pt idx="49">
                  <c:v>5.0331879433507254E-4</c:v>
                </c:pt>
                <c:pt idx="50">
                  <c:v>4.6695103186034093E-4</c:v>
                </c:pt>
                <c:pt idx="51">
                  <c:v>4.3362854851680677E-4</c:v>
                </c:pt>
                <c:pt idx="52">
                  <c:v>4.0306105139498172E-4</c:v>
                </c:pt>
                <c:pt idx="53">
                  <c:v>3.749892862956461E-4</c:v>
                </c:pt>
                <c:pt idx="54">
                  <c:v>3.4918136135175804E-4</c:v>
                </c:pt>
                <c:pt idx="55">
                  <c:v>3.2542954796010992E-4</c:v>
                </c:pt>
                <c:pt idx="56">
                  <c:v>3.0354749170946604E-4</c:v>
                </c:pt>
                <c:pt idx="57">
                  <c:v>2.8336777621784659E-4</c:v>
                </c:pt>
                <c:pt idx="58">
                  <c:v>2.6473979136254489E-4</c:v>
                </c:pt>
                <c:pt idx="59">
                  <c:v>2.475278645803769E-4</c:v>
                </c:pt>
                <c:pt idx="60">
                  <c:v>2.3160961995893903E-4</c:v>
                </c:pt>
                <c:pt idx="61">
                  <c:v>2.1687453494401154E-4</c:v>
                </c:pt>
                <c:pt idx="62">
                  <c:v>2.0322266880257178E-4</c:v>
                </c:pt>
                <c:pt idx="63">
                  <c:v>1.9056354062430003E-4</c:v>
                </c:pt>
                <c:pt idx="64">
                  <c:v>1.788151377478675E-4</c:v>
                </c:pt>
                <c:pt idx="65">
                  <c:v>1.6790303813762897E-4</c:v>
                </c:pt>
                <c:pt idx="66">
                  <c:v>1.5775963247166569E-4</c:v>
                </c:pt>
                <c:pt idx="67">
                  <c:v>1.483234336313588E-4</c:v>
                </c:pt>
                <c:pt idx="68">
                  <c:v>1.395384629168106E-4</c:v>
                </c:pt>
                <c:pt idx="69">
                  <c:v>1.3135370372208133E-4</c:v>
                </c:pt>
                <c:pt idx="70">
                  <c:v>1.2372261460813494E-4</c:v>
                </c:pt>
                <c:pt idx="71">
                  <c:v>1.1660269475721741E-4</c:v>
                </c:pt>
                <c:pt idx="72">
                  <c:v>1.0995509568001438E-4</c:v>
                </c:pt>
                <c:pt idx="73">
                  <c:v>1.0374427382586759E-4</c:v>
                </c:pt>
                <c:pt idx="74">
                  <c:v>9.7937679410131651E-5</c:v>
                </c:pt>
                <c:pt idx="75">
                  <c:v>9.2505477357729404E-5</c:v>
                </c:pt>
                <c:pt idx="76">
                  <c:v>8.7420296754459059E-5</c:v>
                </c:pt>
                <c:pt idx="77">
                  <c:v>8.2657005645581094E-5</c:v>
                </c:pt>
                <c:pt idx="78">
                  <c:v>7.8192508389363091E-5</c:v>
                </c:pt>
                <c:pt idx="79">
                  <c:v>7.4005563113987982E-5</c:v>
                </c:pt>
                <c:pt idx="80">
                  <c:v>7.0076617106895611E-5</c:v>
                </c:pt>
                <c:pt idx="81">
                  <c:v>6.6387658223199253E-5</c:v>
                </c:pt>
                <c:pt idx="82">
                  <c:v>6.2922080618310616E-5</c:v>
                </c:pt>
                <c:pt idx="83">
                  <c:v>5.9664563303307716E-5</c:v>
                </c:pt>
                <c:pt idx="84">
                  <c:v>5.6600960192554339E-5</c:v>
                </c:pt>
                <c:pt idx="85">
                  <c:v>5.3718200461738697E-5</c:v>
                </c:pt>
                <c:pt idx="86">
                  <c:v>5.1004198163395742E-5</c:v>
                </c:pt>
                <c:pt idx="87">
                  <c:v>4.8447770168213999E-5</c:v>
                </c:pt>
                <c:pt idx="88">
                  <c:v>4.6038561596128957E-5</c:v>
                </c:pt>
                <c:pt idx="89">
                  <c:v>4.3766977994352807E-5</c:v>
                </c:pt>
                <c:pt idx="90">
                  <c:v>4.1624123601091689E-5</c:v>
                </c:pt>
                <c:pt idx="91">
                  <c:v>3.9601745097872509E-5</c:v>
                </c:pt>
                <c:pt idx="92">
                  <c:v>3.7692180322901336E-5</c:v>
                </c:pt>
                <c:pt idx="93">
                  <c:v>3.5888311469833845E-5</c:v>
                </c:pt>
                <c:pt idx="94">
                  <c:v>3.4183522342856598E-5</c:v>
                </c:pt>
                <c:pt idx="95">
                  <c:v>3.2571659290714372E-5</c:v>
                </c:pt>
                <c:pt idx="96">
                  <c:v>3.1046995469741212E-5</c:v>
                </c:pt>
                <c:pt idx="97">
                  <c:v>2.9604198134025594E-5</c:v>
                </c:pt>
                <c:pt idx="98">
                  <c:v>2.8238298667604411E-5</c:v>
                </c:pt>
                <c:pt idx="99">
                  <c:v>2.694466511510285E-5</c:v>
                </c:pt>
                <c:pt idx="100">
                  <c:v>2.5718976979005603E-5</c:v>
                </c:pt>
                <c:pt idx="101">
                  <c:v>2.4557202084163343E-5</c:v>
                </c:pt>
                <c:pt idx="102">
                  <c:v>2.3455575323905187E-5</c:v>
                </c:pt>
                <c:pt idx="103">
                  <c:v>2.2410579120668572E-5</c:v>
                </c:pt>
                <c:pt idx="104">
                  <c:v>2.1418925452931781E-5</c:v>
                </c:pt>
                <c:pt idx="105">
                  <c:v>2.0477539309338155E-5</c:v>
                </c:pt>
                <c:pt idx="106">
                  <c:v>1.9583543449885887E-5</c:v>
                </c:pt>
                <c:pt idx="107">
                  <c:v>1.8734244359497332E-5</c:v>
                </c:pt>
                <c:pt idx="108">
                  <c:v>1.7927119293825733E-5</c:v>
                </c:pt>
                <c:pt idx="109">
                  <c:v>1.7159804325372896E-5</c:v>
                </c:pt>
                <c:pt idx="110">
                  <c:v>1.643008330387552E-5</c:v>
                </c:pt>
                <c:pt idx="111">
                  <c:v>1.5735877659239783E-5</c:v>
                </c:pt>
                <c:pt idx="112">
                  <c:v>1.5075236971306971E-5</c:v>
                </c:pt>
                <c:pt idx="113">
                  <c:v>1.4446330250050821E-5</c:v>
                </c:pt>
                <c:pt idx="114">
                  <c:v>1.3847437862590795E-5</c:v>
                </c:pt>
                <c:pt idx="115">
                  <c:v>1.327694405861557E-5</c:v>
                </c:pt>
                <c:pt idx="116">
                  <c:v>1.2733330045477942E-5</c:v>
                </c:pt>
                <c:pt idx="117">
                  <c:v>1.2215167565665652E-5</c:v>
                </c:pt>
                <c:pt idx="118">
                  <c:v>1.1721112943452461E-5</c:v>
                </c:pt>
                <c:pt idx="119">
                  <c:v>1.1249901556542596E-5</c:v>
                </c:pt>
                <c:pt idx="120">
                  <c:v>1.0800342704730959E-5</c:v>
                </c:pt>
                <c:pt idx="121">
                  <c:v>1.0371314843493629E-5</c:v>
                </c:pt>
                <c:pt idx="122">
                  <c:v>9.961761151200399E-6</c:v>
                </c:pt>
                <c:pt idx="123">
                  <c:v>9.5706854104093964E-6</c:v>
                </c:pt>
                <c:pt idx="124">
                  <c:v>9.1971481732677773E-6</c:v>
                </c:pt>
                <c:pt idx="125">
                  <c:v>8.8402631936990161E-6</c:v>
                </c:pt>
                <c:pt idx="126">
                  <c:v>8.4991941041723251E-6</c:v>
                </c:pt>
                <c:pt idx="127">
                  <c:v>8.1731513200677952E-6</c:v>
                </c:pt>
                <c:pt idx="128">
                  <c:v>7.8613891533185765E-6</c:v>
                </c:pt>
                <c:pt idx="129">
                  <c:v>7.5632031215633333E-6</c:v>
                </c:pt>
                <c:pt idx="130">
                  <c:v>7.2779274375989189E-6</c:v>
                </c:pt>
                <c:pt idx="131">
                  <c:v>7.0049326653665034E-6</c:v>
                </c:pt>
                <c:pt idx="132">
                  <c:v>6.7436235321460813E-6</c:v>
                </c:pt>
                <c:pt idx="133">
                  <c:v>6.4934368841917944E-6</c:v>
                </c:pt>
                <c:pt idx="134">
                  <c:v>6.2538397761491282E-6</c:v>
                </c:pt>
                <c:pt idx="135">
                  <c:v>6.024327684484021E-6</c:v>
                </c:pt>
                <c:pt idx="136">
                  <c:v>5.8044228375964124E-6</c:v>
                </c:pt>
                <c:pt idx="137">
                  <c:v>5.5936726511829349E-6</c:v>
                </c:pt>
                <c:pt idx="138">
                  <c:v>5.3916482660731901E-6</c:v>
                </c:pt>
                <c:pt idx="139">
                  <c:v>5.1979431758830685E-6</c:v>
                </c:pt>
                <c:pt idx="140">
                  <c:v>5.0121719448181778E-6</c:v>
                </c:pt>
                <c:pt idx="141">
                  <c:v>4.8339690031928839E-6</c:v>
                </c:pt>
                <c:pt idx="142">
                  <c:v>4.6629875188886061E-6</c:v>
                </c:pt>
                <c:pt idx="143">
                  <c:v>4.4988983399774085E-6</c:v>
                </c:pt>
                <c:pt idx="144">
                  <c:v>4.3413890014054601E-6</c:v>
                </c:pt>
                <c:pt idx="145">
                  <c:v>4.1901627922946716E-6</c:v>
                </c:pt>
                <c:pt idx="146">
                  <c:v>4.0449378820861526E-6</c:v>
                </c:pt>
                <c:pt idx="147">
                  <c:v>3.9054464974208614E-6</c:v>
                </c:pt>
                <c:pt idx="148">
                  <c:v>3.7714341505346027E-6</c:v>
                </c:pt>
                <c:pt idx="149">
                  <c:v>3.642658912506036E-6</c:v>
                </c:pt>
                <c:pt idx="150">
                  <c:v>3.5188907313576934E-6</c:v>
                </c:pt>
                <c:pt idx="151">
                  <c:v>3.3999107893478708E-6</c:v>
                </c:pt>
                <c:pt idx="152">
                  <c:v>3.2855108988982806E-6</c:v>
                </c:pt>
                <c:pt idx="153">
                  <c:v>3.1754929342708849E-6</c:v>
                </c:pt>
                <c:pt idx="154">
                  <c:v>3.0696682954411969E-6</c:v>
                </c:pt>
                <c:pt idx="155">
                  <c:v>2.9678574042790729E-6</c:v>
                </c:pt>
                <c:pt idx="156">
                  <c:v>2.8698892291512124E-6</c:v>
                </c:pt>
                <c:pt idx="157">
                  <c:v>2.7756008373902574E-6</c:v>
                </c:pt>
                <c:pt idx="158">
                  <c:v>2.6848369724108423E-6</c:v>
                </c:pt>
                <c:pt idx="159">
                  <c:v>2.597449656360773E-6</c:v>
                </c:pt>
                <c:pt idx="160">
                  <c:v>2.5132978138664441E-6</c:v>
                </c:pt>
                <c:pt idx="161">
                  <c:v>2.4322469178716943E-6</c:v>
                </c:pt>
                <c:pt idx="162">
                  <c:v>2.3541686554606756E-6</c:v>
                </c:pt>
                <c:pt idx="163">
                  <c:v>2.278940610667135E-6</c:v>
                </c:pt>
                <c:pt idx="164">
                  <c:v>2.2064459680448678E-6</c:v>
                </c:pt>
                <c:pt idx="165">
                  <c:v>-0.99992178587363978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3230-4F86-B7C8-C803621B1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448008"/>
        <c:axId val="913447352"/>
      </c:lineChart>
      <c:catAx>
        <c:axId val="91344800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47352"/>
        <c:crosses val="autoZero"/>
        <c:auto val="1"/>
        <c:lblAlgn val="ctr"/>
        <c:lblOffset val="100"/>
        <c:noMultiLvlLbl val="0"/>
      </c:catAx>
      <c:valAx>
        <c:axId val="91344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48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4</xdr:row>
      <xdr:rowOff>147637</xdr:rowOff>
    </xdr:from>
    <xdr:to>
      <xdr:col>12</xdr:col>
      <xdr:colOff>523875</xdr:colOff>
      <xdr:row>19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448CCB-9721-4185-8B75-6D629410F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461962</xdr:colOff>
      <xdr:row>11</xdr:row>
      <xdr:rowOff>138112</xdr:rowOff>
    </xdr:from>
    <xdr:to>
      <xdr:col>13</xdr:col>
      <xdr:colOff>157162</xdr:colOff>
      <xdr:row>26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118792-6FC1-4A7F-92F4-60BA86579A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topLeftCell="A73" workbookViewId="0">
      <selection activeCell="I35" sqref="I35"/>
    </sheetView>
  </sheetViews>
  <sheetFormatPr defaultRowHeight="15" x14ac:dyDescent="0.25"/>
  <cols>
    <col min="1" max="1" width="9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43587</v>
      </c>
      <c r="B2">
        <v>46</v>
      </c>
      <c r="C2">
        <v>72.949996999999996</v>
      </c>
      <c r="D2">
        <v>45</v>
      </c>
      <c r="E2">
        <v>65.75</v>
      </c>
      <c r="F2">
        <v>65.75</v>
      </c>
      <c r="G2">
        <v>23119000</v>
      </c>
    </row>
    <row r="3" spans="1:7" x14ac:dyDescent="0.25">
      <c r="A3" s="1">
        <v>43588</v>
      </c>
      <c r="B3">
        <v>72</v>
      </c>
      <c r="C3">
        <v>74</v>
      </c>
      <c r="D3">
        <v>65.660004000000001</v>
      </c>
      <c r="E3">
        <v>66.790001000000004</v>
      </c>
      <c r="F3">
        <v>66.790001000000004</v>
      </c>
      <c r="G3">
        <v>13139400</v>
      </c>
    </row>
    <row r="4" spans="1:7" x14ac:dyDescent="0.25">
      <c r="A4" s="1">
        <v>43591</v>
      </c>
      <c r="B4">
        <v>62.73</v>
      </c>
      <c r="C4">
        <v>74.839995999999999</v>
      </c>
      <c r="D4">
        <v>62.5</v>
      </c>
      <c r="E4">
        <v>74.790001000000004</v>
      </c>
      <c r="F4">
        <v>74.790001000000004</v>
      </c>
      <c r="G4">
        <v>8746200</v>
      </c>
    </row>
    <row r="5" spans="1:7" x14ac:dyDescent="0.25">
      <c r="A5" s="1">
        <v>43592</v>
      </c>
      <c r="B5">
        <v>77.139999000000003</v>
      </c>
      <c r="C5">
        <v>85.449996999999996</v>
      </c>
      <c r="D5">
        <v>75</v>
      </c>
      <c r="E5">
        <v>79.169998000000007</v>
      </c>
      <c r="F5">
        <v>79.169998000000007</v>
      </c>
      <c r="G5">
        <v>16532100</v>
      </c>
    </row>
    <row r="6" spans="1:7" x14ac:dyDescent="0.25">
      <c r="A6" s="1">
        <v>43593</v>
      </c>
      <c r="B6">
        <v>83.610000999999997</v>
      </c>
      <c r="C6">
        <v>85.379997000000003</v>
      </c>
      <c r="D6">
        <v>70.785004000000001</v>
      </c>
      <c r="E6">
        <v>72.25</v>
      </c>
      <c r="F6">
        <v>72.25</v>
      </c>
      <c r="G6">
        <v>14711800</v>
      </c>
    </row>
    <row r="7" spans="1:7" x14ac:dyDescent="0.25">
      <c r="A7" s="1">
        <v>43594</v>
      </c>
      <c r="B7">
        <v>70.5</v>
      </c>
      <c r="C7">
        <v>73.199996999999996</v>
      </c>
      <c r="D7">
        <v>67.099997999999999</v>
      </c>
      <c r="E7">
        <v>68.269997000000004</v>
      </c>
      <c r="F7">
        <v>68.269997000000004</v>
      </c>
      <c r="G7">
        <v>6284500</v>
      </c>
    </row>
    <row r="8" spans="1:7" x14ac:dyDescent="0.25">
      <c r="A8" s="1">
        <v>43595</v>
      </c>
      <c r="B8">
        <v>69.089995999999999</v>
      </c>
      <c r="C8">
        <v>69.332001000000005</v>
      </c>
      <c r="D8">
        <v>61.599997999999999</v>
      </c>
      <c r="E8">
        <v>66.220000999999996</v>
      </c>
      <c r="F8">
        <v>66.220000999999996</v>
      </c>
      <c r="G8">
        <v>4888000</v>
      </c>
    </row>
    <row r="9" spans="1:7" x14ac:dyDescent="0.25">
      <c r="A9" s="1">
        <v>43598</v>
      </c>
      <c r="B9">
        <v>65.459998999999996</v>
      </c>
      <c r="C9">
        <v>71.959998999999996</v>
      </c>
      <c r="D9">
        <v>63.360000999999997</v>
      </c>
      <c r="E9">
        <v>69.5</v>
      </c>
      <c r="F9">
        <v>69.5</v>
      </c>
      <c r="G9">
        <v>4784500</v>
      </c>
    </row>
    <row r="10" spans="1:7" x14ac:dyDescent="0.25">
      <c r="A10" s="1">
        <v>43599</v>
      </c>
      <c r="B10">
        <v>72.480002999999996</v>
      </c>
      <c r="C10">
        <v>80.75</v>
      </c>
      <c r="D10">
        <v>71.120002999999997</v>
      </c>
      <c r="E10">
        <v>79.680000000000007</v>
      </c>
      <c r="F10">
        <v>79.680000000000007</v>
      </c>
      <c r="G10">
        <v>7079600</v>
      </c>
    </row>
    <row r="11" spans="1:7" x14ac:dyDescent="0.25">
      <c r="A11" s="1">
        <v>43600</v>
      </c>
      <c r="B11">
        <v>79</v>
      </c>
      <c r="C11">
        <v>93</v>
      </c>
      <c r="D11">
        <v>74.550003000000004</v>
      </c>
      <c r="E11">
        <v>86.919998000000007</v>
      </c>
      <c r="F11">
        <v>86.919998000000007</v>
      </c>
      <c r="G11">
        <v>18356200</v>
      </c>
    </row>
    <row r="12" spans="1:7" x14ac:dyDescent="0.25">
      <c r="A12" s="1">
        <v>43601</v>
      </c>
      <c r="B12">
        <v>90.099997999999999</v>
      </c>
      <c r="C12">
        <v>96.785004000000001</v>
      </c>
      <c r="D12">
        <v>89.510002</v>
      </c>
      <c r="E12">
        <v>92.919998000000007</v>
      </c>
      <c r="F12">
        <v>92.919998000000007</v>
      </c>
      <c r="G12">
        <v>13900300</v>
      </c>
    </row>
    <row r="13" spans="1:7" x14ac:dyDescent="0.25">
      <c r="A13" s="1">
        <v>43602</v>
      </c>
      <c r="B13">
        <v>92.459998999999996</v>
      </c>
      <c r="C13">
        <v>96.68</v>
      </c>
      <c r="D13">
        <v>85.709998999999996</v>
      </c>
      <c r="E13">
        <v>89.349997999999999</v>
      </c>
      <c r="F13">
        <v>89.349997999999999</v>
      </c>
      <c r="G13">
        <v>10724100</v>
      </c>
    </row>
    <row r="14" spans="1:7" x14ac:dyDescent="0.25">
      <c r="A14" s="1">
        <v>43605</v>
      </c>
      <c r="B14">
        <v>88.900002000000001</v>
      </c>
      <c r="C14">
        <v>90.959998999999996</v>
      </c>
      <c r="D14">
        <v>83.129997000000003</v>
      </c>
      <c r="E14">
        <v>86.089995999999999</v>
      </c>
      <c r="F14">
        <v>86.089995999999999</v>
      </c>
      <c r="G14">
        <v>5189700</v>
      </c>
    </row>
    <row r="15" spans="1:7" x14ac:dyDescent="0.25">
      <c r="A15" s="1">
        <v>43606</v>
      </c>
      <c r="B15">
        <v>88.029999000000004</v>
      </c>
      <c r="C15">
        <v>88.75</v>
      </c>
      <c r="D15">
        <v>76.760002</v>
      </c>
      <c r="E15">
        <v>77.5</v>
      </c>
      <c r="F15">
        <v>77.5</v>
      </c>
      <c r="G15">
        <v>9065100</v>
      </c>
    </row>
    <row r="16" spans="1:7" x14ac:dyDescent="0.25">
      <c r="A16" s="1">
        <v>43607</v>
      </c>
      <c r="B16">
        <v>77.379997000000003</v>
      </c>
      <c r="C16">
        <v>81.739998</v>
      </c>
      <c r="D16">
        <v>77</v>
      </c>
      <c r="E16">
        <v>77.629997000000003</v>
      </c>
      <c r="F16">
        <v>77.629997000000003</v>
      </c>
      <c r="G16">
        <v>3898400</v>
      </c>
    </row>
    <row r="17" spans="1:7" x14ac:dyDescent="0.25">
      <c r="A17" s="1">
        <v>43608</v>
      </c>
      <c r="B17">
        <v>79.400002000000001</v>
      </c>
      <c r="C17">
        <v>83.800003000000004</v>
      </c>
      <c r="D17">
        <v>78.123001000000002</v>
      </c>
      <c r="E17">
        <v>82.099997999999999</v>
      </c>
      <c r="F17">
        <v>82.099997999999999</v>
      </c>
      <c r="G17">
        <v>4331300</v>
      </c>
    </row>
    <row r="18" spans="1:7" x14ac:dyDescent="0.25">
      <c r="A18" s="1">
        <v>43609</v>
      </c>
      <c r="B18">
        <v>83.919998000000007</v>
      </c>
      <c r="C18">
        <v>85.5</v>
      </c>
      <c r="D18">
        <v>79.510002</v>
      </c>
      <c r="E18">
        <v>79.669998000000007</v>
      </c>
      <c r="F18">
        <v>79.669998000000007</v>
      </c>
      <c r="G18">
        <v>2909500</v>
      </c>
    </row>
    <row r="19" spans="1:7" x14ac:dyDescent="0.25">
      <c r="A19" s="1">
        <v>43613</v>
      </c>
      <c r="B19">
        <v>83.980002999999996</v>
      </c>
      <c r="C19">
        <v>88.830001999999993</v>
      </c>
      <c r="D19">
        <v>83.699996999999996</v>
      </c>
      <c r="E19">
        <v>86</v>
      </c>
      <c r="F19">
        <v>86</v>
      </c>
      <c r="G19">
        <v>6604000</v>
      </c>
    </row>
    <row r="20" spans="1:7" x14ac:dyDescent="0.25">
      <c r="A20" s="1">
        <v>43614</v>
      </c>
      <c r="B20">
        <v>90.050003000000004</v>
      </c>
      <c r="C20">
        <v>97.650002000000001</v>
      </c>
      <c r="D20">
        <v>87.32</v>
      </c>
      <c r="E20">
        <v>97.5</v>
      </c>
      <c r="F20">
        <v>97.5</v>
      </c>
      <c r="G20">
        <v>8372000</v>
      </c>
    </row>
    <row r="21" spans="1:7" x14ac:dyDescent="0.25">
      <c r="A21" s="1">
        <v>43615</v>
      </c>
      <c r="B21">
        <v>101.897003</v>
      </c>
      <c r="C21">
        <v>105.25</v>
      </c>
      <c r="D21">
        <v>94.029999000000004</v>
      </c>
      <c r="E21">
        <v>98.589995999999999</v>
      </c>
      <c r="F21">
        <v>98.589995999999999</v>
      </c>
      <c r="G21">
        <v>12359800</v>
      </c>
    </row>
    <row r="22" spans="1:7" x14ac:dyDescent="0.25">
      <c r="A22" s="1">
        <v>43616</v>
      </c>
      <c r="B22">
        <v>100</v>
      </c>
      <c r="C22">
        <v>104.550003</v>
      </c>
      <c r="D22">
        <v>97.260002</v>
      </c>
      <c r="E22">
        <v>104.120003</v>
      </c>
      <c r="F22">
        <v>104.120003</v>
      </c>
      <c r="G22">
        <v>7733900</v>
      </c>
    </row>
    <row r="23" spans="1:7" x14ac:dyDescent="0.25">
      <c r="A23" s="1">
        <v>43619</v>
      </c>
      <c r="B23">
        <v>104.139999</v>
      </c>
      <c r="C23">
        <v>108.66999800000001</v>
      </c>
      <c r="D23">
        <v>95.662002999999999</v>
      </c>
      <c r="E23">
        <v>96.160004000000001</v>
      </c>
      <c r="F23">
        <v>96.160004000000001</v>
      </c>
      <c r="G23">
        <v>8027700</v>
      </c>
    </row>
    <row r="24" spans="1:7" x14ac:dyDescent="0.25">
      <c r="A24" s="1">
        <v>43620</v>
      </c>
      <c r="B24">
        <v>101.25</v>
      </c>
      <c r="C24">
        <v>103.5</v>
      </c>
      <c r="D24">
        <v>97.82</v>
      </c>
      <c r="E24">
        <v>103.410004</v>
      </c>
      <c r="F24">
        <v>103.410004</v>
      </c>
      <c r="G24">
        <v>5484900</v>
      </c>
    </row>
    <row r="25" spans="1:7" x14ac:dyDescent="0.25">
      <c r="A25" s="1">
        <v>43621</v>
      </c>
      <c r="B25">
        <v>105.5</v>
      </c>
      <c r="C25">
        <v>105.5</v>
      </c>
      <c r="D25">
        <v>99.639999000000003</v>
      </c>
      <c r="E25">
        <v>102.599998</v>
      </c>
      <c r="F25">
        <v>102.599998</v>
      </c>
      <c r="G25">
        <v>4283500</v>
      </c>
    </row>
    <row r="26" spans="1:7" x14ac:dyDescent="0.25">
      <c r="A26" s="1">
        <v>43622</v>
      </c>
      <c r="B26">
        <v>102</v>
      </c>
      <c r="C26">
        <v>102.25</v>
      </c>
      <c r="D26">
        <v>98.849997999999999</v>
      </c>
      <c r="E26">
        <v>99.5</v>
      </c>
      <c r="F26">
        <v>99.5</v>
      </c>
      <c r="G26">
        <v>6484000</v>
      </c>
    </row>
    <row r="27" spans="1:7" x14ac:dyDescent="0.25">
      <c r="A27" s="1">
        <v>43623</v>
      </c>
      <c r="B27">
        <v>130</v>
      </c>
      <c r="C27">
        <v>149.46000699999999</v>
      </c>
      <c r="D27">
        <v>120.760002</v>
      </c>
      <c r="E27">
        <v>138.64999399999999</v>
      </c>
      <c r="F27">
        <v>138.64999399999999</v>
      </c>
      <c r="G27">
        <v>23916700</v>
      </c>
    </row>
    <row r="28" spans="1:7" x14ac:dyDescent="0.25">
      <c r="A28" s="1">
        <v>43626</v>
      </c>
      <c r="B28">
        <v>155.699997</v>
      </c>
      <c r="C28">
        <v>186.429993</v>
      </c>
      <c r="D28">
        <v>147</v>
      </c>
      <c r="E28">
        <v>168.10000600000001</v>
      </c>
      <c r="F28">
        <v>168.10000600000001</v>
      </c>
      <c r="G28">
        <v>24986000</v>
      </c>
    </row>
    <row r="29" spans="1:7" x14ac:dyDescent="0.25">
      <c r="A29" s="1">
        <v>43627</v>
      </c>
      <c r="B29">
        <v>145.25</v>
      </c>
      <c r="C29">
        <v>150</v>
      </c>
      <c r="D29">
        <v>125.230003</v>
      </c>
      <c r="E29">
        <v>126.040001</v>
      </c>
      <c r="F29">
        <v>126.040001</v>
      </c>
      <c r="G29">
        <v>15516000</v>
      </c>
    </row>
    <row r="30" spans="1:7" x14ac:dyDescent="0.25">
      <c r="A30" s="1">
        <v>43628</v>
      </c>
      <c r="B30">
        <v>133.990005</v>
      </c>
      <c r="C30">
        <v>150.449997</v>
      </c>
      <c r="D30">
        <v>131.56300400000001</v>
      </c>
      <c r="E30">
        <v>141.970001</v>
      </c>
      <c r="F30">
        <v>141.970001</v>
      </c>
      <c r="G30">
        <v>16918600</v>
      </c>
    </row>
    <row r="31" spans="1:7" x14ac:dyDescent="0.25">
      <c r="A31" s="1">
        <v>43629</v>
      </c>
      <c r="B31">
        <v>141.520004</v>
      </c>
      <c r="C31">
        <v>146.449997</v>
      </c>
      <c r="D31">
        <v>134.25</v>
      </c>
      <c r="E31">
        <v>141.38999899999999</v>
      </c>
      <c r="F31">
        <v>141.38999899999999</v>
      </c>
      <c r="G31">
        <v>9474600</v>
      </c>
    </row>
    <row r="32" spans="1:7" x14ac:dyDescent="0.25">
      <c r="A32" s="1">
        <v>43630</v>
      </c>
      <c r="B32">
        <v>142.009995</v>
      </c>
      <c r="C32">
        <v>157.89999399999999</v>
      </c>
      <c r="D32">
        <v>141.800003</v>
      </c>
      <c r="E32">
        <v>151.479996</v>
      </c>
      <c r="F32">
        <v>151.479996</v>
      </c>
      <c r="G32">
        <v>14964600</v>
      </c>
    </row>
    <row r="33" spans="1:7" x14ac:dyDescent="0.25">
      <c r="A33" s="1">
        <v>43633</v>
      </c>
      <c r="B33">
        <v>163.179993</v>
      </c>
      <c r="C33">
        <v>171.19000199999999</v>
      </c>
      <c r="D33">
        <v>160.61099200000001</v>
      </c>
      <c r="E33">
        <v>169.96000699999999</v>
      </c>
      <c r="F33">
        <v>169.96000699999999</v>
      </c>
      <c r="G33">
        <v>14626700</v>
      </c>
    </row>
    <row r="34" spans="1:7" x14ac:dyDescent="0.25">
      <c r="A34" s="1">
        <v>43634</v>
      </c>
      <c r="B34">
        <v>200</v>
      </c>
      <c r="C34">
        <v>201.88000500000001</v>
      </c>
      <c r="D34">
        <v>160.699997</v>
      </c>
      <c r="E34">
        <v>169.88999899999999</v>
      </c>
      <c r="F34">
        <v>169.88999899999999</v>
      </c>
      <c r="G34">
        <v>23966900</v>
      </c>
    </row>
    <row r="35" spans="1:7" x14ac:dyDescent="0.25">
      <c r="A35" s="1">
        <v>43635</v>
      </c>
      <c r="B35">
        <v>171.36999499999999</v>
      </c>
      <c r="C35">
        <v>174.449997</v>
      </c>
      <c r="D35">
        <v>162.25</v>
      </c>
      <c r="E35">
        <v>169.279999</v>
      </c>
      <c r="F35">
        <v>169.279999</v>
      </c>
      <c r="G35">
        <v>9452000</v>
      </c>
    </row>
    <row r="36" spans="1:7" x14ac:dyDescent="0.25">
      <c r="A36" s="1">
        <v>43636</v>
      </c>
      <c r="B36">
        <v>173</v>
      </c>
      <c r="C36">
        <v>174</v>
      </c>
      <c r="D36">
        <v>163.300003</v>
      </c>
      <c r="E36">
        <v>165.16999799999999</v>
      </c>
      <c r="F36">
        <v>165.16999799999999</v>
      </c>
      <c r="G36">
        <v>6660500</v>
      </c>
    </row>
    <row r="37" spans="1:7" x14ac:dyDescent="0.25">
      <c r="A37" s="1">
        <v>43637</v>
      </c>
      <c r="B37">
        <v>153.53999300000001</v>
      </c>
      <c r="C37">
        <v>161.78999300000001</v>
      </c>
      <c r="D37">
        <v>150</v>
      </c>
      <c r="E37">
        <v>154.13000500000001</v>
      </c>
      <c r="F37">
        <v>154.13000500000001</v>
      </c>
      <c r="G37">
        <v>7474600</v>
      </c>
    </row>
    <row r="38" spans="1:7" x14ac:dyDescent="0.25">
      <c r="A38" s="1">
        <v>43640</v>
      </c>
      <c r="B38">
        <v>151.88000500000001</v>
      </c>
      <c r="C38">
        <v>152.699997</v>
      </c>
      <c r="D38">
        <v>138</v>
      </c>
      <c r="E38">
        <v>140.990005</v>
      </c>
      <c r="F38">
        <v>140.990005</v>
      </c>
      <c r="G38">
        <v>6538500</v>
      </c>
    </row>
    <row r="39" spans="1:7" x14ac:dyDescent="0.25">
      <c r="A39" s="1">
        <v>43641</v>
      </c>
      <c r="B39">
        <v>138.5</v>
      </c>
      <c r="C39">
        <v>150.69000199999999</v>
      </c>
      <c r="D39">
        <v>138.34300200000001</v>
      </c>
      <c r="E39">
        <v>150.60000600000001</v>
      </c>
      <c r="F39">
        <v>150.60000600000001</v>
      </c>
      <c r="G39">
        <v>6632500</v>
      </c>
    </row>
    <row r="40" spans="1:7" x14ac:dyDescent="0.25">
      <c r="A40" s="1">
        <v>43642</v>
      </c>
      <c r="B40">
        <v>160.10000600000001</v>
      </c>
      <c r="C40">
        <v>162.25</v>
      </c>
      <c r="D40">
        <v>153.020004</v>
      </c>
      <c r="E40">
        <v>160.479996</v>
      </c>
      <c r="F40">
        <v>160.479996</v>
      </c>
      <c r="G40">
        <v>6378600</v>
      </c>
    </row>
    <row r="41" spans="1:7" x14ac:dyDescent="0.25">
      <c r="A41" s="1">
        <v>43643</v>
      </c>
      <c r="B41">
        <v>157.30999800000001</v>
      </c>
      <c r="C41">
        <v>164.78999300000001</v>
      </c>
      <c r="D41">
        <v>155.449997</v>
      </c>
      <c r="E41">
        <v>162.91000399999999</v>
      </c>
      <c r="F41">
        <v>162.91000399999999</v>
      </c>
      <c r="G41">
        <v>5731400</v>
      </c>
    </row>
    <row r="42" spans="1:7" x14ac:dyDescent="0.25">
      <c r="A42" s="1">
        <v>43644</v>
      </c>
      <c r="B42">
        <v>165.300003</v>
      </c>
      <c r="C42">
        <v>168.800003</v>
      </c>
      <c r="D42">
        <v>159.550003</v>
      </c>
      <c r="E42">
        <v>160.679993</v>
      </c>
      <c r="F42">
        <v>160.679993</v>
      </c>
      <c r="G42">
        <v>7315300</v>
      </c>
    </row>
    <row r="43" spans="1:7" x14ac:dyDescent="0.25">
      <c r="A43" s="1">
        <v>43647</v>
      </c>
      <c r="B43">
        <v>161.490005</v>
      </c>
      <c r="C43">
        <v>162.449997</v>
      </c>
      <c r="D43">
        <v>152</v>
      </c>
      <c r="E43">
        <v>152.58000200000001</v>
      </c>
      <c r="F43">
        <v>152.58000200000001</v>
      </c>
      <c r="G43">
        <v>4449300</v>
      </c>
    </row>
    <row r="44" spans="1:7" x14ac:dyDescent="0.25">
      <c r="A44" s="1">
        <v>43648</v>
      </c>
      <c r="B44">
        <v>153</v>
      </c>
      <c r="C44">
        <v>153.699997</v>
      </c>
      <c r="D44">
        <v>147.020004</v>
      </c>
      <c r="E44">
        <v>149.71000699999999</v>
      </c>
      <c r="F44">
        <v>149.71000699999999</v>
      </c>
      <c r="G44">
        <v>3267500</v>
      </c>
    </row>
    <row r="45" spans="1:7" x14ac:dyDescent="0.25">
      <c r="A45" s="1">
        <v>43649</v>
      </c>
      <c r="B45">
        <v>151</v>
      </c>
      <c r="C45">
        <v>154</v>
      </c>
      <c r="D45">
        <v>148.699997</v>
      </c>
      <c r="E45">
        <v>151.5</v>
      </c>
      <c r="F45">
        <v>151.5</v>
      </c>
      <c r="G45">
        <v>2261000</v>
      </c>
    </row>
    <row r="46" spans="1:7" x14ac:dyDescent="0.25">
      <c r="A46" s="1">
        <v>43651</v>
      </c>
      <c r="B46">
        <v>150</v>
      </c>
      <c r="C46">
        <v>153.78999300000001</v>
      </c>
      <c r="D46">
        <v>148.05600000000001</v>
      </c>
      <c r="E46">
        <v>152.63000500000001</v>
      </c>
      <c r="F46">
        <v>152.63000500000001</v>
      </c>
      <c r="G46">
        <v>2040300</v>
      </c>
    </row>
    <row r="47" spans="1:7" x14ac:dyDescent="0.25">
      <c r="A47" s="1">
        <v>43654</v>
      </c>
      <c r="B47">
        <v>152.490005</v>
      </c>
      <c r="C47">
        <v>158.929993</v>
      </c>
      <c r="D47">
        <v>152</v>
      </c>
      <c r="E47">
        <v>156.66999799999999</v>
      </c>
      <c r="F47">
        <v>156.66999799999999</v>
      </c>
      <c r="G47">
        <v>3615500</v>
      </c>
    </row>
    <row r="48" spans="1:7" x14ac:dyDescent="0.25">
      <c r="A48" s="1">
        <v>43655</v>
      </c>
      <c r="B48">
        <v>158.729996</v>
      </c>
      <c r="C48">
        <v>159.58999600000001</v>
      </c>
      <c r="D48">
        <v>154.509995</v>
      </c>
      <c r="E48">
        <v>157.820007</v>
      </c>
      <c r="F48">
        <v>157.820007</v>
      </c>
      <c r="G48">
        <v>2607700</v>
      </c>
    </row>
    <row r="49" spans="1:7" x14ac:dyDescent="0.25">
      <c r="A49" s="1">
        <v>43656</v>
      </c>
      <c r="B49">
        <v>159.479996</v>
      </c>
      <c r="C49">
        <v>163.88000500000001</v>
      </c>
      <c r="D49">
        <v>158</v>
      </c>
      <c r="E49">
        <v>163.509995</v>
      </c>
      <c r="F49">
        <v>163.509995</v>
      </c>
      <c r="G49">
        <v>3982900</v>
      </c>
    </row>
    <row r="50" spans="1:7" x14ac:dyDescent="0.25">
      <c r="A50" s="1">
        <v>43657</v>
      </c>
      <c r="B50">
        <v>165</v>
      </c>
      <c r="C50">
        <v>174.240005</v>
      </c>
      <c r="D50">
        <v>163.550003</v>
      </c>
      <c r="E50">
        <v>174.199997</v>
      </c>
      <c r="F50">
        <v>174.199997</v>
      </c>
      <c r="G50">
        <v>5469500</v>
      </c>
    </row>
    <row r="51" spans="1:7" x14ac:dyDescent="0.25">
      <c r="A51" s="1">
        <v>43658</v>
      </c>
      <c r="B51">
        <v>172.36999499999999</v>
      </c>
      <c r="C51">
        <v>172.39999399999999</v>
      </c>
      <c r="D51">
        <v>164.75</v>
      </c>
      <c r="E51">
        <v>166.80999800000001</v>
      </c>
      <c r="F51">
        <v>166.80999800000001</v>
      </c>
      <c r="G51">
        <v>4659900</v>
      </c>
    </row>
    <row r="52" spans="1:7" x14ac:dyDescent="0.25">
      <c r="A52" s="1">
        <v>43661</v>
      </c>
      <c r="B52">
        <v>168.16000399999999</v>
      </c>
      <c r="C52">
        <v>170.699997</v>
      </c>
      <c r="D52">
        <v>166</v>
      </c>
      <c r="E52">
        <v>166.529999</v>
      </c>
      <c r="F52">
        <v>166.529999</v>
      </c>
      <c r="G52">
        <v>2652900</v>
      </c>
    </row>
    <row r="53" spans="1:7" x14ac:dyDescent="0.25">
      <c r="A53" s="1">
        <v>43662</v>
      </c>
      <c r="B53">
        <v>168.449997</v>
      </c>
      <c r="C53">
        <v>174.67300399999999</v>
      </c>
      <c r="D53">
        <v>167.009995</v>
      </c>
      <c r="E53">
        <v>172.58999600000001</v>
      </c>
      <c r="F53">
        <v>172.58999600000001</v>
      </c>
      <c r="G53">
        <v>3969100</v>
      </c>
    </row>
    <row r="54" spans="1:7" x14ac:dyDescent="0.25">
      <c r="A54" s="1">
        <v>43663</v>
      </c>
      <c r="B54">
        <v>173.08000200000001</v>
      </c>
      <c r="C54">
        <v>173.429993</v>
      </c>
      <c r="D54">
        <v>168.10600299999999</v>
      </c>
      <c r="E54">
        <v>169.63999899999999</v>
      </c>
      <c r="F54">
        <v>169.63999899999999</v>
      </c>
      <c r="G54">
        <v>2437300</v>
      </c>
    </row>
    <row r="55" spans="1:7" x14ac:dyDescent="0.25">
      <c r="A55" s="1">
        <v>43664</v>
      </c>
      <c r="B55">
        <v>169.39999399999999</v>
      </c>
      <c r="C55">
        <v>172.449997</v>
      </c>
      <c r="D55">
        <v>167.80999800000001</v>
      </c>
      <c r="E55">
        <v>170.33999600000001</v>
      </c>
      <c r="F55">
        <v>170.33999600000001</v>
      </c>
      <c r="G55">
        <v>1697300</v>
      </c>
    </row>
    <row r="56" spans="1:7" x14ac:dyDescent="0.25">
      <c r="A56" s="1">
        <v>43665</v>
      </c>
      <c r="B56">
        <v>172</v>
      </c>
      <c r="C56">
        <v>178.550003</v>
      </c>
      <c r="D56">
        <v>170.770004</v>
      </c>
      <c r="E56">
        <v>176.78999300000001</v>
      </c>
      <c r="F56">
        <v>176.78999300000001</v>
      </c>
      <c r="G56">
        <v>4256200</v>
      </c>
    </row>
    <row r="57" spans="1:7" x14ac:dyDescent="0.25">
      <c r="A57" s="1">
        <v>43668</v>
      </c>
      <c r="B57">
        <v>178.5</v>
      </c>
      <c r="C57">
        <v>200.800003</v>
      </c>
      <c r="D57">
        <v>177.759995</v>
      </c>
      <c r="E57">
        <v>194.199997</v>
      </c>
      <c r="F57">
        <v>194.199997</v>
      </c>
      <c r="G57">
        <v>11395400</v>
      </c>
    </row>
    <row r="58" spans="1:7" x14ac:dyDescent="0.25">
      <c r="A58" s="1">
        <v>43669</v>
      </c>
      <c r="B58">
        <v>199.60000600000001</v>
      </c>
      <c r="C58">
        <v>208.479996</v>
      </c>
      <c r="D58">
        <v>191.779999</v>
      </c>
      <c r="E58">
        <v>195.479996</v>
      </c>
      <c r="F58">
        <v>195.479996</v>
      </c>
      <c r="G58">
        <v>10669200</v>
      </c>
    </row>
    <row r="59" spans="1:7" x14ac:dyDescent="0.25">
      <c r="A59" s="1">
        <v>43670</v>
      </c>
      <c r="B59">
        <v>201</v>
      </c>
      <c r="C59">
        <v>205.5</v>
      </c>
      <c r="D59">
        <v>197.21000699999999</v>
      </c>
      <c r="E59">
        <v>202.91999799999999</v>
      </c>
      <c r="F59">
        <v>202.91999799999999</v>
      </c>
      <c r="G59">
        <v>7168700</v>
      </c>
    </row>
    <row r="60" spans="1:7" x14ac:dyDescent="0.25">
      <c r="A60" s="1">
        <v>43671</v>
      </c>
      <c r="B60">
        <v>207</v>
      </c>
      <c r="C60">
        <v>222.88999899999999</v>
      </c>
      <c r="D60">
        <v>205.449997</v>
      </c>
      <c r="E60">
        <v>222.86000100000001</v>
      </c>
      <c r="F60">
        <v>222.86000100000001</v>
      </c>
      <c r="G60">
        <v>10015800</v>
      </c>
    </row>
    <row r="61" spans="1:7" x14ac:dyDescent="0.25">
      <c r="A61" s="1">
        <v>43672</v>
      </c>
      <c r="B61">
        <v>235.55999800000001</v>
      </c>
      <c r="C61">
        <v>239.71000699999999</v>
      </c>
      <c r="D61">
        <v>215.5</v>
      </c>
      <c r="E61">
        <v>234.89999399999999</v>
      </c>
      <c r="F61">
        <v>234.89999399999999</v>
      </c>
      <c r="G61">
        <v>16531300</v>
      </c>
    </row>
    <row r="62" spans="1:7" x14ac:dyDescent="0.25">
      <c r="A62" s="1">
        <v>43675</v>
      </c>
      <c r="B62">
        <v>228.89999399999999</v>
      </c>
      <c r="C62">
        <v>233.86999499999999</v>
      </c>
      <c r="D62">
        <v>201</v>
      </c>
      <c r="E62">
        <v>222.13000500000001</v>
      </c>
      <c r="F62">
        <v>222.13000500000001</v>
      </c>
      <c r="G62">
        <v>16047000</v>
      </c>
    </row>
    <row r="63" spans="1:7" x14ac:dyDescent="0.25">
      <c r="A63" s="1">
        <v>43676</v>
      </c>
      <c r="B63">
        <v>186.33999600000001</v>
      </c>
      <c r="C63">
        <v>216.89999399999999</v>
      </c>
      <c r="D63">
        <v>183.5</v>
      </c>
      <c r="E63">
        <v>194.759995</v>
      </c>
      <c r="F63">
        <v>194.759995</v>
      </c>
      <c r="G63">
        <v>19060400</v>
      </c>
    </row>
    <row r="64" spans="1:7" x14ac:dyDescent="0.25">
      <c r="A64" s="1">
        <v>43677</v>
      </c>
      <c r="B64">
        <v>195.759995</v>
      </c>
      <c r="C64">
        <v>207</v>
      </c>
      <c r="D64">
        <v>193.5</v>
      </c>
      <c r="E64">
        <v>196.509995</v>
      </c>
      <c r="F64">
        <v>196.509995</v>
      </c>
      <c r="G64">
        <v>11930600</v>
      </c>
    </row>
    <row r="65" spans="1:7" x14ac:dyDescent="0.25">
      <c r="A65" s="1">
        <v>43678</v>
      </c>
      <c r="B65">
        <v>175.13999899999999</v>
      </c>
      <c r="C65">
        <v>183.990005</v>
      </c>
      <c r="D65">
        <v>172</v>
      </c>
      <c r="E65">
        <v>176.03999300000001</v>
      </c>
      <c r="F65">
        <v>176.03999300000001</v>
      </c>
      <c r="G65">
        <v>15083500</v>
      </c>
    </row>
    <row r="66" spans="1:7" x14ac:dyDescent="0.25">
      <c r="A66" s="1">
        <v>43679</v>
      </c>
      <c r="B66">
        <v>177.60000600000001</v>
      </c>
      <c r="C66">
        <v>181.91000399999999</v>
      </c>
      <c r="D66">
        <v>175.050003</v>
      </c>
      <c r="E66">
        <v>177.11000100000001</v>
      </c>
      <c r="F66">
        <v>177.11000100000001</v>
      </c>
      <c r="G66">
        <v>5806900</v>
      </c>
    </row>
    <row r="67" spans="1:7" x14ac:dyDescent="0.25">
      <c r="A67" s="1">
        <v>43682</v>
      </c>
      <c r="B67">
        <v>173.10000600000001</v>
      </c>
      <c r="C67">
        <v>178.229996</v>
      </c>
      <c r="D67">
        <v>170.990005</v>
      </c>
      <c r="E67">
        <v>175.94000199999999</v>
      </c>
      <c r="F67">
        <v>175.94000199999999</v>
      </c>
      <c r="G67">
        <v>5665500</v>
      </c>
    </row>
    <row r="68" spans="1:7" x14ac:dyDescent="0.25">
      <c r="A68" s="1">
        <v>43683</v>
      </c>
      <c r="B68">
        <v>180.10000600000001</v>
      </c>
      <c r="C68">
        <v>181.75</v>
      </c>
      <c r="D68">
        <v>160.61999499999999</v>
      </c>
      <c r="E68">
        <v>161.240005</v>
      </c>
      <c r="F68">
        <v>161.240005</v>
      </c>
      <c r="G68">
        <v>8407700</v>
      </c>
    </row>
    <row r="69" spans="1:7" x14ac:dyDescent="0.25">
      <c r="A69" s="1">
        <v>43684</v>
      </c>
      <c r="B69">
        <v>164</v>
      </c>
      <c r="C69">
        <v>167.445007</v>
      </c>
      <c r="D69">
        <v>160.550003</v>
      </c>
      <c r="E69">
        <v>167</v>
      </c>
      <c r="F69">
        <v>167</v>
      </c>
      <c r="G69">
        <v>5858000</v>
      </c>
    </row>
    <row r="70" spans="1:7" x14ac:dyDescent="0.25">
      <c r="A70" s="1">
        <v>43685</v>
      </c>
      <c r="B70">
        <v>168.570007</v>
      </c>
      <c r="C70">
        <v>168.679993</v>
      </c>
      <c r="D70">
        <v>158</v>
      </c>
      <c r="E70">
        <v>162.699997</v>
      </c>
      <c r="F70">
        <v>162.699997</v>
      </c>
      <c r="G70">
        <v>5106000</v>
      </c>
    </row>
    <row r="71" spans="1:7" x14ac:dyDescent="0.25">
      <c r="A71" s="1">
        <v>43686</v>
      </c>
      <c r="B71">
        <v>162.53999300000001</v>
      </c>
      <c r="C71">
        <v>166.300003</v>
      </c>
      <c r="D71">
        <v>162.050003</v>
      </c>
      <c r="E71">
        <v>164.36999499999999</v>
      </c>
      <c r="F71">
        <v>164.36999499999999</v>
      </c>
      <c r="G71">
        <v>2756400</v>
      </c>
    </row>
    <row r="72" spans="1:7" x14ac:dyDescent="0.25">
      <c r="A72" s="1">
        <v>43689</v>
      </c>
      <c r="B72">
        <v>164.529999</v>
      </c>
      <c r="C72">
        <v>172.175003</v>
      </c>
      <c r="D72">
        <v>162.5</v>
      </c>
      <c r="E72">
        <v>169.11000100000001</v>
      </c>
      <c r="F72">
        <v>169.11000100000001</v>
      </c>
      <c r="G72">
        <v>3973800</v>
      </c>
    </row>
    <row r="73" spans="1:7" x14ac:dyDescent="0.25">
      <c r="A73" s="1">
        <v>43690</v>
      </c>
      <c r="B73">
        <v>169</v>
      </c>
      <c r="C73">
        <v>171.979996</v>
      </c>
      <c r="D73">
        <v>165.58000200000001</v>
      </c>
      <c r="E73">
        <v>167.28999300000001</v>
      </c>
      <c r="F73">
        <v>167.28999300000001</v>
      </c>
      <c r="G73">
        <v>3048100</v>
      </c>
    </row>
    <row r="74" spans="1:7" x14ac:dyDescent="0.25">
      <c r="A74" s="1">
        <v>43691</v>
      </c>
      <c r="B74">
        <v>165.75</v>
      </c>
      <c r="C74">
        <v>166.74499499999999</v>
      </c>
      <c r="D74">
        <v>161.05999800000001</v>
      </c>
      <c r="E74">
        <v>162.89999399999999</v>
      </c>
      <c r="F74">
        <v>162.89999399999999</v>
      </c>
      <c r="G74">
        <v>2246600</v>
      </c>
    </row>
    <row r="75" spans="1:7" x14ac:dyDescent="0.25">
      <c r="A75" s="1">
        <v>43692</v>
      </c>
      <c r="B75">
        <v>163</v>
      </c>
      <c r="C75">
        <v>164.13999899999999</v>
      </c>
      <c r="D75">
        <v>137.11000100000001</v>
      </c>
      <c r="E75">
        <v>144.199997</v>
      </c>
      <c r="F75">
        <v>144.199997</v>
      </c>
      <c r="G75">
        <v>9600100</v>
      </c>
    </row>
    <row r="76" spans="1:7" x14ac:dyDescent="0.25">
      <c r="A76" s="1">
        <v>43693</v>
      </c>
      <c r="B76">
        <v>144.21000699999999</v>
      </c>
      <c r="C76">
        <v>148.53999300000001</v>
      </c>
      <c r="D76">
        <v>136.270004</v>
      </c>
      <c r="E76">
        <v>144.770004</v>
      </c>
      <c r="F76">
        <v>144.770004</v>
      </c>
      <c r="G76">
        <v>5867000</v>
      </c>
    </row>
    <row r="77" spans="1:7" x14ac:dyDescent="0.25">
      <c r="A77" s="1">
        <v>43696</v>
      </c>
      <c r="B77">
        <v>147.38999899999999</v>
      </c>
      <c r="C77">
        <v>148.5</v>
      </c>
      <c r="D77">
        <v>140.770004</v>
      </c>
      <c r="E77">
        <v>144.509995</v>
      </c>
      <c r="F77">
        <v>144.509995</v>
      </c>
      <c r="G77">
        <v>3840600</v>
      </c>
    </row>
    <row r="78" spans="1:7" x14ac:dyDescent="0.25">
      <c r="A78" s="1">
        <v>43697</v>
      </c>
      <c r="B78">
        <v>155</v>
      </c>
      <c r="C78">
        <v>158.199997</v>
      </c>
      <c r="D78">
        <v>151.529999</v>
      </c>
      <c r="E78">
        <v>153.970001</v>
      </c>
      <c r="F78">
        <v>153.970001</v>
      </c>
      <c r="G78">
        <v>7051800</v>
      </c>
    </row>
    <row r="79" spans="1:7" x14ac:dyDescent="0.25">
      <c r="A79" s="1">
        <v>43698</v>
      </c>
      <c r="B79">
        <v>155.75</v>
      </c>
      <c r="C79">
        <v>155.75</v>
      </c>
      <c r="D79">
        <v>149.13400300000001</v>
      </c>
      <c r="E79">
        <v>151.949997</v>
      </c>
      <c r="F79">
        <v>151.949997</v>
      </c>
      <c r="G79">
        <v>3659700</v>
      </c>
    </row>
    <row r="80" spans="1:7" x14ac:dyDescent="0.25">
      <c r="A80" s="1">
        <v>43699</v>
      </c>
      <c r="B80">
        <v>151.03999300000001</v>
      </c>
      <c r="C80">
        <v>152.21000699999999</v>
      </c>
      <c r="D80">
        <v>146.10000600000001</v>
      </c>
      <c r="E80">
        <v>150.990005</v>
      </c>
      <c r="F80">
        <v>150.990005</v>
      </c>
      <c r="G80">
        <v>2930200</v>
      </c>
    </row>
    <row r="81" spans="1:7" x14ac:dyDescent="0.25">
      <c r="A81" s="1">
        <v>43700</v>
      </c>
      <c r="B81">
        <v>150</v>
      </c>
      <c r="C81">
        <v>151.63999899999999</v>
      </c>
      <c r="D81">
        <v>146.259995</v>
      </c>
      <c r="E81">
        <v>146.85000600000001</v>
      </c>
      <c r="F81">
        <v>146.85000600000001</v>
      </c>
      <c r="G81">
        <v>2214300</v>
      </c>
    </row>
    <row r="82" spans="1:7" x14ac:dyDescent="0.25">
      <c r="A82" s="1">
        <v>43703</v>
      </c>
      <c r="B82">
        <v>153.800003</v>
      </c>
      <c r="C82">
        <v>155.39999399999999</v>
      </c>
      <c r="D82">
        <v>150.300003</v>
      </c>
      <c r="E82">
        <v>155.13000500000001</v>
      </c>
      <c r="F82">
        <v>155.13000500000001</v>
      </c>
      <c r="G82">
        <v>3650400</v>
      </c>
    </row>
    <row r="83" spans="1:7" x14ac:dyDescent="0.25">
      <c r="A83" s="1">
        <v>43704</v>
      </c>
      <c r="B83">
        <v>159.279999</v>
      </c>
      <c r="C83">
        <v>161.425003</v>
      </c>
      <c r="D83">
        <v>155.300003</v>
      </c>
      <c r="E83">
        <v>157.020004</v>
      </c>
      <c r="F83">
        <v>157.020004</v>
      </c>
      <c r="G83">
        <v>4423400</v>
      </c>
    </row>
    <row r="84" spans="1:7" x14ac:dyDescent="0.25">
      <c r="A84" s="1">
        <v>43705</v>
      </c>
      <c r="B84">
        <v>158.279999</v>
      </c>
      <c r="C84">
        <v>162.5</v>
      </c>
      <c r="D84">
        <v>155.39999399999999</v>
      </c>
      <c r="E84">
        <v>160.30999800000001</v>
      </c>
      <c r="F84">
        <v>160.30999800000001</v>
      </c>
      <c r="G84">
        <v>3708100</v>
      </c>
    </row>
    <row r="85" spans="1:7" x14ac:dyDescent="0.25">
      <c r="A85" s="1">
        <v>43706</v>
      </c>
      <c r="B85">
        <v>161.75</v>
      </c>
      <c r="C85">
        <v>166.720001</v>
      </c>
      <c r="D85">
        <v>159</v>
      </c>
      <c r="E85">
        <v>165.479996</v>
      </c>
      <c r="F85">
        <v>165.479996</v>
      </c>
      <c r="G85">
        <v>3764700</v>
      </c>
    </row>
    <row r="86" spans="1:7" x14ac:dyDescent="0.25">
      <c r="A86" s="1">
        <v>43707</v>
      </c>
      <c r="B86">
        <v>168.66999799999999</v>
      </c>
      <c r="C86">
        <v>172.28999300000001</v>
      </c>
      <c r="D86">
        <v>166.699997</v>
      </c>
      <c r="E86">
        <v>167.63000500000001</v>
      </c>
      <c r="F86">
        <v>167.63000500000001</v>
      </c>
      <c r="G86">
        <v>4145800</v>
      </c>
    </row>
    <row r="87" spans="1:7" x14ac:dyDescent="0.25">
      <c r="A87" s="1">
        <v>43711</v>
      </c>
      <c r="B87">
        <v>167.63000500000001</v>
      </c>
      <c r="C87">
        <v>169.30999800000001</v>
      </c>
      <c r="D87">
        <v>162.21000699999999</v>
      </c>
      <c r="E87">
        <v>163.14999399999999</v>
      </c>
      <c r="F87">
        <v>163.14999399999999</v>
      </c>
      <c r="G87">
        <v>2425400</v>
      </c>
    </row>
    <row r="88" spans="1:7" x14ac:dyDescent="0.25">
      <c r="A88" s="1">
        <v>43712</v>
      </c>
      <c r="B88">
        <v>165.36000100000001</v>
      </c>
      <c r="C88">
        <v>165.5</v>
      </c>
      <c r="D88">
        <v>161.64399700000001</v>
      </c>
      <c r="E88">
        <v>163.679993</v>
      </c>
      <c r="F88">
        <v>163.679993</v>
      </c>
      <c r="G88">
        <v>2143100</v>
      </c>
    </row>
    <row r="89" spans="1:7" x14ac:dyDescent="0.25">
      <c r="A89" s="1">
        <v>43713</v>
      </c>
      <c r="B89">
        <v>162.050003</v>
      </c>
      <c r="C89">
        <v>167.14999399999999</v>
      </c>
      <c r="D89">
        <v>160.520004</v>
      </c>
      <c r="E89">
        <v>160.970001</v>
      </c>
      <c r="F89">
        <v>160.970001</v>
      </c>
      <c r="G89">
        <v>2281600</v>
      </c>
    </row>
    <row r="90" spans="1:7" x14ac:dyDescent="0.25">
      <c r="A90" s="1">
        <v>43714</v>
      </c>
      <c r="B90">
        <v>155.83999600000001</v>
      </c>
      <c r="C90">
        <v>157.625</v>
      </c>
      <c r="D90">
        <v>151.679993</v>
      </c>
      <c r="E90">
        <v>154.990005</v>
      </c>
      <c r="F90">
        <v>154.990005</v>
      </c>
      <c r="G90">
        <v>3549700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5"/>
  <sheetViews>
    <sheetView workbookViewId="0">
      <selection activeCell="B3" sqref="A3:B6"/>
    </sheetView>
  </sheetViews>
  <sheetFormatPr defaultRowHeight="15" x14ac:dyDescent="0.25"/>
  <cols>
    <col min="1" max="1" width="24.42578125" bestFit="1" customWidth="1"/>
    <col min="5" max="5" width="9.7109375" bestFit="1" customWidth="1"/>
    <col min="6" max="6" width="12.28515625" bestFit="1" customWidth="1"/>
    <col min="7" max="7" width="13.28515625" bestFit="1" customWidth="1"/>
    <col min="8" max="8" width="11.85546875" bestFit="1" customWidth="1"/>
  </cols>
  <sheetData>
    <row r="1" spans="1:8" ht="15.75" thickBot="1" x14ac:dyDescent="0.3">
      <c r="A1" s="5" t="s">
        <v>7</v>
      </c>
      <c r="B1" s="7"/>
      <c r="E1" s="5" t="s">
        <v>8</v>
      </c>
      <c r="F1" s="6"/>
      <c r="G1" s="6"/>
      <c r="H1" s="7"/>
    </row>
    <row r="2" spans="1:8" ht="15.75" thickBot="1" x14ac:dyDescent="0.3"/>
    <row r="3" spans="1:8" x14ac:dyDescent="0.25">
      <c r="A3" s="8" t="s">
        <v>9</v>
      </c>
      <c r="B3" s="9">
        <f>COUNT(E4:E92)</f>
        <v>89</v>
      </c>
      <c r="E3" t="s">
        <v>0</v>
      </c>
      <c r="F3" t="s">
        <v>10</v>
      </c>
      <c r="G3" t="s">
        <v>11</v>
      </c>
      <c r="H3" t="s">
        <v>12</v>
      </c>
    </row>
    <row r="4" spans="1:8" x14ac:dyDescent="0.25">
      <c r="A4" s="10" t="s">
        <v>13</v>
      </c>
      <c r="B4" s="11">
        <f>AVERAGE(H4:H91)</f>
        <v>-9.7443290899003488E-3</v>
      </c>
      <c r="E4" s="1">
        <f>'Original Data'!A2</f>
        <v>43587</v>
      </c>
      <c r="F4" s="3">
        <f>'Original Data'!F2</f>
        <v>65.75</v>
      </c>
      <c r="G4" s="4">
        <f>F4/F5</f>
        <v>0.98442879196842648</v>
      </c>
      <c r="H4" s="4">
        <f>LN(G4)</f>
        <v>-1.569371265197186E-2</v>
      </c>
    </row>
    <row r="5" spans="1:8" x14ac:dyDescent="0.25">
      <c r="A5" s="10" t="s">
        <v>15</v>
      </c>
      <c r="B5" s="11">
        <f>STDEVA(H4:H91)</f>
        <v>7.5823265584609098E-2</v>
      </c>
      <c r="E5" s="1">
        <f>'Original Data'!A3</f>
        <v>43588</v>
      </c>
      <c r="F5" s="3">
        <f>'Original Data'!F3</f>
        <v>66.790001000000004</v>
      </c>
      <c r="G5" s="4">
        <f t="shared" ref="G5:G68" si="0">F5/F6</f>
        <v>0.89303382948209886</v>
      </c>
      <c r="H5" s="4">
        <f t="shared" ref="H5:H68" si="1">LN(G5)</f>
        <v>-0.11313081586450183</v>
      </c>
    </row>
    <row r="6" spans="1:8" ht="15.75" thickBot="1" x14ac:dyDescent="0.3">
      <c r="A6" s="12" t="s">
        <v>14</v>
      </c>
      <c r="B6" s="13">
        <f>B5*SQRT(B3)</f>
        <v>0.71531525689611897</v>
      </c>
      <c r="E6" s="1">
        <f>'Original Data'!A4</f>
        <v>43591</v>
      </c>
      <c r="F6" s="3">
        <f>'Original Data'!F4</f>
        <v>74.790001000000004</v>
      </c>
      <c r="G6" s="4">
        <f t="shared" si="0"/>
        <v>0.94467605013707334</v>
      </c>
      <c r="H6" s="4">
        <f t="shared" si="1"/>
        <v>-5.6913214346900283E-2</v>
      </c>
    </row>
    <row r="7" spans="1:8" x14ac:dyDescent="0.25">
      <c r="E7" s="1">
        <f>'Original Data'!A5</f>
        <v>43592</v>
      </c>
      <c r="F7" s="3">
        <f>'Original Data'!F5</f>
        <v>79.169998000000007</v>
      </c>
      <c r="G7" s="4">
        <f t="shared" si="0"/>
        <v>1.095778519031142</v>
      </c>
      <c r="H7" s="4">
        <f t="shared" si="1"/>
        <v>9.1465086928706404E-2</v>
      </c>
    </row>
    <row r="8" spans="1:8" x14ac:dyDescent="0.25">
      <c r="E8" s="1">
        <f>'Original Data'!A6</f>
        <v>43593</v>
      </c>
      <c r="F8" s="3">
        <f>'Original Data'!F6</f>
        <v>72.25</v>
      </c>
      <c r="G8" s="4">
        <f t="shared" si="0"/>
        <v>1.0582979811761233</v>
      </c>
      <c r="H8" s="4">
        <f t="shared" si="1"/>
        <v>5.6661939505520308E-2</v>
      </c>
    </row>
    <row r="9" spans="1:8" x14ac:dyDescent="0.25">
      <c r="E9" s="1">
        <f>'Original Data'!A7</f>
        <v>43594</v>
      </c>
      <c r="F9" s="3">
        <f>'Original Data'!F7</f>
        <v>68.269997000000004</v>
      </c>
      <c r="G9" s="4">
        <f t="shared" si="0"/>
        <v>1.030957353806141</v>
      </c>
      <c r="H9" s="4">
        <f t="shared" si="1"/>
        <v>3.0487840266743255E-2</v>
      </c>
    </row>
    <row r="10" spans="1:8" x14ac:dyDescent="0.25">
      <c r="E10" s="1">
        <f>'Original Data'!A8</f>
        <v>43595</v>
      </c>
      <c r="F10" s="3">
        <f>'Original Data'!F8</f>
        <v>66.220000999999996</v>
      </c>
      <c r="G10" s="4">
        <f t="shared" si="0"/>
        <v>0.95280576978417264</v>
      </c>
      <c r="H10" s="4">
        <f t="shared" si="1"/>
        <v>-4.8344205350468482E-2</v>
      </c>
    </row>
    <row r="11" spans="1:8" x14ac:dyDescent="0.25">
      <c r="E11" s="1">
        <f>'Original Data'!A9</f>
        <v>43598</v>
      </c>
      <c r="F11" s="3">
        <f>'Original Data'!F9</f>
        <v>69.5</v>
      </c>
      <c r="G11" s="4">
        <f t="shared" si="0"/>
        <v>0.87223895582329314</v>
      </c>
      <c r="H11" s="4">
        <f t="shared" si="1"/>
        <v>-0.13669186070559639</v>
      </c>
    </row>
    <row r="12" spans="1:8" x14ac:dyDescent="0.25">
      <c r="E12" s="1">
        <f>'Original Data'!A10</f>
        <v>43599</v>
      </c>
      <c r="F12" s="3">
        <f>'Original Data'!F10</f>
        <v>79.680000000000007</v>
      </c>
      <c r="G12" s="4">
        <f t="shared" si="0"/>
        <v>0.91670503719983976</v>
      </c>
      <c r="H12" s="4">
        <f t="shared" si="1"/>
        <v>-8.6969519102221809E-2</v>
      </c>
    </row>
    <row r="13" spans="1:8" x14ac:dyDescent="0.25">
      <c r="E13" s="1">
        <f>'Original Data'!A11</f>
        <v>43600</v>
      </c>
      <c r="F13" s="3">
        <f>'Original Data'!F11</f>
        <v>86.919998000000007</v>
      </c>
      <c r="G13" s="4">
        <f t="shared" si="0"/>
        <v>0.93542832405140608</v>
      </c>
      <c r="H13" s="4">
        <f t="shared" si="1"/>
        <v>-6.6750753999752027E-2</v>
      </c>
    </row>
    <row r="14" spans="1:8" x14ac:dyDescent="0.25">
      <c r="E14" s="1">
        <f>'Original Data'!A12</f>
        <v>43601</v>
      </c>
      <c r="F14" s="3">
        <f>'Original Data'!F12</f>
        <v>92.919998000000007</v>
      </c>
      <c r="G14" s="4">
        <f t="shared" si="0"/>
        <v>1.0399552331271458</v>
      </c>
      <c r="H14" s="4">
        <f t="shared" si="1"/>
        <v>3.9177667156763539E-2</v>
      </c>
    </row>
    <row r="15" spans="1:8" x14ac:dyDescent="0.25">
      <c r="E15" s="1">
        <f>'Original Data'!A13</f>
        <v>43602</v>
      </c>
      <c r="F15" s="3">
        <f>'Original Data'!F13</f>
        <v>89.349997999999999</v>
      </c>
      <c r="G15" s="4">
        <f t="shared" si="0"/>
        <v>1.0378673731149901</v>
      </c>
      <c r="H15" s="4">
        <f t="shared" si="1"/>
        <v>3.7168005014694909E-2</v>
      </c>
    </row>
    <row r="16" spans="1:8" x14ac:dyDescent="0.25">
      <c r="E16" s="1">
        <f>'Original Data'!A14</f>
        <v>43605</v>
      </c>
      <c r="F16" s="3">
        <f>'Original Data'!F14</f>
        <v>86.089995999999999</v>
      </c>
      <c r="G16" s="4">
        <f t="shared" si="0"/>
        <v>1.1108386580645162</v>
      </c>
      <c r="H16" s="4">
        <f t="shared" si="1"/>
        <v>0.1051152778475571</v>
      </c>
    </row>
    <row r="17" spans="5:8" x14ac:dyDescent="0.25">
      <c r="E17" s="1">
        <f>'Original Data'!A15</f>
        <v>43606</v>
      </c>
      <c r="F17" s="3">
        <f>'Original Data'!F15</f>
        <v>77.5</v>
      </c>
      <c r="G17" s="4">
        <f t="shared" si="0"/>
        <v>0.99832542824908255</v>
      </c>
      <c r="H17" s="4">
        <f t="shared" si="1"/>
        <v>-1.675975413433206E-3</v>
      </c>
    </row>
    <row r="18" spans="5:8" x14ac:dyDescent="0.25">
      <c r="E18" s="1">
        <f>'Original Data'!A16</f>
        <v>43607</v>
      </c>
      <c r="F18" s="3">
        <f>'Original Data'!F16</f>
        <v>77.629997000000003</v>
      </c>
      <c r="G18" s="4">
        <f t="shared" si="0"/>
        <v>0.94555418868585117</v>
      </c>
      <c r="H18" s="4">
        <f t="shared" si="1"/>
        <v>-5.5984080325111832E-2</v>
      </c>
    </row>
    <row r="19" spans="5:8" x14ac:dyDescent="0.25">
      <c r="E19" s="1">
        <f>'Original Data'!A17</f>
        <v>43608</v>
      </c>
      <c r="F19" s="3">
        <f>'Original Data'!F17</f>
        <v>82.099997999999999</v>
      </c>
      <c r="G19" s="4">
        <f t="shared" si="0"/>
        <v>1.0305008166311238</v>
      </c>
      <c r="H19" s="4">
        <f t="shared" si="1"/>
        <v>3.0044913809124104E-2</v>
      </c>
    </row>
    <row r="20" spans="5:8" x14ac:dyDescent="0.25">
      <c r="E20" s="1">
        <f>'Original Data'!A18</f>
        <v>43609</v>
      </c>
      <c r="F20" s="3">
        <f>'Original Data'!F18</f>
        <v>79.669998000000007</v>
      </c>
      <c r="G20" s="4">
        <f t="shared" si="0"/>
        <v>0.92639532558139548</v>
      </c>
      <c r="H20" s="4">
        <f t="shared" si="1"/>
        <v>-7.6454217964785381E-2</v>
      </c>
    </row>
    <row r="21" spans="5:8" x14ac:dyDescent="0.25">
      <c r="E21" s="1">
        <f>'Original Data'!A19</f>
        <v>43613</v>
      </c>
      <c r="F21" s="3">
        <f>'Original Data'!F19</f>
        <v>86</v>
      </c>
      <c r="G21" s="4">
        <f t="shared" si="0"/>
        <v>0.88205128205128203</v>
      </c>
      <c r="H21" s="4">
        <f t="shared" si="1"/>
        <v>-0.12550508175029379</v>
      </c>
    </row>
    <row r="22" spans="5:8" x14ac:dyDescent="0.25">
      <c r="E22" s="1">
        <f>'Original Data'!A20</f>
        <v>43614</v>
      </c>
      <c r="F22" s="3">
        <f>'Original Data'!F20</f>
        <v>97.5</v>
      </c>
      <c r="G22" s="4">
        <f t="shared" si="0"/>
        <v>0.98894415210241005</v>
      </c>
      <c r="H22" s="4">
        <f t="shared" si="1"/>
        <v>-1.1117418011081541E-2</v>
      </c>
    </row>
    <row r="23" spans="5:8" x14ac:dyDescent="0.25">
      <c r="E23" s="1">
        <f>'Original Data'!A21</f>
        <v>43615</v>
      </c>
      <c r="F23" s="3">
        <f>'Original Data'!F21</f>
        <v>98.589995999999999</v>
      </c>
      <c r="G23" s="4">
        <f t="shared" si="0"/>
        <v>0.94688814021643852</v>
      </c>
      <c r="H23" s="4">
        <f t="shared" si="1"/>
        <v>-5.4574312924389384E-2</v>
      </c>
    </row>
    <row r="24" spans="5:8" x14ac:dyDescent="0.25">
      <c r="E24" s="1">
        <f>'Original Data'!A22</f>
        <v>43616</v>
      </c>
      <c r="F24" s="3">
        <f>'Original Data'!F22</f>
        <v>104.120003</v>
      </c>
      <c r="G24" s="4">
        <f t="shared" si="0"/>
        <v>1.0827786883203541</v>
      </c>
      <c r="H24" s="4">
        <f t="shared" si="1"/>
        <v>7.9530596555038038E-2</v>
      </c>
    </row>
    <row r="25" spans="5:8" x14ac:dyDescent="0.25">
      <c r="E25" s="1">
        <f>'Original Data'!A23</f>
        <v>43619</v>
      </c>
      <c r="F25" s="3">
        <f>'Original Data'!F23</f>
        <v>96.160004000000001</v>
      </c>
      <c r="G25" s="4">
        <f t="shared" si="0"/>
        <v>0.92989072894726899</v>
      </c>
      <c r="H25" s="4">
        <f t="shared" si="1"/>
        <v>-7.2688195493627206E-2</v>
      </c>
    </row>
    <row r="26" spans="5:8" x14ac:dyDescent="0.25">
      <c r="E26" s="1">
        <f>'Original Data'!A24</f>
        <v>43620</v>
      </c>
      <c r="F26" s="3">
        <f>'Original Data'!F24</f>
        <v>103.410004</v>
      </c>
      <c r="G26" s="4">
        <f t="shared" si="0"/>
        <v>1.0078947954755322</v>
      </c>
      <c r="H26" s="4">
        <f t="shared" si="1"/>
        <v>7.8637946343700985E-3</v>
      </c>
    </row>
    <row r="27" spans="5:8" x14ac:dyDescent="0.25">
      <c r="E27" s="1">
        <f>'Original Data'!A25</f>
        <v>43621</v>
      </c>
      <c r="F27" s="3">
        <f>'Original Data'!F25</f>
        <v>102.599998</v>
      </c>
      <c r="G27" s="4">
        <f t="shared" si="0"/>
        <v>1.0311557587939699</v>
      </c>
      <c r="H27" s="4">
        <f t="shared" si="1"/>
        <v>3.0680269078944566E-2</v>
      </c>
    </row>
    <row r="28" spans="5:8" x14ac:dyDescent="0.25">
      <c r="E28" s="1">
        <f>'Original Data'!A26</f>
        <v>43622</v>
      </c>
      <c r="F28" s="3">
        <f>'Original Data'!F26</f>
        <v>99.5</v>
      </c>
      <c r="G28" s="4">
        <f t="shared" si="0"/>
        <v>0.71763436210462439</v>
      </c>
      <c r="H28" s="4">
        <f t="shared" si="1"/>
        <v>-0.33179508462280699</v>
      </c>
    </row>
    <row r="29" spans="5:8" x14ac:dyDescent="0.25">
      <c r="E29" s="1">
        <f>'Original Data'!A27</f>
        <v>43623</v>
      </c>
      <c r="F29" s="3">
        <f>'Original Data'!F27</f>
        <v>138.64999399999999</v>
      </c>
      <c r="G29" s="4">
        <f t="shared" si="0"/>
        <v>0.82480659756787866</v>
      </c>
      <c r="H29" s="4">
        <f t="shared" si="1"/>
        <v>-0.19260634732025514</v>
      </c>
    </row>
    <row r="30" spans="5:8" x14ac:dyDescent="0.25">
      <c r="E30" s="1">
        <f>'Original Data'!A28</f>
        <v>43626</v>
      </c>
      <c r="F30" s="3">
        <f>'Original Data'!F28</f>
        <v>168.10000600000001</v>
      </c>
      <c r="G30" s="4">
        <f t="shared" si="0"/>
        <v>1.333703623185468</v>
      </c>
      <c r="H30" s="4">
        <f t="shared" si="1"/>
        <v>0.28795975128454615</v>
      </c>
    </row>
    <row r="31" spans="5:8" x14ac:dyDescent="0.25">
      <c r="E31" s="1">
        <f>'Original Data'!A29</f>
        <v>43627</v>
      </c>
      <c r="F31" s="3">
        <f>'Original Data'!F29</f>
        <v>126.040001</v>
      </c>
      <c r="G31" s="4">
        <f t="shared" si="0"/>
        <v>0.8877931965359358</v>
      </c>
      <c r="H31" s="4">
        <f t="shared" si="1"/>
        <v>-0.11901644989616116</v>
      </c>
    </row>
    <row r="32" spans="5:8" x14ac:dyDescent="0.25">
      <c r="E32" s="1">
        <f>'Original Data'!A30</f>
        <v>43628</v>
      </c>
      <c r="F32" s="3">
        <f>'Original Data'!F30</f>
        <v>141.970001</v>
      </c>
      <c r="G32" s="4">
        <f t="shared" si="0"/>
        <v>1.0041021430377124</v>
      </c>
      <c r="H32" s="4">
        <f t="shared" si="1"/>
        <v>4.0937521881111152E-3</v>
      </c>
    </row>
    <row r="33" spans="5:8" x14ac:dyDescent="0.25">
      <c r="E33" s="1">
        <f>'Original Data'!A31</f>
        <v>43629</v>
      </c>
      <c r="F33" s="3">
        <f>'Original Data'!F31</f>
        <v>141.38999899999999</v>
      </c>
      <c r="G33" s="4">
        <f t="shared" si="0"/>
        <v>0.93339056465251025</v>
      </c>
      <c r="H33" s="4">
        <f t="shared" si="1"/>
        <v>-6.8931554096354375E-2</v>
      </c>
    </row>
    <row r="34" spans="5:8" x14ac:dyDescent="0.25">
      <c r="E34" s="1">
        <f>'Original Data'!A32</f>
        <v>43630</v>
      </c>
      <c r="F34" s="3">
        <f>'Original Data'!F32</f>
        <v>151.479996</v>
      </c>
      <c r="G34" s="4">
        <f t="shared" si="0"/>
        <v>0.89126847352977578</v>
      </c>
      <c r="H34" s="4">
        <f t="shared" si="1"/>
        <v>-0.11510957980530387</v>
      </c>
    </row>
    <row r="35" spans="5:8" x14ac:dyDescent="0.25">
      <c r="E35" s="1">
        <f>'Original Data'!A33</f>
        <v>43633</v>
      </c>
      <c r="F35" s="3">
        <f>'Original Data'!F33</f>
        <v>169.96000699999999</v>
      </c>
      <c r="G35" s="4">
        <f t="shared" si="0"/>
        <v>1.0004120784060986</v>
      </c>
      <c r="H35" s="4">
        <f t="shared" si="1"/>
        <v>4.1199352510980968E-4</v>
      </c>
    </row>
    <row r="36" spans="5:8" x14ac:dyDescent="0.25">
      <c r="E36" s="1">
        <f>'Original Data'!A34</f>
        <v>43634</v>
      </c>
      <c r="F36" s="3">
        <f>'Original Data'!F34</f>
        <v>169.88999899999999</v>
      </c>
      <c r="G36" s="4">
        <f t="shared" si="0"/>
        <v>1.0036034971857484</v>
      </c>
      <c r="H36" s="4">
        <f t="shared" si="1"/>
        <v>3.5970201450994492E-3</v>
      </c>
    </row>
    <row r="37" spans="5:8" x14ac:dyDescent="0.25">
      <c r="E37" s="1">
        <f>'Original Data'!A35</f>
        <v>43635</v>
      </c>
      <c r="F37" s="3">
        <f>'Original Data'!F35</f>
        <v>169.279999</v>
      </c>
      <c r="G37" s="4">
        <f t="shared" si="0"/>
        <v>1.024883459767312</v>
      </c>
      <c r="H37" s="4">
        <f t="shared" si="1"/>
        <v>2.4578908338299729E-2</v>
      </c>
    </row>
    <row r="38" spans="5:8" x14ac:dyDescent="0.25">
      <c r="E38" s="1">
        <f>'Original Data'!A36</f>
        <v>43636</v>
      </c>
      <c r="F38" s="3">
        <f>'Original Data'!F36</f>
        <v>165.16999799999999</v>
      </c>
      <c r="G38" s="4">
        <f t="shared" si="0"/>
        <v>1.0716277988831571</v>
      </c>
      <c r="H38" s="4">
        <f t="shared" si="1"/>
        <v>6.9178799825486553E-2</v>
      </c>
    </row>
    <row r="39" spans="5:8" x14ac:dyDescent="0.25">
      <c r="E39" s="1">
        <f>'Original Data'!A37</f>
        <v>43637</v>
      </c>
      <c r="F39" s="3">
        <f>'Original Data'!F37</f>
        <v>154.13000500000001</v>
      </c>
      <c r="G39" s="4">
        <f t="shared" si="0"/>
        <v>1.0931980958508372</v>
      </c>
      <c r="H39" s="4">
        <f t="shared" si="1"/>
        <v>8.9107433257998747E-2</v>
      </c>
    </row>
    <row r="40" spans="5:8" x14ac:dyDescent="0.25">
      <c r="E40" s="1">
        <f>'Original Data'!A38</f>
        <v>43640</v>
      </c>
      <c r="F40" s="3">
        <f>'Original Data'!F38</f>
        <v>140.990005</v>
      </c>
      <c r="G40" s="4">
        <f t="shared" si="0"/>
        <v>0.93618857491944585</v>
      </c>
      <c r="H40" s="4">
        <f t="shared" si="1"/>
        <v>-6.5938353865652763E-2</v>
      </c>
    </row>
    <row r="41" spans="5:8" x14ac:dyDescent="0.25">
      <c r="E41" s="1">
        <f>'Original Data'!A39</f>
        <v>43641</v>
      </c>
      <c r="F41" s="3">
        <f>'Original Data'!F39</f>
        <v>150.60000600000001</v>
      </c>
      <c r="G41" s="4">
        <f t="shared" si="0"/>
        <v>0.93843475669079657</v>
      </c>
      <c r="H41" s="4">
        <f t="shared" si="1"/>
        <v>-6.3541944081970864E-2</v>
      </c>
    </row>
    <row r="42" spans="5:8" x14ac:dyDescent="0.25">
      <c r="E42" s="1">
        <f>'Original Data'!A40</f>
        <v>43642</v>
      </c>
      <c r="F42" s="3">
        <f>'Original Data'!F40</f>
        <v>160.479996</v>
      </c>
      <c r="G42" s="4">
        <f t="shared" si="0"/>
        <v>0.98508373985430642</v>
      </c>
      <c r="H42" s="4">
        <f t="shared" si="1"/>
        <v>-1.5028626343111195E-2</v>
      </c>
    </row>
    <row r="43" spans="5:8" x14ac:dyDescent="0.25">
      <c r="E43" s="1">
        <f>'Original Data'!A41</f>
        <v>43643</v>
      </c>
      <c r="F43" s="3">
        <f>'Original Data'!F41</f>
        <v>162.91000399999999</v>
      </c>
      <c r="G43" s="4">
        <f t="shared" si="0"/>
        <v>1.0138785853693681</v>
      </c>
      <c r="H43" s="4">
        <f t="shared" si="1"/>
        <v>1.3783159705280813E-2</v>
      </c>
    </row>
    <row r="44" spans="5:8" x14ac:dyDescent="0.25">
      <c r="E44" s="1">
        <f>'Original Data'!A42</f>
        <v>43644</v>
      </c>
      <c r="F44" s="3">
        <f>'Original Data'!F42</f>
        <v>160.679993</v>
      </c>
      <c r="G44" s="4">
        <f t="shared" si="0"/>
        <v>1.053086845548737</v>
      </c>
      <c r="H44" s="4">
        <f t="shared" si="1"/>
        <v>5.172570415626998E-2</v>
      </c>
    </row>
    <row r="45" spans="5:8" x14ac:dyDescent="0.25">
      <c r="E45" s="1">
        <f>'Original Data'!A43</f>
        <v>43647</v>
      </c>
      <c r="F45" s="3">
        <f>'Original Data'!F43</f>
        <v>152.58000200000001</v>
      </c>
      <c r="G45" s="4">
        <f t="shared" si="0"/>
        <v>1.0191703618048726</v>
      </c>
      <c r="H45" s="4">
        <f t="shared" si="1"/>
        <v>1.8988925551153307E-2</v>
      </c>
    </row>
    <row r="46" spans="5:8" x14ac:dyDescent="0.25">
      <c r="E46" s="1">
        <f>'Original Data'!A44</f>
        <v>43648</v>
      </c>
      <c r="F46" s="3">
        <f>'Original Data'!F44</f>
        <v>149.71000699999999</v>
      </c>
      <c r="G46" s="4">
        <f t="shared" si="0"/>
        <v>0.9881848646864686</v>
      </c>
      <c r="H46" s="4">
        <f t="shared" si="1"/>
        <v>-1.1885488730616069E-2</v>
      </c>
    </row>
    <row r="47" spans="5:8" x14ac:dyDescent="0.25">
      <c r="E47" s="1">
        <f>'Original Data'!A45</f>
        <v>43649</v>
      </c>
      <c r="F47" s="3">
        <f>'Original Data'!F45</f>
        <v>151.5</v>
      </c>
      <c r="G47" s="4">
        <f t="shared" si="0"/>
        <v>0.99259644261952285</v>
      </c>
      <c r="H47" s="4">
        <f t="shared" si="1"/>
        <v>-7.4310997365659359E-3</v>
      </c>
    </row>
    <row r="48" spans="5:8" x14ac:dyDescent="0.25">
      <c r="E48" s="1">
        <f>'Original Data'!A46</f>
        <v>43651</v>
      </c>
      <c r="F48" s="3">
        <f>'Original Data'!F46</f>
        <v>152.63000500000001</v>
      </c>
      <c r="G48" s="4">
        <f t="shared" si="0"/>
        <v>0.97421335896104377</v>
      </c>
      <c r="H48" s="4">
        <f t="shared" si="1"/>
        <v>-2.6124944953720055E-2</v>
      </c>
    </row>
    <row r="49" spans="5:8" x14ac:dyDescent="0.25">
      <c r="E49" s="1">
        <f>'Original Data'!A47</f>
        <v>43654</v>
      </c>
      <c r="F49" s="3">
        <f>'Original Data'!F47</f>
        <v>156.66999799999999</v>
      </c>
      <c r="G49" s="4">
        <f t="shared" si="0"/>
        <v>0.99271316088586914</v>
      </c>
      <c r="H49" s="4">
        <f t="shared" si="1"/>
        <v>-7.3135178075059209E-3</v>
      </c>
    </row>
    <row r="50" spans="5:8" x14ac:dyDescent="0.25">
      <c r="E50" s="1">
        <f>'Original Data'!A48</f>
        <v>43655</v>
      </c>
      <c r="F50" s="3">
        <f>'Original Data'!F48</f>
        <v>157.820007</v>
      </c>
      <c r="G50" s="4">
        <f t="shared" si="0"/>
        <v>0.96520097746929778</v>
      </c>
      <c r="H50" s="4">
        <f t="shared" si="1"/>
        <v>-3.5418932520109497E-2</v>
      </c>
    </row>
    <row r="51" spans="5:8" x14ac:dyDescent="0.25">
      <c r="E51" s="1">
        <f>'Original Data'!A49</f>
        <v>43656</v>
      </c>
      <c r="F51" s="3">
        <f>'Original Data'!F49</f>
        <v>163.509995</v>
      </c>
      <c r="G51" s="4">
        <f t="shared" si="0"/>
        <v>0.93863374176751568</v>
      </c>
      <c r="H51" s="4">
        <f t="shared" si="1"/>
        <v>-6.3329927229492725E-2</v>
      </c>
    </row>
    <row r="52" spans="5:8" x14ac:dyDescent="0.25">
      <c r="E52" s="1">
        <f>'Original Data'!A50</f>
        <v>43657</v>
      </c>
      <c r="F52" s="3">
        <f>'Original Data'!F50</f>
        <v>174.199997</v>
      </c>
      <c r="G52" s="4">
        <f t="shared" si="0"/>
        <v>1.0443018949020069</v>
      </c>
      <c r="H52" s="4">
        <f t="shared" si="1"/>
        <v>4.3348619020542628E-2</v>
      </c>
    </row>
    <row r="53" spans="5:8" x14ac:dyDescent="0.25">
      <c r="E53" s="1">
        <f>'Original Data'!A51</f>
        <v>43658</v>
      </c>
      <c r="F53" s="3">
        <f>'Original Data'!F51</f>
        <v>166.80999800000001</v>
      </c>
      <c r="G53" s="4">
        <f t="shared" si="0"/>
        <v>1.0016813727357317</v>
      </c>
      <c r="H53" s="4">
        <f t="shared" si="1"/>
        <v>1.6799608110196829E-3</v>
      </c>
    </row>
    <row r="54" spans="5:8" x14ac:dyDescent="0.25">
      <c r="E54" s="1">
        <f>'Original Data'!A52</f>
        <v>43661</v>
      </c>
      <c r="F54" s="3">
        <f>'Original Data'!F52</f>
        <v>166.529999</v>
      </c>
      <c r="G54" s="4">
        <f t="shared" si="0"/>
        <v>0.96488790115042355</v>
      </c>
      <c r="H54" s="4">
        <f t="shared" si="1"/>
        <v>-3.5743349001742156E-2</v>
      </c>
    </row>
    <row r="55" spans="5:8" x14ac:dyDescent="0.25">
      <c r="E55" s="1">
        <f>'Original Data'!A53</f>
        <v>43662</v>
      </c>
      <c r="F55" s="3">
        <f>'Original Data'!F53</f>
        <v>172.58999600000001</v>
      </c>
      <c r="G55" s="4">
        <f t="shared" si="0"/>
        <v>1.017389748982491</v>
      </c>
      <c r="H55" s="4">
        <f t="shared" si="1"/>
        <v>1.7240277655444024E-2</v>
      </c>
    </row>
    <row r="56" spans="5:8" x14ac:dyDescent="0.25">
      <c r="E56" s="1">
        <f>'Original Data'!A54</f>
        <v>43663</v>
      </c>
      <c r="F56" s="3">
        <f>'Original Data'!F54</f>
        <v>169.63999899999999</v>
      </c>
      <c r="G56" s="4">
        <f t="shared" si="0"/>
        <v>0.9958905893129173</v>
      </c>
      <c r="H56" s="4">
        <f t="shared" si="1"/>
        <v>-4.117877518933998E-3</v>
      </c>
    </row>
    <row r="57" spans="5:8" x14ac:dyDescent="0.25">
      <c r="E57" s="1">
        <f>'Original Data'!A55</f>
        <v>43664</v>
      </c>
      <c r="F57" s="3">
        <f>'Original Data'!F55</f>
        <v>170.33999600000001</v>
      </c>
      <c r="G57" s="4">
        <f t="shared" si="0"/>
        <v>0.96351605149958919</v>
      </c>
      <c r="H57" s="4">
        <f t="shared" si="1"/>
        <v>-3.716613169244342E-2</v>
      </c>
    </row>
    <row r="58" spans="5:8" x14ac:dyDescent="0.25">
      <c r="E58" s="1">
        <f>'Original Data'!A56</f>
        <v>43665</v>
      </c>
      <c r="F58" s="3">
        <f>'Original Data'!F56</f>
        <v>176.78999300000001</v>
      </c>
      <c r="G58" s="4">
        <f t="shared" si="0"/>
        <v>0.91035013249768493</v>
      </c>
      <c r="H58" s="4">
        <f t="shared" si="1"/>
        <v>-9.3925992486301402E-2</v>
      </c>
    </row>
    <row r="59" spans="5:8" x14ac:dyDescent="0.25">
      <c r="E59" s="1">
        <f>'Original Data'!A57</f>
        <v>43668</v>
      </c>
      <c r="F59" s="3">
        <f>'Original Data'!F57</f>
        <v>194.199997</v>
      </c>
      <c r="G59" s="4">
        <f t="shared" si="0"/>
        <v>0.99345202053308823</v>
      </c>
      <c r="H59" s="4">
        <f t="shared" si="1"/>
        <v>-6.569511530269777E-3</v>
      </c>
    </row>
    <row r="60" spans="5:8" x14ac:dyDescent="0.25">
      <c r="E60" s="1">
        <f>'Original Data'!A58</f>
        <v>43669</v>
      </c>
      <c r="F60" s="3">
        <f>'Original Data'!F58</f>
        <v>195.479996</v>
      </c>
      <c r="G60" s="4">
        <f t="shared" si="0"/>
        <v>0.9633352943360467</v>
      </c>
      <c r="H60" s="4">
        <f t="shared" si="1"/>
        <v>-3.7353750902885764E-2</v>
      </c>
    </row>
    <row r="61" spans="5:8" x14ac:dyDescent="0.25">
      <c r="E61" s="1">
        <f>'Original Data'!A59</f>
        <v>43670</v>
      </c>
      <c r="F61" s="3">
        <f>'Original Data'!F59</f>
        <v>202.91999799999999</v>
      </c>
      <c r="G61" s="4">
        <f t="shared" si="0"/>
        <v>0.91052677505821233</v>
      </c>
      <c r="H61" s="4">
        <f t="shared" si="1"/>
        <v>-9.3731973263641674E-2</v>
      </c>
    </row>
    <row r="62" spans="5:8" x14ac:dyDescent="0.25">
      <c r="E62" s="1">
        <f>'Original Data'!A60</f>
        <v>43671</v>
      </c>
      <c r="F62" s="3">
        <f>'Original Data'!F60</f>
        <v>222.86000100000001</v>
      </c>
      <c r="G62" s="4">
        <f t="shared" si="0"/>
        <v>0.94874417493599428</v>
      </c>
      <c r="H62" s="4">
        <f t="shared" si="1"/>
        <v>-5.2616090016052774E-2</v>
      </c>
    </row>
    <row r="63" spans="5:8" x14ac:dyDescent="0.25">
      <c r="E63" s="1">
        <f>'Original Data'!A61</f>
        <v>43672</v>
      </c>
      <c r="F63" s="3">
        <f>'Original Data'!F61</f>
        <v>234.89999399999999</v>
      </c>
      <c r="G63" s="4">
        <f t="shared" si="0"/>
        <v>1.0574888070614323</v>
      </c>
      <c r="H63" s="4">
        <f t="shared" si="1"/>
        <v>5.5897047543210392E-2</v>
      </c>
    </row>
    <row r="64" spans="5:8" x14ac:dyDescent="0.25">
      <c r="E64" s="1">
        <f>'Original Data'!A62</f>
        <v>43675</v>
      </c>
      <c r="F64" s="3">
        <f>'Original Data'!F62</f>
        <v>222.13000500000001</v>
      </c>
      <c r="G64" s="4">
        <f t="shared" si="0"/>
        <v>1.1405319916957279</v>
      </c>
      <c r="H64" s="4">
        <f t="shared" si="1"/>
        <v>0.13149481293699519</v>
      </c>
    </row>
    <row r="65" spans="5:8" x14ac:dyDescent="0.25">
      <c r="E65" s="1">
        <f>'Original Data'!A63</f>
        <v>43676</v>
      </c>
      <c r="F65" s="3">
        <f>'Original Data'!F63</f>
        <v>194.759995</v>
      </c>
      <c r="G65" s="4">
        <f t="shared" si="0"/>
        <v>0.9910946005570862</v>
      </c>
      <c r="H65" s="4">
        <f t="shared" si="1"/>
        <v>-8.9452895138005233E-3</v>
      </c>
    </row>
    <row r="66" spans="5:8" x14ac:dyDescent="0.25">
      <c r="E66" s="1">
        <f>'Original Data'!A64</f>
        <v>43677</v>
      </c>
      <c r="F66" s="3">
        <f>'Original Data'!F64</f>
        <v>196.509995</v>
      </c>
      <c r="G66" s="4">
        <f t="shared" si="0"/>
        <v>1.1162804068050605</v>
      </c>
      <c r="H66" s="4">
        <f t="shared" si="1"/>
        <v>0.11000209297647785</v>
      </c>
    </row>
    <row r="67" spans="5:8" x14ac:dyDescent="0.25">
      <c r="E67" s="1">
        <f>'Original Data'!A65</f>
        <v>43678</v>
      </c>
      <c r="F67" s="3">
        <f>'Original Data'!F65</f>
        <v>176.03999300000001</v>
      </c>
      <c r="G67" s="4">
        <f t="shared" si="0"/>
        <v>0.99395851169353222</v>
      </c>
      <c r="H67" s="4">
        <f t="shared" si="1"/>
        <v>-6.0598119355496039E-3</v>
      </c>
    </row>
    <row r="68" spans="5:8" x14ac:dyDescent="0.25">
      <c r="E68" s="1">
        <f>'Original Data'!A66</f>
        <v>43679</v>
      </c>
      <c r="F68" s="3">
        <f>'Original Data'!F66</f>
        <v>177.11000100000001</v>
      </c>
      <c r="G68" s="4">
        <f t="shared" si="0"/>
        <v>1.0066499885568947</v>
      </c>
      <c r="H68" s="4">
        <f t="shared" si="1"/>
        <v>6.6279749227095234E-3</v>
      </c>
    </row>
    <row r="69" spans="5:8" x14ac:dyDescent="0.25">
      <c r="E69" s="1">
        <f>'Original Data'!A67</f>
        <v>43682</v>
      </c>
      <c r="F69" s="3">
        <f>'Original Data'!F67</f>
        <v>175.94000199999999</v>
      </c>
      <c r="G69" s="4">
        <f t="shared" ref="G69:G92" si="2">F69/F70</f>
        <v>1.0911684231217929</v>
      </c>
      <c r="H69" s="4">
        <f t="shared" ref="H69:H92" si="3">LN(G69)</f>
        <v>8.7249069933400467E-2</v>
      </c>
    </row>
    <row r="70" spans="5:8" x14ac:dyDescent="0.25">
      <c r="E70" s="1">
        <f>'Original Data'!A68</f>
        <v>43683</v>
      </c>
      <c r="F70" s="3">
        <f>'Original Data'!F68</f>
        <v>161.240005</v>
      </c>
      <c r="G70" s="4">
        <f t="shared" si="2"/>
        <v>0.96550901197604788</v>
      </c>
      <c r="H70" s="4">
        <f t="shared" si="3"/>
        <v>-3.5099843158115561E-2</v>
      </c>
    </row>
    <row r="71" spans="5:8" x14ac:dyDescent="0.25">
      <c r="E71" s="1">
        <f>'Original Data'!A69</f>
        <v>43684</v>
      </c>
      <c r="F71" s="3">
        <f>'Original Data'!F69</f>
        <v>167</v>
      </c>
      <c r="G71" s="4">
        <f t="shared" si="2"/>
        <v>1.0264290293748439</v>
      </c>
      <c r="H71" s="4">
        <f t="shared" si="3"/>
        <v>2.6085816630607772E-2</v>
      </c>
    </row>
    <row r="72" spans="5:8" x14ac:dyDescent="0.25">
      <c r="E72" s="1">
        <f>'Original Data'!A70</f>
        <v>43685</v>
      </c>
      <c r="F72" s="3">
        <f>'Original Data'!F70</f>
        <v>162.699997</v>
      </c>
      <c r="G72" s="4">
        <f t="shared" si="2"/>
        <v>0.98984000699154373</v>
      </c>
      <c r="H72" s="4">
        <f t="shared" si="3"/>
        <v>-1.0211958013109843E-2</v>
      </c>
    </row>
    <row r="73" spans="5:8" x14ac:dyDescent="0.25">
      <c r="E73" s="1">
        <f>'Original Data'!A71</f>
        <v>43686</v>
      </c>
      <c r="F73" s="3">
        <f>'Original Data'!F71</f>
        <v>164.36999499999999</v>
      </c>
      <c r="G73" s="4">
        <f t="shared" si="2"/>
        <v>0.97197087119643488</v>
      </c>
      <c r="H73" s="4">
        <f t="shared" si="3"/>
        <v>-2.8429442875646995E-2</v>
      </c>
    </row>
    <row r="74" spans="5:8" x14ac:dyDescent="0.25">
      <c r="E74" s="1">
        <f>'Original Data'!A72</f>
        <v>43689</v>
      </c>
      <c r="F74" s="3">
        <f>'Original Data'!F72</f>
        <v>169.11000100000001</v>
      </c>
      <c r="G74" s="4">
        <f t="shared" si="2"/>
        <v>1.0108793596518353</v>
      </c>
      <c r="H74" s="4">
        <f t="shared" si="3"/>
        <v>1.082060517522101E-2</v>
      </c>
    </row>
    <row r="75" spans="5:8" x14ac:dyDescent="0.25">
      <c r="E75" s="1">
        <f>'Original Data'!A73</f>
        <v>43690</v>
      </c>
      <c r="F75" s="3">
        <f>'Original Data'!F73</f>
        <v>167.28999300000001</v>
      </c>
      <c r="G75" s="4">
        <f t="shared" si="2"/>
        <v>1.0269490433498727</v>
      </c>
      <c r="H75" s="4">
        <f t="shared" si="3"/>
        <v>2.6592312724096973E-2</v>
      </c>
    </row>
    <row r="76" spans="5:8" x14ac:dyDescent="0.25">
      <c r="E76" s="1">
        <f>'Original Data'!A74</f>
        <v>43691</v>
      </c>
      <c r="F76" s="3">
        <f>'Original Data'!F74</f>
        <v>162.89999399999999</v>
      </c>
      <c r="G76" s="4">
        <f t="shared" si="2"/>
        <v>1.1296809805065391</v>
      </c>
      <c r="H76" s="4">
        <f t="shared" si="3"/>
        <v>0.12193527472917601</v>
      </c>
    </row>
    <row r="77" spans="5:8" x14ac:dyDescent="0.25">
      <c r="E77" s="1">
        <f>'Original Data'!A75</f>
        <v>43692</v>
      </c>
      <c r="F77" s="3">
        <f>'Original Data'!F75</f>
        <v>144.199997</v>
      </c>
      <c r="G77" s="4">
        <f t="shared" si="2"/>
        <v>0.99606267193306142</v>
      </c>
      <c r="H77" s="4">
        <f t="shared" si="3"/>
        <v>-3.9450997495755263E-3</v>
      </c>
    </row>
    <row r="78" spans="5:8" x14ac:dyDescent="0.25">
      <c r="E78" s="1">
        <f>'Original Data'!A76</f>
        <v>43693</v>
      </c>
      <c r="F78" s="3">
        <f>'Original Data'!F76</f>
        <v>144.770004</v>
      </c>
      <c r="G78" s="4">
        <f t="shared" si="2"/>
        <v>1.0017992457891927</v>
      </c>
      <c r="H78" s="4">
        <f t="shared" si="3"/>
        <v>1.7976290854288389E-3</v>
      </c>
    </row>
    <row r="79" spans="5:8" x14ac:dyDescent="0.25">
      <c r="E79" s="1">
        <f>'Original Data'!A77</f>
        <v>43696</v>
      </c>
      <c r="F79" s="3">
        <f>'Original Data'!F77</f>
        <v>144.509995</v>
      </c>
      <c r="G79" s="4">
        <f t="shared" si="2"/>
        <v>0.93855942106540613</v>
      </c>
      <c r="H79" s="4">
        <f t="shared" si="3"/>
        <v>-6.3409110026042256E-2</v>
      </c>
    </row>
    <row r="80" spans="5:8" x14ac:dyDescent="0.25">
      <c r="E80" s="1">
        <f>'Original Data'!A78</f>
        <v>43697</v>
      </c>
      <c r="F80" s="3">
        <f>'Original Data'!F78</f>
        <v>153.970001</v>
      </c>
      <c r="G80" s="4">
        <f t="shared" si="2"/>
        <v>1.0132938732469998</v>
      </c>
      <c r="H80" s="4">
        <f t="shared" si="3"/>
        <v>1.3206285117133865E-2</v>
      </c>
    </row>
    <row r="81" spans="5:8" x14ac:dyDescent="0.25">
      <c r="E81" s="1">
        <f>'Original Data'!A79</f>
        <v>43698</v>
      </c>
      <c r="F81" s="3">
        <f>'Original Data'!F79</f>
        <v>151.949997</v>
      </c>
      <c r="G81" s="4">
        <f t="shared" si="2"/>
        <v>1.0063579837619052</v>
      </c>
      <c r="H81" s="4">
        <f t="shared" si="3"/>
        <v>6.3378570483115957E-3</v>
      </c>
    </row>
    <row r="82" spans="5:8" x14ac:dyDescent="0.25">
      <c r="E82" s="1">
        <f>'Original Data'!A80</f>
        <v>43699</v>
      </c>
      <c r="F82" s="3">
        <f>'Original Data'!F80</f>
        <v>150.990005</v>
      </c>
      <c r="G82" s="4">
        <f t="shared" si="2"/>
        <v>1.0281920247248746</v>
      </c>
      <c r="H82" s="4">
        <f t="shared" si="3"/>
        <v>2.7801944068506827E-2</v>
      </c>
    </row>
    <row r="83" spans="5:8" x14ac:dyDescent="0.25">
      <c r="E83" s="1">
        <f>'Original Data'!A81</f>
        <v>43700</v>
      </c>
      <c r="F83" s="3">
        <f>'Original Data'!F81</f>
        <v>146.85000600000001</v>
      </c>
      <c r="G83" s="4">
        <f t="shared" si="2"/>
        <v>0.94662541911218268</v>
      </c>
      <c r="H83" s="4">
        <f t="shared" si="3"/>
        <v>-5.485180880462473E-2</v>
      </c>
    </row>
    <row r="84" spans="5:8" x14ac:dyDescent="0.25">
      <c r="E84" s="1">
        <f>'Original Data'!A82</f>
        <v>43703</v>
      </c>
      <c r="F84" s="3">
        <f>'Original Data'!F82</f>
        <v>155.13000500000001</v>
      </c>
      <c r="G84" s="4">
        <f t="shared" si="2"/>
        <v>0.98796332345017657</v>
      </c>
      <c r="H84" s="4">
        <f t="shared" si="3"/>
        <v>-1.2109703937299579E-2</v>
      </c>
    </row>
    <row r="85" spans="5:8" x14ac:dyDescent="0.25">
      <c r="E85" s="1">
        <f>'Original Data'!A83</f>
        <v>43704</v>
      </c>
      <c r="F85" s="3">
        <f>'Original Data'!F83</f>
        <v>157.020004</v>
      </c>
      <c r="G85" s="4">
        <f t="shared" si="2"/>
        <v>0.97947729997476507</v>
      </c>
      <c r="H85" s="4">
        <f t="shared" si="3"/>
        <v>-2.0736216981183102E-2</v>
      </c>
    </row>
    <row r="86" spans="5:8" x14ac:dyDescent="0.25">
      <c r="E86" s="1">
        <f>'Original Data'!A84</f>
        <v>43705</v>
      </c>
      <c r="F86" s="3">
        <f>'Original Data'!F84</f>
        <v>160.30999800000001</v>
      </c>
      <c r="G86" s="4">
        <f t="shared" si="2"/>
        <v>0.96875756511379185</v>
      </c>
      <c r="H86" s="4">
        <f t="shared" si="3"/>
        <v>-3.1740889195350931E-2</v>
      </c>
    </row>
    <row r="87" spans="5:8" x14ac:dyDescent="0.25">
      <c r="E87" s="1">
        <f>'Original Data'!A85</f>
        <v>43706</v>
      </c>
      <c r="F87" s="3">
        <f>'Original Data'!F85</f>
        <v>165.479996</v>
      </c>
      <c r="G87" s="4">
        <f t="shared" si="2"/>
        <v>0.98717408020121455</v>
      </c>
      <c r="H87" s="4">
        <f t="shared" si="3"/>
        <v>-1.2908882049677467E-2</v>
      </c>
    </row>
    <row r="88" spans="5:8" x14ac:dyDescent="0.25">
      <c r="E88" s="1">
        <f>'Original Data'!A86</f>
        <v>43707</v>
      </c>
      <c r="F88" s="3">
        <f>'Original Data'!F86</f>
        <v>167.63000500000001</v>
      </c>
      <c r="G88" s="4">
        <f t="shared" si="2"/>
        <v>1.0274594616289108</v>
      </c>
      <c r="H88" s="4">
        <f t="shared" si="3"/>
        <v>2.7089213207426736E-2</v>
      </c>
    </row>
    <row r="89" spans="5:8" x14ac:dyDescent="0.25">
      <c r="E89" s="1">
        <f>'Original Data'!A87</f>
        <v>43711</v>
      </c>
      <c r="F89" s="3">
        <f>'Original Data'!F87</f>
        <v>163.14999399999999</v>
      </c>
      <c r="G89" s="4">
        <f t="shared" si="2"/>
        <v>0.99676198055555876</v>
      </c>
      <c r="H89" s="4">
        <f t="shared" si="3"/>
        <v>-3.2432731735861429E-3</v>
      </c>
    </row>
    <row r="90" spans="5:8" x14ac:dyDescent="0.25">
      <c r="E90" s="1">
        <f>'Original Data'!A88</f>
        <v>43712</v>
      </c>
      <c r="F90" s="3">
        <f>'Original Data'!F88</f>
        <v>163.679993</v>
      </c>
      <c r="G90" s="4">
        <f t="shared" si="2"/>
        <v>1.0168353853709673</v>
      </c>
      <c r="H90" s="4">
        <f t="shared" si="3"/>
        <v>1.6695241006466216E-2</v>
      </c>
    </row>
    <row r="91" spans="5:8" x14ac:dyDescent="0.25">
      <c r="E91" s="1">
        <f>'Original Data'!A89</f>
        <v>43713</v>
      </c>
      <c r="F91" s="3">
        <f>'Original Data'!F89</f>
        <v>160.970001</v>
      </c>
      <c r="G91" s="4">
        <f t="shared" si="2"/>
        <v>1.0385831073429541</v>
      </c>
      <c r="H91" s="4">
        <f t="shared" si="3"/>
        <v>3.7857387461371031E-2</v>
      </c>
    </row>
    <row r="92" spans="5:8" x14ac:dyDescent="0.25">
      <c r="E92" s="1">
        <f>'Original Data'!A90</f>
        <v>43714</v>
      </c>
      <c r="F92" s="3">
        <f>'Original Data'!F90</f>
        <v>154.990005</v>
      </c>
      <c r="G92" s="4"/>
      <c r="H92" s="4"/>
    </row>
    <row r="93" spans="5:8" x14ac:dyDescent="0.25">
      <c r="E93" s="1"/>
    </row>
    <row r="94" spans="5:8" x14ac:dyDescent="0.25">
      <c r="E94" s="1"/>
    </row>
    <row r="95" spans="5:8" x14ac:dyDescent="0.25">
      <c r="E95" s="1"/>
    </row>
    <row r="96" spans="5:8" x14ac:dyDescent="0.25">
      <c r="E96" s="1"/>
    </row>
    <row r="97" spans="5:5" x14ac:dyDescent="0.25">
      <c r="E97" s="1"/>
    </row>
    <row r="98" spans="5:5" x14ac:dyDescent="0.25">
      <c r="E98" s="1"/>
    </row>
    <row r="99" spans="5:5" x14ac:dyDescent="0.25">
      <c r="E99" s="1"/>
    </row>
    <row r="100" spans="5:5" x14ac:dyDescent="0.25">
      <c r="E100" s="1"/>
    </row>
    <row r="101" spans="5:5" x14ac:dyDescent="0.25">
      <c r="E101" s="1"/>
    </row>
    <row r="102" spans="5:5" x14ac:dyDescent="0.25">
      <c r="E102" s="1"/>
    </row>
    <row r="103" spans="5:5" x14ac:dyDescent="0.25">
      <c r="E103" s="1"/>
    </row>
    <row r="104" spans="5:5" x14ac:dyDescent="0.25">
      <c r="E104" s="1"/>
    </row>
    <row r="105" spans="5:5" x14ac:dyDescent="0.25">
      <c r="E105" s="1"/>
    </row>
    <row r="106" spans="5:5" x14ac:dyDescent="0.25">
      <c r="E106" s="1"/>
    </row>
    <row r="107" spans="5:5" x14ac:dyDescent="0.25">
      <c r="E107" s="1"/>
    </row>
    <row r="108" spans="5:5" x14ac:dyDescent="0.25">
      <c r="E108" s="1"/>
    </row>
    <row r="109" spans="5:5" x14ac:dyDescent="0.25">
      <c r="E109" s="1"/>
    </row>
    <row r="110" spans="5:5" x14ac:dyDescent="0.25">
      <c r="E110" s="1"/>
    </row>
    <row r="111" spans="5:5" x14ac:dyDescent="0.25">
      <c r="E111" s="1"/>
    </row>
    <row r="112" spans="5:5" x14ac:dyDescent="0.25">
      <c r="E112" s="1"/>
    </row>
    <row r="113" spans="5:5" x14ac:dyDescent="0.25">
      <c r="E113" s="1"/>
    </row>
    <row r="114" spans="5:5" x14ac:dyDescent="0.25">
      <c r="E114" s="1"/>
    </row>
    <row r="115" spans="5:5" x14ac:dyDescent="0.25">
      <c r="E115" s="1"/>
    </row>
    <row r="116" spans="5:5" x14ac:dyDescent="0.25">
      <c r="E116" s="1"/>
    </row>
    <row r="117" spans="5:5" x14ac:dyDescent="0.25">
      <c r="E117" s="1"/>
    </row>
    <row r="118" spans="5:5" x14ac:dyDescent="0.25">
      <c r="E118" s="1"/>
    </row>
    <row r="119" spans="5:5" x14ac:dyDescent="0.25">
      <c r="E119" s="1"/>
    </row>
    <row r="120" spans="5:5" x14ac:dyDescent="0.25">
      <c r="E120" s="1"/>
    </row>
    <row r="121" spans="5:5" x14ac:dyDescent="0.25">
      <c r="E121" s="1"/>
    </row>
    <row r="122" spans="5:5" x14ac:dyDescent="0.25">
      <c r="E122" s="1"/>
    </row>
    <row r="123" spans="5:5" x14ac:dyDescent="0.25">
      <c r="E123" s="1"/>
    </row>
    <row r="124" spans="5:5" x14ac:dyDescent="0.25">
      <c r="E124" s="1"/>
    </row>
    <row r="125" spans="5:5" x14ac:dyDescent="0.25">
      <c r="E125" s="1"/>
    </row>
    <row r="126" spans="5:5" x14ac:dyDescent="0.25">
      <c r="E126" s="1"/>
    </row>
    <row r="127" spans="5:5" x14ac:dyDescent="0.25">
      <c r="E127" s="1"/>
    </row>
    <row r="128" spans="5:5" x14ac:dyDescent="0.25">
      <c r="E128" s="1"/>
    </row>
    <row r="129" spans="5:5" x14ac:dyDescent="0.25">
      <c r="E129" s="1"/>
    </row>
    <row r="130" spans="5:5" x14ac:dyDescent="0.25">
      <c r="E130" s="1"/>
    </row>
    <row r="131" spans="5:5" x14ac:dyDescent="0.25">
      <c r="E131" s="1"/>
    </row>
    <row r="132" spans="5:5" x14ac:dyDescent="0.25">
      <c r="E132" s="1"/>
    </row>
    <row r="133" spans="5:5" x14ac:dyDescent="0.25">
      <c r="E133" s="1"/>
    </row>
    <row r="134" spans="5:5" x14ac:dyDescent="0.25">
      <c r="E134" s="1"/>
    </row>
    <row r="135" spans="5:5" x14ac:dyDescent="0.25">
      <c r="E135" s="1"/>
    </row>
  </sheetData>
  <mergeCells count="2">
    <mergeCell ref="A1:B1"/>
    <mergeCell ref="E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7"/>
  <sheetViews>
    <sheetView workbookViewId="0">
      <selection activeCell="B6" sqref="A3:B6"/>
    </sheetView>
  </sheetViews>
  <sheetFormatPr defaultRowHeight="15" x14ac:dyDescent="0.25"/>
  <cols>
    <col min="1" max="1" width="32.7109375" bestFit="1" customWidth="1"/>
    <col min="2" max="2" width="12.7109375" bestFit="1" customWidth="1"/>
  </cols>
  <sheetData>
    <row r="1" spans="1:4" ht="15.75" thickBot="1" x14ac:dyDescent="0.3">
      <c r="A1" s="5" t="s">
        <v>16</v>
      </c>
      <c r="B1" s="6"/>
      <c r="C1" s="6"/>
      <c r="D1" s="7"/>
    </row>
    <row r="2" spans="1:4" ht="15.75" thickBot="1" x14ac:dyDescent="0.3"/>
    <row r="3" spans="1:4" x14ac:dyDescent="0.25">
      <c r="A3" s="8" t="s">
        <v>18</v>
      </c>
      <c r="B3" s="18">
        <f>'Original Data'!F90</f>
        <v>154.990005</v>
      </c>
    </row>
    <row r="4" spans="1:4" x14ac:dyDescent="0.25">
      <c r="A4" s="10" t="s">
        <v>19</v>
      </c>
      <c r="B4" s="16">
        <f>Returns!B4</f>
        <v>-9.7443290899003488E-3</v>
      </c>
    </row>
    <row r="5" spans="1:4" x14ac:dyDescent="0.25">
      <c r="A5" s="10" t="s">
        <v>20</v>
      </c>
      <c r="B5" s="16">
        <f>Returns!B6</f>
        <v>0.71531525689611897</v>
      </c>
    </row>
    <row r="6" spans="1:4" ht="15.75" thickBot="1" x14ac:dyDescent="0.3">
      <c r="A6" s="12" t="s">
        <v>21</v>
      </c>
      <c r="B6" s="17">
        <f>B4 - B5^2/2</f>
        <v>-0.26558228746408069</v>
      </c>
    </row>
    <row r="8" spans="1:4" x14ac:dyDescent="0.25">
      <c r="A8" t="s">
        <v>22</v>
      </c>
      <c r="B8" t="s">
        <v>17</v>
      </c>
      <c r="C8" t="s">
        <v>23</v>
      </c>
    </row>
    <row r="9" spans="1:4" x14ac:dyDescent="0.25">
      <c r="A9" t="s">
        <v>24</v>
      </c>
      <c r="B9" s="19">
        <f>B3</f>
        <v>154.990005</v>
      </c>
      <c r="C9" s="19">
        <f>B3</f>
        <v>154.990005</v>
      </c>
    </row>
    <row r="10" spans="1:4" x14ac:dyDescent="0.25">
      <c r="A10" s="4">
        <f ca="1">NORMSINV(RAND())</f>
        <v>-0.3615220292964027</v>
      </c>
      <c r="B10" s="19">
        <f ca="1">B9*EXP($B$6*1/252+$B$5*A10*SQRT(1/252))</f>
        <v>152.32498903709717</v>
      </c>
      <c r="C10" s="19">
        <f>C9*EXP($B$6*1/252)</f>
        <v>154.82674739250155</v>
      </c>
    </row>
    <row r="11" spans="1:4" x14ac:dyDescent="0.25">
      <c r="A11" s="4">
        <f t="shared" ref="A11:A74" ca="1" si="0">NORMSINV(RAND())</f>
        <v>0.59681083067406582</v>
      </c>
      <c r="B11" s="19">
        <f ca="1">B10*EXP($B$6*1/252+$B$5*A11*SQRT(1/252))</f>
        <v>156.31216971292631</v>
      </c>
      <c r="C11" s="19">
        <f t="shared" ref="C11:C74" si="1">C10*EXP($B$6*1/252)</f>
        <v>154.66366175123025</v>
      </c>
    </row>
    <row r="12" spans="1:4" x14ac:dyDescent="0.25">
      <c r="A12" s="4">
        <f t="shared" ca="1" si="0"/>
        <v>0.6333283616656854</v>
      </c>
      <c r="B12" s="19">
        <f t="shared" ref="B11:B74" ca="1" si="2">B11*EXP($B$6*1/252+$B$5*A12*SQRT(1/252))</f>
        <v>160.66787882659909</v>
      </c>
      <c r="C12" s="19">
        <f t="shared" si="1"/>
        <v>154.50074789504671</v>
      </c>
    </row>
    <row r="13" spans="1:4" x14ac:dyDescent="0.25">
      <c r="A13" s="4">
        <f t="shared" ca="1" si="0"/>
        <v>-2.8865654164596113</v>
      </c>
      <c r="B13" s="19">
        <f t="shared" ca="1" si="2"/>
        <v>140.92319535963975</v>
      </c>
      <c r="C13" s="19">
        <f t="shared" si="1"/>
        <v>154.33800564300236</v>
      </c>
    </row>
    <row r="14" spans="1:4" x14ac:dyDescent="0.25">
      <c r="A14" s="4">
        <f t="shared" ca="1" si="0"/>
        <v>-1.7641652462262805</v>
      </c>
      <c r="B14" s="19">
        <f t="shared" ca="1" si="2"/>
        <v>130.01719883478904</v>
      </c>
      <c r="C14" s="19">
        <f t="shared" si="1"/>
        <v>154.17543481433918</v>
      </c>
    </row>
    <row r="15" spans="1:4" x14ac:dyDescent="0.25">
      <c r="A15" s="4">
        <f t="shared" ca="1" si="0"/>
        <v>0.33081856700974793</v>
      </c>
      <c r="B15" s="19">
        <f t="shared" ca="1" si="2"/>
        <v>131.83085957600699</v>
      </c>
      <c r="C15" s="19">
        <f t="shared" si="1"/>
        <v>154.01303522848963</v>
      </c>
    </row>
    <row r="16" spans="1:4" x14ac:dyDescent="0.25">
      <c r="A16" s="4">
        <f t="shared" ca="1" si="0"/>
        <v>-0.49599132940941182</v>
      </c>
      <c r="B16" s="19">
        <f t="shared" ca="1" si="2"/>
        <v>128.78136950169934</v>
      </c>
      <c r="C16" s="19">
        <f t="shared" si="1"/>
        <v>153.85080670507628</v>
      </c>
    </row>
    <row r="17" spans="1:3" x14ac:dyDescent="0.25">
      <c r="A17" s="4">
        <f t="shared" ca="1" si="0"/>
        <v>0.76245270554536215</v>
      </c>
      <c r="B17" s="19">
        <f t="shared" ca="1" si="2"/>
        <v>133.14234971674782</v>
      </c>
      <c r="C17" s="19">
        <f t="shared" si="1"/>
        <v>153.68874906391176</v>
      </c>
    </row>
    <row r="18" spans="1:3" x14ac:dyDescent="0.25">
      <c r="A18" s="4">
        <f t="shared" ca="1" si="0"/>
        <v>-1.6530123347256216</v>
      </c>
      <c r="B18" s="19">
        <f t="shared" ca="1" si="2"/>
        <v>123.45530484172158</v>
      </c>
      <c r="C18" s="19">
        <f t="shared" si="1"/>
        <v>153.52686212499847</v>
      </c>
    </row>
    <row r="19" spans="1:3" x14ac:dyDescent="0.25">
      <c r="A19" s="4">
        <f t="shared" ca="1" si="0"/>
        <v>-1.0280863948175807</v>
      </c>
      <c r="B19" s="19">
        <f t="shared" ca="1" si="2"/>
        <v>117.74238645794047</v>
      </c>
      <c r="C19" s="19">
        <f t="shared" si="1"/>
        <v>153.36514570852844</v>
      </c>
    </row>
    <row r="20" spans="1:3" x14ac:dyDescent="0.25">
      <c r="A20" s="4">
        <f t="shared" ca="1" si="0"/>
        <v>-0.35567915779363246</v>
      </c>
      <c r="B20" s="19">
        <f t="shared" ca="1" si="2"/>
        <v>115.74830496352223</v>
      </c>
      <c r="C20" s="19">
        <f t="shared" si="1"/>
        <v>153.20359963488309</v>
      </c>
    </row>
    <row r="21" spans="1:3" x14ac:dyDescent="0.25">
      <c r="A21" s="4">
        <f t="shared" ca="1" si="0"/>
        <v>0.12532673834823066</v>
      </c>
      <c r="B21" s="19">
        <f t="shared" ca="1" si="2"/>
        <v>116.28120658610551</v>
      </c>
      <c r="C21" s="19">
        <f t="shared" si="1"/>
        <v>153.042223724633</v>
      </c>
    </row>
    <row r="22" spans="1:3" x14ac:dyDescent="0.25">
      <c r="A22" s="4">
        <f t="shared" ca="1" si="0"/>
        <v>-0.54176598629408634</v>
      </c>
      <c r="B22" s="19">
        <f t="shared" ca="1" si="2"/>
        <v>113.35735245468878</v>
      </c>
      <c r="C22" s="19">
        <f t="shared" si="1"/>
        <v>152.88101779853778</v>
      </c>
    </row>
    <row r="23" spans="1:3" x14ac:dyDescent="0.25">
      <c r="A23" s="4">
        <f t="shared" ca="1" si="0"/>
        <v>0.72433137702947492</v>
      </c>
      <c r="B23" s="19">
        <f t="shared" ca="1" si="2"/>
        <v>116.99487927937226</v>
      </c>
      <c r="C23" s="19">
        <f t="shared" si="1"/>
        <v>152.71998167754586</v>
      </c>
    </row>
    <row r="24" spans="1:3" x14ac:dyDescent="0.25">
      <c r="A24" s="4">
        <f t="shared" ca="1" si="0"/>
        <v>-0.1331050237719576</v>
      </c>
      <c r="B24" s="19">
        <f t="shared" ca="1" si="2"/>
        <v>116.17276927633573</v>
      </c>
      <c r="C24" s="19">
        <f t="shared" si="1"/>
        <v>152.55911518279424</v>
      </c>
    </row>
    <row r="25" spans="1:3" x14ac:dyDescent="0.25">
      <c r="A25" s="4">
        <f t="shared" ca="1" si="0"/>
        <v>0.89159939225213269</v>
      </c>
      <c r="B25" s="19">
        <f t="shared" ca="1" si="2"/>
        <v>120.80776966929152</v>
      </c>
      <c r="C25" s="19">
        <f t="shared" si="1"/>
        <v>152.39841813560838</v>
      </c>
    </row>
    <row r="26" spans="1:3" x14ac:dyDescent="0.25">
      <c r="A26" s="4">
        <f t="shared" ca="1" si="0"/>
        <v>-1.0160457515263914</v>
      </c>
      <c r="B26" s="19">
        <f t="shared" ca="1" si="2"/>
        <v>115.27989566488222</v>
      </c>
      <c r="C26" s="19">
        <f t="shared" si="1"/>
        <v>152.23789035750187</v>
      </c>
    </row>
    <row r="27" spans="1:3" x14ac:dyDescent="0.25">
      <c r="A27" s="4">
        <f t="shared" ca="1" si="0"/>
        <v>1.162478960756415</v>
      </c>
      <c r="B27" s="19">
        <f t="shared" ca="1" si="2"/>
        <v>121.35148603824307</v>
      </c>
      <c r="C27" s="19">
        <f t="shared" si="1"/>
        <v>152.07753167017634</v>
      </c>
    </row>
    <row r="28" spans="1:3" x14ac:dyDescent="0.25">
      <c r="A28" s="4">
        <f t="shared" ca="1" si="0"/>
        <v>1.8430248235965698</v>
      </c>
      <c r="B28" s="19">
        <f t="shared" ca="1" si="2"/>
        <v>131.72087913024973</v>
      </c>
      <c r="C28" s="19">
        <f t="shared" si="1"/>
        <v>151.91734189552125</v>
      </c>
    </row>
    <row r="29" spans="1:3" x14ac:dyDescent="0.25">
      <c r="A29" s="4">
        <f t="shared" ca="1" si="0"/>
        <v>0.41203706129621809</v>
      </c>
      <c r="B29" s="19">
        <f t="shared" ca="1" si="2"/>
        <v>134.04799152515727</v>
      </c>
      <c r="C29" s="19">
        <f t="shared" si="1"/>
        <v>151.75732085561361</v>
      </c>
    </row>
    <row r="30" spans="1:3" x14ac:dyDescent="0.25">
      <c r="A30" s="4">
        <f t="shared" ca="1" si="0"/>
        <v>-0.62680990242171652</v>
      </c>
      <c r="B30" s="19">
        <f t="shared" ca="1" si="2"/>
        <v>130.17758245530715</v>
      </c>
      <c r="C30" s="19">
        <f t="shared" si="1"/>
        <v>151.59746837271794</v>
      </c>
    </row>
    <row r="31" spans="1:3" x14ac:dyDescent="0.25">
      <c r="A31" s="4">
        <f t="shared" ca="1" si="0"/>
        <v>-1.9035488456699234</v>
      </c>
      <c r="B31" s="19">
        <f t="shared" ca="1" si="2"/>
        <v>119.35121551782856</v>
      </c>
      <c r="C31" s="19">
        <f t="shared" si="1"/>
        <v>151.43778426928591</v>
      </c>
    </row>
    <row r="32" spans="1:3" x14ac:dyDescent="0.25">
      <c r="A32" s="4">
        <f t="shared" ca="1" si="0"/>
        <v>-0.24799416008783035</v>
      </c>
      <c r="B32" s="19">
        <f t="shared" ca="1" si="2"/>
        <v>117.90059653836988</v>
      </c>
      <c r="C32" s="19">
        <f t="shared" si="1"/>
        <v>151.2782683679562</v>
      </c>
    </row>
    <row r="33" spans="1:3" x14ac:dyDescent="0.25">
      <c r="A33" s="4">
        <f t="shared" ca="1" si="0"/>
        <v>1.516536894916388</v>
      </c>
      <c r="B33" s="19">
        <f t="shared" ca="1" si="2"/>
        <v>126.10615731701047</v>
      </c>
      <c r="C33" s="19">
        <f t="shared" si="1"/>
        <v>151.11892049155435</v>
      </c>
    </row>
    <row r="34" spans="1:3" x14ac:dyDescent="0.25">
      <c r="A34" s="4">
        <f t="shared" ca="1" si="0"/>
        <v>0.52848612969939202</v>
      </c>
      <c r="B34" s="19">
        <f t="shared" ca="1" si="2"/>
        <v>129.00924756269947</v>
      </c>
      <c r="C34" s="19">
        <f t="shared" si="1"/>
        <v>150.95974046309252</v>
      </c>
    </row>
    <row r="35" spans="1:3" x14ac:dyDescent="0.25">
      <c r="A35" s="4">
        <f t="shared" ca="1" si="0"/>
        <v>-0.55857092824673593</v>
      </c>
      <c r="B35" s="19">
        <f t="shared" ca="1" si="2"/>
        <v>125.67015221355754</v>
      </c>
      <c r="C35" s="19">
        <f t="shared" si="1"/>
        <v>150.80072810576928</v>
      </c>
    </row>
    <row r="36" spans="1:3" x14ac:dyDescent="0.25">
      <c r="A36" s="4">
        <f t="shared" ca="1" si="0"/>
        <v>1.0117962928761537</v>
      </c>
      <c r="B36" s="19">
        <f t="shared" ca="1" si="2"/>
        <v>131.39379870342736</v>
      </c>
      <c r="C36" s="19">
        <f t="shared" si="1"/>
        <v>150.64188324296944</v>
      </c>
    </row>
    <row r="37" spans="1:3" x14ac:dyDescent="0.25">
      <c r="A37" s="4">
        <f t="shared" ca="1" si="0"/>
        <v>1.7867786453728796</v>
      </c>
      <c r="B37" s="19">
        <f t="shared" ca="1" si="2"/>
        <v>142.26028556562159</v>
      </c>
      <c r="C37" s="19">
        <f t="shared" si="1"/>
        <v>150.48320569826384</v>
      </c>
    </row>
    <row r="38" spans="1:3" x14ac:dyDescent="0.25">
      <c r="A38" s="4">
        <f t="shared" ca="1" si="0"/>
        <v>0.48993012190218488</v>
      </c>
      <c r="B38" s="19">
        <f t="shared" ca="1" si="2"/>
        <v>145.28263273992883</v>
      </c>
      <c r="C38" s="19">
        <f t="shared" si="1"/>
        <v>150.32469529540919</v>
      </c>
    </row>
    <row r="39" spans="1:3" x14ac:dyDescent="0.25">
      <c r="A39" s="4">
        <f t="shared" ca="1" si="0"/>
        <v>-0.58212110880833456</v>
      </c>
      <c r="B39" s="19">
        <f t="shared" ca="1" si="2"/>
        <v>141.37223794577582</v>
      </c>
      <c r="C39" s="19">
        <f t="shared" si="1"/>
        <v>150.16635185834778</v>
      </c>
    </row>
    <row r="40" spans="1:3" x14ac:dyDescent="0.25">
      <c r="A40" s="4">
        <f t="shared" ca="1" si="0"/>
        <v>6.9702460408690523E-3</v>
      </c>
      <c r="B40" s="19">
        <f t="shared" ca="1" si="2"/>
        <v>141.26768741868349</v>
      </c>
      <c r="C40" s="19">
        <f t="shared" si="1"/>
        <v>150.00817521120743</v>
      </c>
    </row>
    <row r="41" spans="1:3" x14ac:dyDescent="0.25">
      <c r="A41" s="4">
        <f t="shared" ca="1" si="0"/>
        <v>0.29121359654525691</v>
      </c>
      <c r="B41" s="19">
        <f t="shared" ca="1" si="2"/>
        <v>142.98288699748153</v>
      </c>
      <c r="C41" s="19">
        <f t="shared" si="1"/>
        <v>149.85016517830118</v>
      </c>
    </row>
    <row r="42" spans="1:3" x14ac:dyDescent="0.25">
      <c r="A42" s="4">
        <f t="shared" ca="1" si="0"/>
        <v>-2.3530709256676428</v>
      </c>
      <c r="B42" s="19">
        <f t="shared" ca="1" si="2"/>
        <v>128.46290756643381</v>
      </c>
      <c r="C42" s="19">
        <f t="shared" si="1"/>
        <v>149.69232158412711</v>
      </c>
    </row>
    <row r="43" spans="1:3" x14ac:dyDescent="0.25">
      <c r="A43" s="4">
        <f t="shared" ca="1" si="0"/>
        <v>0.32098319694713279</v>
      </c>
      <c r="B43" s="19">
        <f t="shared" ca="1" si="2"/>
        <v>130.19717228765316</v>
      </c>
      <c r="C43" s="19">
        <f t="shared" si="1"/>
        <v>149.53464425336819</v>
      </c>
    </row>
    <row r="44" spans="1:3" x14ac:dyDescent="0.25">
      <c r="A44" s="4">
        <f t="shared" ca="1" si="0"/>
        <v>0.1280070313604052</v>
      </c>
      <c r="B44" s="19">
        <f t="shared" ca="1" si="2"/>
        <v>130.81239405115721</v>
      </c>
      <c r="C44" s="19">
        <f t="shared" si="1"/>
        <v>149.37713301089201</v>
      </c>
    </row>
    <row r="45" spans="1:3" x14ac:dyDescent="0.25">
      <c r="A45" s="4">
        <f t="shared" ca="1" si="0"/>
        <v>-1.9090256104591686E-2</v>
      </c>
      <c r="B45" s="19">
        <f t="shared" ca="1" si="2"/>
        <v>130.56224332865858</v>
      </c>
      <c r="C45" s="19">
        <f t="shared" si="1"/>
        <v>149.21978768175072</v>
      </c>
    </row>
    <row r="46" spans="1:3" x14ac:dyDescent="0.25">
      <c r="A46" s="4">
        <f t="shared" ca="1" si="0"/>
        <v>0.72735370735896809</v>
      </c>
      <c r="B46" s="19">
        <f t="shared" ca="1" si="2"/>
        <v>134.77021116139352</v>
      </c>
      <c r="C46" s="19">
        <f t="shared" si="1"/>
        <v>149.06260809118066</v>
      </c>
    </row>
    <row r="47" spans="1:3" x14ac:dyDescent="0.25">
      <c r="A47" s="4">
        <f t="shared" ca="1" si="0"/>
        <v>-0.4603085036436888</v>
      </c>
      <c r="B47" s="19">
        <f t="shared" ca="1" si="2"/>
        <v>131.86458192112025</v>
      </c>
      <c r="C47" s="19">
        <f t="shared" si="1"/>
        <v>148.90559406460233</v>
      </c>
    </row>
    <row r="48" spans="1:3" x14ac:dyDescent="0.25">
      <c r="A48" s="4">
        <f t="shared" ca="1" si="0"/>
        <v>1.0399178425013449</v>
      </c>
      <c r="B48" s="19">
        <f t="shared" ca="1" si="2"/>
        <v>138.04517023418381</v>
      </c>
      <c r="C48" s="19">
        <f t="shared" si="1"/>
        <v>148.74874542762007</v>
      </c>
    </row>
    <row r="49" spans="1:3" x14ac:dyDescent="0.25">
      <c r="A49" s="4">
        <f t="shared" ca="1" si="0"/>
        <v>0.94629387607441284</v>
      </c>
      <c r="B49" s="19">
        <f t="shared" ca="1" si="2"/>
        <v>143.9070562253379</v>
      </c>
      <c r="C49" s="19">
        <f t="shared" si="1"/>
        <v>148.59206200602193</v>
      </c>
    </row>
    <row r="50" spans="1:3" x14ac:dyDescent="0.25">
      <c r="A50" s="4">
        <f t="shared" ca="1" si="0"/>
        <v>-1.4645968770736251</v>
      </c>
      <c r="B50" s="19">
        <f t="shared" ca="1" si="2"/>
        <v>134.57452013850573</v>
      </c>
      <c r="C50" s="19">
        <f t="shared" si="1"/>
        <v>148.4355436257795</v>
      </c>
    </row>
    <row r="51" spans="1:3" x14ac:dyDescent="0.25">
      <c r="A51" s="4">
        <f t="shared" ca="1" si="0"/>
        <v>1.2431541403471109</v>
      </c>
      <c r="B51" s="19">
        <f t="shared" ca="1" si="2"/>
        <v>142.17824317856363</v>
      </c>
      <c r="C51" s="19">
        <f t="shared" si="1"/>
        <v>148.27919011304766</v>
      </c>
    </row>
    <row r="52" spans="1:3" x14ac:dyDescent="0.25">
      <c r="A52" s="4">
        <f t="shared" ca="1" si="0"/>
        <v>-5.9582707058861879E-2</v>
      </c>
      <c r="B52" s="19">
        <f t="shared" ca="1" si="2"/>
        <v>141.64766928220931</v>
      </c>
      <c r="C52" s="19">
        <f t="shared" si="1"/>
        <v>148.12300129416437</v>
      </c>
    </row>
    <row r="53" spans="1:3" x14ac:dyDescent="0.25">
      <c r="A53" s="4">
        <f t="shared" ca="1" si="0"/>
        <v>1.8252298487476426</v>
      </c>
      <c r="B53" s="19">
        <f t="shared" ca="1" si="2"/>
        <v>153.62811942269596</v>
      </c>
      <c r="C53" s="19">
        <f t="shared" si="1"/>
        <v>147.96697699565055</v>
      </c>
    </row>
    <row r="54" spans="1:3" x14ac:dyDescent="0.25">
      <c r="A54" s="4">
        <f t="shared" ca="1" si="0"/>
        <v>0.98640535102644145</v>
      </c>
      <c r="B54" s="19">
        <f t="shared" ca="1" si="2"/>
        <v>160.44144020328662</v>
      </c>
      <c r="C54" s="19">
        <f t="shared" si="1"/>
        <v>147.81111704420988</v>
      </c>
    </row>
    <row r="55" spans="1:3" x14ac:dyDescent="0.25">
      <c r="A55" s="4">
        <f t="shared" ca="1" si="0"/>
        <v>-0.28323558252834002</v>
      </c>
      <c r="B55" s="19">
        <f t="shared" ca="1" si="2"/>
        <v>158.23991756348019</v>
      </c>
      <c r="C55" s="19">
        <f t="shared" si="1"/>
        <v>147.65542126672855</v>
      </c>
    </row>
    <row r="56" spans="1:3" x14ac:dyDescent="0.25">
      <c r="A56" s="4">
        <f t="shared" ca="1" si="0"/>
        <v>1.2633773719432413</v>
      </c>
      <c r="B56" s="19">
        <f t="shared" ca="1" si="2"/>
        <v>167.3331982588052</v>
      </c>
      <c r="C56" s="19">
        <f t="shared" si="1"/>
        <v>147.49988949027508</v>
      </c>
    </row>
    <row r="57" spans="1:3" x14ac:dyDescent="0.25">
      <c r="A57" s="4">
        <f t="shared" ca="1" si="0"/>
        <v>-0.11639854430347163</v>
      </c>
      <c r="B57" s="19">
        <f t="shared" ca="1" si="2"/>
        <v>166.28249758082748</v>
      </c>
      <c r="C57" s="19">
        <f t="shared" si="1"/>
        <v>147.34452154210018</v>
      </c>
    </row>
    <row r="58" spans="1:3" x14ac:dyDescent="0.25">
      <c r="A58" s="4">
        <f t="shared" ca="1" si="0"/>
        <v>2.9154991039271889E-4</v>
      </c>
      <c r="B58" s="19">
        <f t="shared" ca="1" si="2"/>
        <v>166.10952734397557</v>
      </c>
      <c r="C58" s="19">
        <f t="shared" si="1"/>
        <v>147.1893172496365</v>
      </c>
    </row>
    <row r="59" spans="1:3" x14ac:dyDescent="0.25">
      <c r="A59" s="4">
        <f t="shared" ca="1" si="0"/>
        <v>-1.0393306561255828</v>
      </c>
      <c r="B59" s="19">
        <f t="shared" ca="1" si="2"/>
        <v>158.34252818608337</v>
      </c>
      <c r="C59" s="19">
        <f t="shared" si="1"/>
        <v>147.03427644049847</v>
      </c>
    </row>
    <row r="60" spans="1:3" x14ac:dyDescent="0.25">
      <c r="A60" s="4">
        <f t="shared" ca="1" si="0"/>
        <v>-0.18222784982572304</v>
      </c>
      <c r="B60" s="19">
        <f t="shared" ca="1" si="2"/>
        <v>156.88222859820794</v>
      </c>
      <c r="C60" s="19">
        <f t="shared" si="1"/>
        <v>146.87939894248211</v>
      </c>
    </row>
    <row r="61" spans="1:3" x14ac:dyDescent="0.25">
      <c r="A61" s="4">
        <f t="shared" ca="1" si="0"/>
        <v>0.53410558937106711</v>
      </c>
      <c r="B61" s="19">
        <f t="shared" ca="1" si="2"/>
        <v>160.53445968478465</v>
      </c>
      <c r="C61" s="19">
        <f t="shared" si="1"/>
        <v>146.72468458356482</v>
      </c>
    </row>
    <row r="62" spans="1:3" x14ac:dyDescent="0.25">
      <c r="A62" s="4">
        <f t="shared" ca="1" si="0"/>
        <v>0.88328472691499704</v>
      </c>
      <c r="B62" s="19">
        <f t="shared" ca="1" si="2"/>
        <v>166.87684513750548</v>
      </c>
      <c r="C62" s="19">
        <f t="shared" si="1"/>
        <v>146.57013319190523</v>
      </c>
    </row>
    <row r="63" spans="1:3" x14ac:dyDescent="0.25">
      <c r="A63" s="4">
        <f t="shared" ca="1" si="0"/>
        <v>1.5982296880888072</v>
      </c>
      <c r="B63" s="19">
        <f t="shared" ca="1" si="2"/>
        <v>179.14927876383496</v>
      </c>
      <c r="C63" s="19">
        <f t="shared" si="1"/>
        <v>146.41574459584291</v>
      </c>
    </row>
    <row r="64" spans="1:3" x14ac:dyDescent="0.25">
      <c r="A64" s="4">
        <f t="shared" ca="1" si="0"/>
        <v>-0.12879525427000996</v>
      </c>
      <c r="B64" s="19">
        <f t="shared" ca="1" si="2"/>
        <v>177.92496654478191</v>
      </c>
      <c r="C64" s="19">
        <f t="shared" si="1"/>
        <v>146.26151862389833</v>
      </c>
    </row>
    <row r="65" spans="1:3" x14ac:dyDescent="0.25">
      <c r="A65" s="4">
        <f t="shared" ca="1" si="0"/>
        <v>0.59607392434178397</v>
      </c>
      <c r="B65" s="19">
        <f t="shared" ca="1" si="2"/>
        <v>182.57617645653062</v>
      </c>
      <c r="C65" s="19">
        <f t="shared" si="1"/>
        <v>146.1074551047725</v>
      </c>
    </row>
    <row r="66" spans="1:3" x14ac:dyDescent="0.25">
      <c r="A66" s="4">
        <f t="shared" ca="1" si="0"/>
        <v>1.5440829202077966</v>
      </c>
      <c r="B66" s="19">
        <f t="shared" ca="1" si="2"/>
        <v>195.52552541828109</v>
      </c>
      <c r="C66" s="19">
        <f t="shared" si="1"/>
        <v>145.95355386734695</v>
      </c>
    </row>
    <row r="67" spans="1:3" x14ac:dyDescent="0.25">
      <c r="A67" s="4">
        <f t="shared" ca="1" si="0"/>
        <v>2.7110437005336347</v>
      </c>
      <c r="B67" s="19">
        <f t="shared" ca="1" si="2"/>
        <v>220.69868681192924</v>
      </c>
      <c r="C67" s="19">
        <f t="shared" si="1"/>
        <v>145.79981474068342</v>
      </c>
    </row>
    <row r="68" spans="1:3" x14ac:dyDescent="0.25">
      <c r="A68" s="4">
        <f t="shared" ca="1" si="0"/>
        <v>1.3995775314816661</v>
      </c>
      <c r="B68" s="19">
        <f t="shared" ca="1" si="2"/>
        <v>234.81789631224316</v>
      </c>
      <c r="C68" s="19">
        <f t="shared" si="1"/>
        <v>145.64623755402366</v>
      </c>
    </row>
    <row r="69" spans="1:3" x14ac:dyDescent="0.25">
      <c r="A69" s="4">
        <f t="shared" ca="1" si="0"/>
        <v>1.1308885202598442</v>
      </c>
      <c r="B69" s="19">
        <f t="shared" ca="1" si="2"/>
        <v>246.83372968228318</v>
      </c>
      <c r="C69" s="19">
        <f t="shared" si="1"/>
        <v>145.49282213678936</v>
      </c>
    </row>
    <row r="70" spans="1:3" x14ac:dyDescent="0.25">
      <c r="A70" s="4">
        <f t="shared" ca="1" si="0"/>
        <v>-0.14385664609254747</v>
      </c>
      <c r="B70" s="19">
        <f t="shared" ca="1" si="2"/>
        <v>244.9805408591279</v>
      </c>
      <c r="C70" s="19">
        <f t="shared" si="1"/>
        <v>145.33956831858185</v>
      </c>
    </row>
    <row r="71" spans="1:3" x14ac:dyDescent="0.25">
      <c r="A71" s="4">
        <f t="shared" ca="1" si="0"/>
        <v>0.39236274418007533</v>
      </c>
      <c r="B71" s="19">
        <f t="shared" ca="1" si="2"/>
        <v>249.08768799858655</v>
      </c>
      <c r="C71" s="19">
        <f t="shared" si="1"/>
        <v>145.18647592918197</v>
      </c>
    </row>
    <row r="72" spans="1:3" x14ac:dyDescent="0.25">
      <c r="A72" s="4">
        <f t="shared" ca="1" si="0"/>
        <v>0.43568636041899672</v>
      </c>
      <c r="B72" s="19">
        <f t="shared" ca="1" si="2"/>
        <v>253.75859384303899</v>
      </c>
      <c r="C72" s="19">
        <f t="shared" si="1"/>
        <v>145.03354479854983</v>
      </c>
    </row>
    <row r="73" spans="1:3" x14ac:dyDescent="0.25">
      <c r="A73" s="4">
        <f t="shared" ca="1" si="0"/>
        <v>-0.29344560508992923</v>
      </c>
      <c r="B73" s="19">
        <f t="shared" ca="1" si="2"/>
        <v>250.16148682005937</v>
      </c>
      <c r="C73" s="19">
        <f t="shared" si="1"/>
        <v>144.88077475682468</v>
      </c>
    </row>
    <row r="74" spans="1:3" x14ac:dyDescent="0.25">
      <c r="A74" s="4">
        <f t="shared" ca="1" si="0"/>
        <v>0.11371387842010203</v>
      </c>
      <c r="B74" s="19">
        <f t="shared" ca="1" si="2"/>
        <v>251.18174911381215</v>
      </c>
      <c r="C74" s="19">
        <f t="shared" si="1"/>
        <v>144.72816563432468</v>
      </c>
    </row>
    <row r="75" spans="1:3" x14ac:dyDescent="0.25">
      <c r="A75" s="4">
        <f t="shared" ref="A75:A138" ca="1" si="3">NORMSINV(RAND())</f>
        <v>-0.88628920583035342</v>
      </c>
      <c r="B75" s="19">
        <f t="shared" ref="B75:B138" ca="1" si="4">B74*EXP($B$6*1/252+$B$5*A75*SQRT(1/252))</f>
        <v>241.09381534530633</v>
      </c>
      <c r="C75" s="19">
        <f t="shared" ref="C75:C138" si="5">C74*EXP($B$6*1/252)</f>
        <v>144.57571726154671</v>
      </c>
    </row>
    <row r="76" spans="1:3" x14ac:dyDescent="0.25">
      <c r="A76" s="4">
        <f t="shared" ca="1" si="3"/>
        <v>1.4296141330944563</v>
      </c>
      <c r="B76" s="19">
        <f t="shared" ca="1" si="4"/>
        <v>256.86522792691454</v>
      </c>
      <c r="C76" s="19">
        <f t="shared" si="5"/>
        <v>144.42342946916622</v>
      </c>
    </row>
    <row r="77" spans="1:3" x14ac:dyDescent="0.25">
      <c r="A77" s="4">
        <f t="shared" ca="1" si="3"/>
        <v>0.37622365612399228</v>
      </c>
      <c r="B77" s="19">
        <f t="shared" ca="1" si="4"/>
        <v>260.98175946401398</v>
      </c>
      <c r="C77" s="19">
        <f t="shared" si="5"/>
        <v>144.27130208803698</v>
      </c>
    </row>
    <row r="78" spans="1:3" x14ac:dyDescent="0.25">
      <c r="A78" s="4">
        <f t="shared" ca="1" si="3"/>
        <v>0.31554636412162185</v>
      </c>
      <c r="B78" s="19">
        <f t="shared" ca="1" si="4"/>
        <v>264.44025225942306</v>
      </c>
      <c r="C78" s="19">
        <f t="shared" si="5"/>
        <v>144.11933494919097</v>
      </c>
    </row>
    <row r="79" spans="1:3" x14ac:dyDescent="0.25">
      <c r="A79" s="4">
        <f t="shared" ca="1" si="3"/>
        <v>-0.3247506945361765</v>
      </c>
      <c r="B79" s="19">
        <f t="shared" ca="1" si="4"/>
        <v>260.3242498833701</v>
      </c>
      <c r="C79" s="19">
        <f t="shared" si="5"/>
        <v>143.96752788383813</v>
      </c>
    </row>
    <row r="80" spans="1:3" x14ac:dyDescent="0.25">
      <c r="A80" s="4">
        <f t="shared" ca="1" si="3"/>
        <v>-1.4692191257573268</v>
      </c>
      <c r="B80" s="19">
        <f t="shared" ca="1" si="4"/>
        <v>243.39122737844025</v>
      </c>
      <c r="C80" s="19">
        <f t="shared" si="5"/>
        <v>143.81588072336618</v>
      </c>
    </row>
    <row r="81" spans="1:3" x14ac:dyDescent="0.25">
      <c r="A81" s="4">
        <f t="shared" ca="1" si="3"/>
        <v>-0.14405441529907359</v>
      </c>
      <c r="B81" s="19">
        <f t="shared" ca="1" si="4"/>
        <v>241.56173160905232</v>
      </c>
      <c r="C81" s="19">
        <f t="shared" si="5"/>
        <v>143.66439329934047</v>
      </c>
    </row>
    <row r="82" spans="1:3" x14ac:dyDescent="0.25">
      <c r="A82" s="4">
        <f t="shared" ca="1" si="3"/>
        <v>-0.8187970681937442</v>
      </c>
      <c r="B82" s="19">
        <f t="shared" ca="1" si="4"/>
        <v>232.56637117044551</v>
      </c>
      <c r="C82" s="19">
        <f t="shared" si="5"/>
        <v>143.51306544350379</v>
      </c>
    </row>
    <row r="83" spans="1:3" x14ac:dyDescent="0.25">
      <c r="A83" s="4">
        <f t="shared" ca="1" si="3"/>
        <v>-4.4879536604362183E-2</v>
      </c>
      <c r="B83" s="19">
        <f t="shared" ca="1" si="4"/>
        <v>231.85205023211037</v>
      </c>
      <c r="C83" s="19">
        <f t="shared" si="5"/>
        <v>143.36189698777611</v>
      </c>
    </row>
    <row r="84" spans="1:3" x14ac:dyDescent="0.25">
      <c r="A84" s="4">
        <f t="shared" ca="1" si="3"/>
        <v>-1.3621148870383695</v>
      </c>
      <c r="B84" s="19">
        <f t="shared" ca="1" si="4"/>
        <v>217.81973274484557</v>
      </c>
      <c r="C84" s="19">
        <f t="shared" si="5"/>
        <v>143.21088776425447</v>
      </c>
    </row>
    <row r="85" spans="1:3" x14ac:dyDescent="0.25">
      <c r="A85" s="4">
        <f t="shared" ca="1" si="3"/>
        <v>0.64502733239870291</v>
      </c>
      <c r="B85" s="19">
        <f t="shared" ca="1" si="4"/>
        <v>224.0074351432836</v>
      </c>
      <c r="C85" s="19">
        <f t="shared" si="5"/>
        <v>143.06003760521278</v>
      </c>
    </row>
    <row r="86" spans="1:3" x14ac:dyDescent="0.25">
      <c r="A86" s="4">
        <f t="shared" ca="1" si="3"/>
        <v>2.5208832682255298</v>
      </c>
      <c r="B86" s="19">
        <f t="shared" ca="1" si="4"/>
        <v>250.69020236466213</v>
      </c>
      <c r="C86" s="19">
        <f t="shared" si="5"/>
        <v>142.90934634310162</v>
      </c>
    </row>
    <row r="87" spans="1:3" x14ac:dyDescent="0.25">
      <c r="A87" s="4">
        <f t="shared" ca="1" si="3"/>
        <v>0.88887109007020781</v>
      </c>
      <c r="B87" s="19">
        <f t="shared" ca="1" si="4"/>
        <v>260.66006169542294</v>
      </c>
      <c r="C87" s="19">
        <f t="shared" si="5"/>
        <v>142.75881381054805</v>
      </c>
    </row>
    <row r="88" spans="1:3" x14ac:dyDescent="0.25">
      <c r="A88" s="4">
        <f t="shared" ca="1" si="3"/>
        <v>-0.26561191802665918</v>
      </c>
      <c r="B88" s="19">
        <f t="shared" ca="1" si="4"/>
        <v>257.2876129299321</v>
      </c>
      <c r="C88" s="19">
        <f t="shared" si="5"/>
        <v>142.6084398403554</v>
      </c>
    </row>
    <row r="89" spans="1:3" x14ac:dyDescent="0.25">
      <c r="A89" s="4">
        <f t="shared" ca="1" si="3"/>
        <v>1.380213307806806E-2</v>
      </c>
      <c r="B89" s="19">
        <f t="shared" ca="1" si="4"/>
        <v>257.1764976318924</v>
      </c>
      <c r="C89" s="19">
        <f t="shared" si="5"/>
        <v>142.45822426550319</v>
      </c>
    </row>
    <row r="90" spans="1:3" x14ac:dyDescent="0.25">
      <c r="A90" s="4">
        <f t="shared" ca="1" si="3"/>
        <v>0.58095336375573148</v>
      </c>
      <c r="B90" s="19">
        <f t="shared" ca="1" si="4"/>
        <v>263.71970997395169</v>
      </c>
      <c r="C90" s="19">
        <f t="shared" si="5"/>
        <v>142.3081669191468</v>
      </c>
    </row>
    <row r="91" spans="1:3" x14ac:dyDescent="0.25">
      <c r="A91" s="4">
        <f t="shared" ca="1" si="3"/>
        <v>-1.3578207160781914</v>
      </c>
      <c r="B91" s="19">
        <f t="shared" ca="1" si="4"/>
        <v>247.80662038739632</v>
      </c>
      <c r="C91" s="19">
        <f t="shared" si="5"/>
        <v>142.15826763461737</v>
      </c>
    </row>
    <row r="92" spans="1:3" x14ac:dyDescent="0.25">
      <c r="A92" s="4">
        <f t="shared" ca="1" si="3"/>
        <v>0.91838515434937829</v>
      </c>
      <c r="B92" s="19">
        <f t="shared" ca="1" si="4"/>
        <v>258.00469881131079</v>
      </c>
      <c r="C92" s="19">
        <f t="shared" si="5"/>
        <v>142.00852624542165</v>
      </c>
    </row>
    <row r="93" spans="1:3" x14ac:dyDescent="0.25">
      <c r="A93" s="4">
        <f t="shared" ca="1" si="3"/>
        <v>-1.3217609764998119</v>
      </c>
      <c r="B93" s="19">
        <f t="shared" ca="1" si="4"/>
        <v>242.83070726596705</v>
      </c>
      <c r="C93" s="19">
        <f t="shared" si="5"/>
        <v>141.85894258524169</v>
      </c>
    </row>
    <row r="94" spans="1:3" x14ac:dyDescent="0.25">
      <c r="A94" s="4">
        <f t="shared" ca="1" si="3"/>
        <v>-0.4713339944697148</v>
      </c>
      <c r="B94" s="19">
        <f t="shared" ca="1" si="4"/>
        <v>237.47729525214348</v>
      </c>
      <c r="C94" s="19">
        <f t="shared" si="5"/>
        <v>141.70951648793479</v>
      </c>
    </row>
    <row r="95" spans="1:3" x14ac:dyDescent="0.25">
      <c r="A95" s="4">
        <f t="shared" ca="1" si="3"/>
        <v>-0.72987283990855101</v>
      </c>
      <c r="B95" s="19">
        <f t="shared" ca="1" si="4"/>
        <v>229.55200271049796</v>
      </c>
      <c r="C95" s="19">
        <f t="shared" si="5"/>
        <v>141.56024778753323</v>
      </c>
    </row>
    <row r="96" spans="1:3" x14ac:dyDescent="0.25">
      <c r="A96" s="4">
        <f t="shared" ca="1" si="3"/>
        <v>2.2032327448378024</v>
      </c>
      <c r="B96" s="19">
        <f t="shared" ca="1" si="4"/>
        <v>253.24432728386998</v>
      </c>
      <c r="C96" s="19">
        <f t="shared" si="5"/>
        <v>141.4111363182441</v>
      </c>
    </row>
    <row r="97" spans="1:3" x14ac:dyDescent="0.25">
      <c r="A97" s="4">
        <f t="shared" ca="1" si="3"/>
        <v>-0.87720088631978632</v>
      </c>
      <c r="B97" s="19">
        <f t="shared" ca="1" si="4"/>
        <v>243.17312165028989</v>
      </c>
      <c r="C97" s="19">
        <f t="shared" si="5"/>
        <v>141.26218191444914</v>
      </c>
    </row>
    <row r="98" spans="1:3" x14ac:dyDescent="0.25">
      <c r="A98" s="4">
        <f t="shared" ca="1" si="3"/>
        <v>1.262487639200728</v>
      </c>
      <c r="B98" s="19">
        <f t="shared" ca="1" si="4"/>
        <v>257.13679239742345</v>
      </c>
      <c r="C98" s="19">
        <f t="shared" si="5"/>
        <v>141.11338441070453</v>
      </c>
    </row>
    <row r="99" spans="1:3" x14ac:dyDescent="0.25">
      <c r="A99" s="4">
        <f t="shared" ca="1" si="3"/>
        <v>-0.53047673020800057</v>
      </c>
      <c r="B99" s="19">
        <f t="shared" ca="1" si="4"/>
        <v>250.79871824734943</v>
      </c>
      <c r="C99" s="19">
        <f t="shared" si="5"/>
        <v>140.96474364174074</v>
      </c>
    </row>
    <row r="100" spans="1:3" x14ac:dyDescent="0.25">
      <c r="A100" s="4">
        <f t="shared" ca="1" si="3"/>
        <v>-0.39377412245861121</v>
      </c>
      <c r="B100" s="19">
        <f t="shared" ca="1" si="4"/>
        <v>246.12833620449453</v>
      </c>
      <c r="C100" s="19">
        <f t="shared" si="5"/>
        <v>140.81625944246233</v>
      </c>
    </row>
    <row r="101" spans="1:3" x14ac:dyDescent="0.25">
      <c r="A101" s="4">
        <f t="shared" ca="1" si="3"/>
        <v>-0.27654148869719997</v>
      </c>
      <c r="B101" s="19">
        <f t="shared" ca="1" si="4"/>
        <v>242.82428173045579</v>
      </c>
      <c r="C101" s="19">
        <f t="shared" si="5"/>
        <v>140.66793164794771</v>
      </c>
    </row>
    <row r="102" spans="1:3" x14ac:dyDescent="0.25">
      <c r="A102" s="4">
        <f t="shared" ca="1" si="3"/>
        <v>0.37102695630808363</v>
      </c>
      <c r="B102" s="19">
        <f t="shared" ca="1" si="4"/>
        <v>246.65802672917815</v>
      </c>
      <c r="C102" s="19">
        <f t="shared" si="5"/>
        <v>140.51976009344909</v>
      </c>
    </row>
    <row r="103" spans="1:3" x14ac:dyDescent="0.25">
      <c r="A103" s="4">
        <f t="shared" ca="1" si="3"/>
        <v>0.75384809999508839</v>
      </c>
      <c r="B103" s="19">
        <f t="shared" ca="1" si="4"/>
        <v>254.91186022535135</v>
      </c>
      <c r="C103" s="19">
        <f t="shared" si="5"/>
        <v>140.37174461439216</v>
      </c>
    </row>
    <row r="104" spans="1:3" x14ac:dyDescent="0.25">
      <c r="A104" s="4">
        <f t="shared" ca="1" si="3"/>
        <v>-0.39620605148044558</v>
      </c>
      <c r="B104" s="19">
        <f t="shared" ca="1" si="4"/>
        <v>250.13747048886532</v>
      </c>
      <c r="C104" s="19">
        <f t="shared" si="5"/>
        <v>140.22388504637595</v>
      </c>
    </row>
    <row r="105" spans="1:3" x14ac:dyDescent="0.25">
      <c r="A105" s="4">
        <f t="shared" ca="1" si="3"/>
        <v>1.8156840068165505</v>
      </c>
      <c r="B105" s="19">
        <f t="shared" ca="1" si="4"/>
        <v>271.17723427113867</v>
      </c>
      <c r="C105" s="19">
        <f t="shared" si="5"/>
        <v>140.07618122517272</v>
      </c>
    </row>
    <row r="106" spans="1:3" x14ac:dyDescent="0.25">
      <c r="A106" s="4">
        <f t="shared" ca="1" si="3"/>
        <v>1.8154329073991147</v>
      </c>
      <c r="B106" s="19">
        <f t="shared" ca="1" si="4"/>
        <v>293.98338520824046</v>
      </c>
      <c r="C106" s="19">
        <f t="shared" si="5"/>
        <v>139.92863298672765</v>
      </c>
    </row>
    <row r="107" spans="1:3" x14ac:dyDescent="0.25">
      <c r="A107" s="4">
        <f t="shared" ca="1" si="3"/>
        <v>-0.81499565664598395</v>
      </c>
      <c r="B107" s="19">
        <f t="shared" ca="1" si="4"/>
        <v>283.0844153611842</v>
      </c>
      <c r="C107" s="19">
        <f t="shared" si="5"/>
        <v>139.78124016715878</v>
      </c>
    </row>
    <row r="108" spans="1:3" x14ac:dyDescent="0.25">
      <c r="A108" s="4">
        <f t="shared" ca="1" si="3"/>
        <v>-0.70305773690115159</v>
      </c>
      <c r="B108" s="19">
        <f t="shared" ca="1" si="4"/>
        <v>273.96792053004253</v>
      </c>
      <c r="C108" s="19">
        <f t="shared" si="5"/>
        <v>139.63400260275677</v>
      </c>
    </row>
    <row r="109" spans="1:3" x14ac:dyDescent="0.25">
      <c r="A109" s="4">
        <f t="shared" ca="1" si="3"/>
        <v>0.13835735820119063</v>
      </c>
      <c r="B109" s="19">
        <f t="shared" ca="1" si="4"/>
        <v>275.39091361449931</v>
      </c>
      <c r="C109" s="19">
        <f t="shared" si="5"/>
        <v>139.48692012998467</v>
      </c>
    </row>
    <row r="110" spans="1:3" x14ac:dyDescent="0.25">
      <c r="A110" s="4">
        <f t="shared" ca="1" si="3"/>
        <v>-1.4689702672329021</v>
      </c>
      <c r="B110" s="19">
        <f t="shared" ca="1" si="4"/>
        <v>257.4807538599506</v>
      </c>
      <c r="C110" s="19">
        <f t="shared" si="5"/>
        <v>139.33999258547786</v>
      </c>
    </row>
    <row r="111" spans="1:3" x14ac:dyDescent="0.25">
      <c r="A111" s="4">
        <f t="shared" ca="1" si="3"/>
        <v>-0.48912658700569306</v>
      </c>
      <c r="B111" s="19">
        <f t="shared" ca="1" si="4"/>
        <v>251.60256688084755</v>
      </c>
      <c r="C111" s="19">
        <f t="shared" si="5"/>
        <v>139.19321980604374</v>
      </c>
    </row>
    <row r="112" spans="1:3" x14ac:dyDescent="0.25">
      <c r="A112" s="4">
        <f t="shared" ca="1" si="3"/>
        <v>1.6644173190450922</v>
      </c>
      <c r="B112" s="19">
        <f t="shared" ca="1" si="4"/>
        <v>270.91266913596661</v>
      </c>
      <c r="C112" s="19">
        <f t="shared" si="5"/>
        <v>139.04660162866165</v>
      </c>
    </row>
    <row r="113" spans="1:3" x14ac:dyDescent="0.25">
      <c r="A113" s="4">
        <f t="shared" ca="1" si="3"/>
        <v>-1.4903566610928454</v>
      </c>
      <c r="B113" s="19">
        <f t="shared" ca="1" si="4"/>
        <v>253.04977619393458</v>
      </c>
      <c r="C113" s="19">
        <f t="shared" si="5"/>
        <v>138.90013789048263</v>
      </c>
    </row>
    <row r="114" spans="1:3" x14ac:dyDescent="0.25">
      <c r="A114" s="4">
        <f t="shared" ca="1" si="3"/>
        <v>-0.77405600677427711</v>
      </c>
      <c r="B114" s="19">
        <f t="shared" ca="1" si="4"/>
        <v>244.11828130430035</v>
      </c>
      <c r="C114" s="19">
        <f t="shared" si="5"/>
        <v>138.75382842882925</v>
      </c>
    </row>
    <row r="115" spans="1:3" x14ac:dyDescent="0.25">
      <c r="A115" s="4">
        <f t="shared" ca="1" si="3"/>
        <v>-0.58265405596674857</v>
      </c>
      <c r="B115" s="19">
        <f t="shared" ca="1" si="4"/>
        <v>237.54194371400214</v>
      </c>
      <c r="C115" s="19">
        <f t="shared" si="5"/>
        <v>138.60767308119543</v>
      </c>
    </row>
    <row r="116" spans="1:3" x14ac:dyDescent="0.25">
      <c r="A116" s="4">
        <f t="shared" ca="1" si="3"/>
        <v>4.5264274404986211E-2</v>
      </c>
      <c r="B116" s="19">
        <f t="shared" ca="1" si="4"/>
        <v>237.77621341284129</v>
      </c>
      <c r="C116" s="19">
        <f t="shared" si="5"/>
        <v>138.4616716852463</v>
      </c>
    </row>
    <row r="117" spans="1:3" x14ac:dyDescent="0.25">
      <c r="A117" s="4">
        <f t="shared" ca="1" si="3"/>
        <v>0.65625787674866609</v>
      </c>
      <c r="B117" s="19">
        <f t="shared" ca="1" si="4"/>
        <v>244.65460591935422</v>
      </c>
      <c r="C117" s="19">
        <f t="shared" si="5"/>
        <v>138.31582407881794</v>
      </c>
    </row>
    <row r="118" spans="1:3" x14ac:dyDescent="0.25">
      <c r="A118" s="4">
        <f t="shared" ca="1" si="3"/>
        <v>0.32624308363273802</v>
      </c>
      <c r="B118" s="19">
        <f t="shared" ca="1" si="4"/>
        <v>248.01624886398591</v>
      </c>
      <c r="C118" s="19">
        <f t="shared" si="5"/>
        <v>138.17013009991726</v>
      </c>
    </row>
    <row r="119" spans="1:3" x14ac:dyDescent="0.25">
      <c r="A119" s="4">
        <f t="shared" ca="1" si="3"/>
        <v>-0.37116359882264111</v>
      </c>
      <c r="B119" s="19">
        <f t="shared" ca="1" si="4"/>
        <v>243.64579278108585</v>
      </c>
      <c r="C119" s="19">
        <f t="shared" si="5"/>
        <v>138.02458958672182</v>
      </c>
    </row>
    <row r="120" spans="1:3" x14ac:dyDescent="0.25">
      <c r="A120" s="4">
        <f t="shared" ca="1" si="3"/>
        <v>-2.4214299799637855</v>
      </c>
      <c r="B120" s="19">
        <f t="shared" ca="1" si="4"/>
        <v>218.23019668318378</v>
      </c>
      <c r="C120" s="19">
        <f t="shared" si="5"/>
        <v>137.87920237757962</v>
      </c>
    </row>
    <row r="121" spans="1:3" x14ac:dyDescent="0.25">
      <c r="A121" s="4">
        <f t="shared" ca="1" si="3"/>
        <v>9.5563119707002625E-2</v>
      </c>
      <c r="B121" s="19">
        <f t="shared" ca="1" si="4"/>
        <v>218.94108815199871</v>
      </c>
      <c r="C121" s="19">
        <f t="shared" si="5"/>
        <v>137.73396831100894</v>
      </c>
    </row>
    <row r="122" spans="1:3" x14ac:dyDescent="0.25">
      <c r="A122" s="4">
        <f t="shared" ca="1" si="3"/>
        <v>1.948042516583806</v>
      </c>
      <c r="B122" s="19">
        <f t="shared" ca="1" si="4"/>
        <v>238.7767002099003</v>
      </c>
      <c r="C122" s="19">
        <f t="shared" si="5"/>
        <v>137.58888722569816</v>
      </c>
    </row>
    <row r="123" spans="1:3" x14ac:dyDescent="0.25">
      <c r="A123" s="4">
        <f t="shared" ca="1" si="3"/>
        <v>-0.26566251884945391</v>
      </c>
      <c r="B123" s="19">
        <f t="shared" ca="1" si="4"/>
        <v>235.6868434092008</v>
      </c>
      <c r="C123" s="19">
        <f t="shared" si="5"/>
        <v>137.44395896050557</v>
      </c>
    </row>
    <row r="124" spans="1:3" x14ac:dyDescent="0.25">
      <c r="A124" s="4">
        <f t="shared" ca="1" si="3"/>
        <v>1.0785004424548665</v>
      </c>
      <c r="B124" s="19">
        <f t="shared" ca="1" si="4"/>
        <v>247.16298960136041</v>
      </c>
      <c r="C124" s="19">
        <f t="shared" si="5"/>
        <v>137.29918335445919</v>
      </c>
    </row>
    <row r="125" spans="1:3" x14ac:dyDescent="0.25">
      <c r="A125" s="4">
        <f t="shared" ca="1" si="3"/>
        <v>-0.33104057597336839</v>
      </c>
      <c r="B125" s="19">
        <f t="shared" ca="1" si="4"/>
        <v>243.24695487469117</v>
      </c>
      <c r="C125" s="19">
        <f t="shared" si="5"/>
        <v>137.1545602467566</v>
      </c>
    </row>
    <row r="126" spans="1:3" x14ac:dyDescent="0.25">
      <c r="A126" s="4">
        <f t="shared" ca="1" si="3"/>
        <v>-0.40006673450924446</v>
      </c>
      <c r="B126" s="19">
        <f t="shared" ca="1" si="4"/>
        <v>238.64952358260882</v>
      </c>
      <c r="C126" s="19">
        <f t="shared" si="5"/>
        <v>137.01008947676476</v>
      </c>
    </row>
    <row r="127" spans="1:3" x14ac:dyDescent="0.25">
      <c r="A127" s="4">
        <f t="shared" ca="1" si="3"/>
        <v>1.3460183514158044</v>
      </c>
      <c r="B127" s="19">
        <f t="shared" ca="1" si="4"/>
        <v>253.30507143906223</v>
      </c>
      <c r="C127" s="19">
        <f t="shared" si="5"/>
        <v>136.86577088401987</v>
      </c>
    </row>
    <row r="128" spans="1:3" x14ac:dyDescent="0.25">
      <c r="A128" s="4">
        <f t="shared" ca="1" si="3"/>
        <v>-0.25806792953262936</v>
      </c>
      <c r="B128" s="19">
        <f t="shared" ca="1" si="4"/>
        <v>250.11279045515874</v>
      </c>
      <c r="C128" s="19">
        <f t="shared" si="5"/>
        <v>136.72160430822709</v>
      </c>
    </row>
    <row r="129" spans="1:3" x14ac:dyDescent="0.25">
      <c r="A129" s="4">
        <f t="shared" ca="1" si="3"/>
        <v>0.63094913479069148</v>
      </c>
      <c r="B129" s="19">
        <f t="shared" ca="1" si="4"/>
        <v>257.05473599997913</v>
      </c>
      <c r="C129" s="19">
        <f t="shared" si="5"/>
        <v>136.57758958926047</v>
      </c>
    </row>
    <row r="130" spans="1:3" x14ac:dyDescent="0.25">
      <c r="A130" s="4">
        <f t="shared" ca="1" si="3"/>
        <v>-1.3977219416562141</v>
      </c>
      <c r="B130" s="19">
        <f t="shared" ca="1" si="4"/>
        <v>241.10991770425773</v>
      </c>
      <c r="C130" s="19">
        <f t="shared" si="5"/>
        <v>136.43372656716269</v>
      </c>
    </row>
    <row r="131" spans="1:3" x14ac:dyDescent="0.25">
      <c r="A131" s="4">
        <f t="shared" ca="1" si="3"/>
        <v>-6.3121762717163448E-3</v>
      </c>
      <c r="B131" s="19">
        <f t="shared" ca="1" si="4"/>
        <v>240.78744924337752</v>
      </c>
      <c r="C131" s="19">
        <f t="shared" si="5"/>
        <v>136.29001508214498</v>
      </c>
    </row>
    <row r="132" spans="1:3" x14ac:dyDescent="0.25">
      <c r="A132" s="4">
        <f t="shared" ca="1" si="3"/>
        <v>-0.51224101279390422</v>
      </c>
      <c r="B132" s="19">
        <f t="shared" ca="1" si="4"/>
        <v>235.04542480094895</v>
      </c>
      <c r="C132" s="19">
        <f t="shared" si="5"/>
        <v>136.14645497458682</v>
      </c>
    </row>
    <row r="133" spans="1:3" x14ac:dyDescent="0.25">
      <c r="A133" s="4">
        <f t="shared" ca="1" si="3"/>
        <v>1.7011724096603407</v>
      </c>
      <c r="B133" s="19">
        <f t="shared" ca="1" si="4"/>
        <v>253.5043005801945</v>
      </c>
      <c r="C133" s="19">
        <f t="shared" si="5"/>
        <v>136.00304608503586</v>
      </c>
    </row>
    <row r="134" spans="1:3" x14ac:dyDescent="0.25">
      <c r="A134" s="4">
        <f t="shared" ca="1" si="3"/>
        <v>-0.95184569240802841</v>
      </c>
      <c r="B134" s="19">
        <f t="shared" ca="1" si="4"/>
        <v>242.60536898408014</v>
      </c>
      <c r="C134" s="19">
        <f t="shared" si="5"/>
        <v>135.8597882542077</v>
      </c>
    </row>
    <row r="135" spans="1:3" x14ac:dyDescent="0.25">
      <c r="A135" s="4">
        <f t="shared" ca="1" si="3"/>
        <v>1.3633654272394498</v>
      </c>
      <c r="B135" s="19">
        <f t="shared" ca="1" si="4"/>
        <v>257.70520838694068</v>
      </c>
      <c r="C135" s="19">
        <f t="shared" si="5"/>
        <v>135.71668132298572</v>
      </c>
    </row>
    <row r="136" spans="1:3" x14ac:dyDescent="0.25">
      <c r="A136" s="4">
        <f t="shared" ca="1" si="3"/>
        <v>-0.15724745308195642</v>
      </c>
      <c r="B136" s="19">
        <f t="shared" ca="1" si="4"/>
        <v>255.61611338079163</v>
      </c>
      <c r="C136" s="19">
        <f t="shared" si="5"/>
        <v>135.57372513242092</v>
      </c>
    </row>
    <row r="137" spans="1:3" x14ac:dyDescent="0.25">
      <c r="A137" s="4">
        <f t="shared" ca="1" si="3"/>
        <v>-0.91320553646424729</v>
      </c>
      <c r="B137" s="19">
        <f t="shared" ca="1" si="4"/>
        <v>245.05269059975359</v>
      </c>
      <c r="C137" s="19">
        <f t="shared" si="5"/>
        <v>135.43091952373169</v>
      </c>
    </row>
    <row r="138" spans="1:3" x14ac:dyDescent="0.25">
      <c r="A138" s="4">
        <f t="shared" ca="1" si="3"/>
        <v>0.74339858990176755</v>
      </c>
      <c r="B138" s="19">
        <f t="shared" ca="1" si="4"/>
        <v>253.13358636368997</v>
      </c>
      <c r="C138" s="19">
        <f t="shared" si="5"/>
        <v>135.28826433830369</v>
      </c>
    </row>
    <row r="139" spans="1:3" x14ac:dyDescent="0.25">
      <c r="A139" s="4">
        <f t="shared" ref="A139:A157" ca="1" si="6">NORMSINV(RAND())</f>
        <v>-0.46761308453272687</v>
      </c>
      <c r="B139" s="19">
        <f t="shared" ref="B139:B157" ca="1" si="7">B138*EXP($B$6*1/252+$B$5*A139*SQRT(1/252))</f>
        <v>247.59454834832979</v>
      </c>
      <c r="C139" s="19">
        <f t="shared" ref="C139:C157" si="8">C138*EXP($B$6*1/252)</f>
        <v>135.14575941768967</v>
      </c>
    </row>
    <row r="140" spans="1:3" x14ac:dyDescent="0.25">
      <c r="A140" s="4">
        <f t="shared" ca="1" si="6"/>
        <v>-0.40580149392882198</v>
      </c>
      <c r="B140" s="19">
        <f t="shared" ca="1" si="7"/>
        <v>242.85218240820498</v>
      </c>
      <c r="C140" s="19">
        <f t="shared" si="8"/>
        <v>135.00340460360928</v>
      </c>
    </row>
    <row r="141" spans="1:3" x14ac:dyDescent="0.25">
      <c r="A141" s="4">
        <f t="shared" ca="1" si="6"/>
        <v>-0.6016033103790801</v>
      </c>
      <c r="B141" s="19">
        <f t="shared" ca="1" si="7"/>
        <v>236.10826170029705</v>
      </c>
      <c r="C141" s="19">
        <f t="shared" si="8"/>
        <v>134.86119973794888</v>
      </c>
    </row>
    <row r="142" spans="1:3" x14ac:dyDescent="0.25">
      <c r="A142" s="4">
        <f t="shared" ca="1" si="6"/>
        <v>1.7218838943689789</v>
      </c>
      <c r="B142" s="19">
        <f t="shared" ca="1" si="7"/>
        <v>254.88837482288662</v>
      </c>
      <c r="C142" s="19">
        <f t="shared" si="8"/>
        <v>134.71914466276135</v>
      </c>
    </row>
    <row r="143" spans="1:3" x14ac:dyDescent="0.25">
      <c r="A143" s="4">
        <f t="shared" ca="1" si="6"/>
        <v>1.0653214859819975</v>
      </c>
      <c r="B143" s="19">
        <f t="shared" ca="1" si="7"/>
        <v>267.14079947796182</v>
      </c>
      <c r="C143" s="19">
        <f t="shared" si="8"/>
        <v>134.57723922026602</v>
      </c>
    </row>
    <row r="144" spans="1:3" x14ac:dyDescent="0.25">
      <c r="A144" s="4">
        <f t="shared" ca="1" si="6"/>
        <v>-1.1592100311559645</v>
      </c>
      <c r="B144" s="19">
        <f t="shared" ca="1" si="7"/>
        <v>253.27788128925289</v>
      </c>
      <c r="C144" s="19">
        <f t="shared" si="8"/>
        <v>134.43548325284834</v>
      </c>
    </row>
    <row r="145" spans="1:3" x14ac:dyDescent="0.25">
      <c r="A145" s="4">
        <f t="shared" ca="1" si="6"/>
        <v>-5.8613494640965921E-2</v>
      </c>
      <c r="B145" s="19">
        <f t="shared" ca="1" si="7"/>
        <v>252.34373158026932</v>
      </c>
      <c r="C145" s="19">
        <f t="shared" si="8"/>
        <v>134.2938766030598</v>
      </c>
    </row>
    <row r="146" spans="1:3" x14ac:dyDescent="0.25">
      <c r="A146" s="4">
        <f t="shared" ca="1" si="6"/>
        <v>-0.5386643276916524</v>
      </c>
      <c r="B146" s="19">
        <f t="shared" ca="1" si="7"/>
        <v>246.03301215737108</v>
      </c>
      <c r="C146" s="19">
        <f t="shared" si="8"/>
        <v>134.15241911361778</v>
      </c>
    </row>
    <row r="147" spans="1:3" x14ac:dyDescent="0.25">
      <c r="A147" s="4">
        <f t="shared" ca="1" si="6"/>
        <v>7.2767821354659354E-2</v>
      </c>
      <c r="B147" s="19">
        <f t="shared" ca="1" si="7"/>
        <v>246.58106124413911</v>
      </c>
      <c r="C147" s="19">
        <f t="shared" si="8"/>
        <v>134.01111062740529</v>
      </c>
    </row>
    <row r="148" spans="1:3" x14ac:dyDescent="0.25">
      <c r="A148" s="4">
        <f t="shared" ca="1" si="6"/>
        <v>1.5991725975758413</v>
      </c>
      <c r="B148" s="19">
        <f t="shared" ca="1" si="7"/>
        <v>264.7263386717438</v>
      </c>
      <c r="C148" s="19">
        <f t="shared" si="8"/>
        <v>133.86995098747082</v>
      </c>
    </row>
    <row r="149" spans="1:3" x14ac:dyDescent="0.25">
      <c r="A149" s="4">
        <f t="shared" ca="1" si="6"/>
        <v>-0.15077114909218323</v>
      </c>
      <c r="B149" s="19">
        <f t="shared" ca="1" si="7"/>
        <v>262.65696569210161</v>
      </c>
      <c r="C149" s="19">
        <f t="shared" si="8"/>
        <v>133.72894003702825</v>
      </c>
    </row>
    <row r="150" spans="1:3" x14ac:dyDescent="0.25">
      <c r="A150" s="4">
        <f t="shared" ca="1" si="6"/>
        <v>-0.16052707215532169</v>
      </c>
      <c r="B150" s="19">
        <f t="shared" ca="1" si="7"/>
        <v>260.48923073405479</v>
      </c>
      <c r="C150" s="19">
        <f t="shared" si="8"/>
        <v>133.58807761945656</v>
      </c>
    </row>
    <row r="151" spans="1:3" x14ac:dyDescent="0.25">
      <c r="A151" s="4">
        <f t="shared" ca="1" si="6"/>
        <v>0.19136650598389018</v>
      </c>
      <c r="B151" s="19">
        <f t="shared" ca="1" si="7"/>
        <v>262.46840584841357</v>
      </c>
      <c r="C151" s="19">
        <f t="shared" si="8"/>
        <v>133.4473635782997</v>
      </c>
    </row>
    <row r="152" spans="1:3" x14ac:dyDescent="0.25">
      <c r="A152" s="4">
        <f t="shared" ca="1" si="6"/>
        <v>0.38301993574168985</v>
      </c>
      <c r="B152" s="19">
        <f t="shared" ca="1" si="7"/>
        <v>266.75641432668596</v>
      </c>
      <c r="C152" s="19">
        <f t="shared" si="8"/>
        <v>133.30679775726648</v>
      </c>
    </row>
    <row r="153" spans="1:3" x14ac:dyDescent="0.25">
      <c r="A153" s="4">
        <f t="shared" ca="1" si="6"/>
        <v>0.64490017584825454</v>
      </c>
      <c r="B153" s="19">
        <f t="shared" ca="1" si="7"/>
        <v>274.33271102428921</v>
      </c>
      <c r="C153" s="19">
        <f t="shared" si="8"/>
        <v>133.16638000023028</v>
      </c>
    </row>
    <row r="154" spans="1:3" x14ac:dyDescent="0.25">
      <c r="A154" s="4">
        <f t="shared" ca="1" si="6"/>
        <v>-0.68066476952279509</v>
      </c>
      <c r="B154" s="19">
        <f t="shared" ca="1" si="7"/>
        <v>265.76609111301974</v>
      </c>
      <c r="C154" s="19">
        <f t="shared" si="8"/>
        <v>133.02611015122892</v>
      </c>
    </row>
    <row r="155" spans="1:3" x14ac:dyDescent="0.25">
      <c r="A155" s="4">
        <f t="shared" ca="1" si="6"/>
        <v>2.0091750653558136</v>
      </c>
      <c r="B155" s="19">
        <f t="shared" ca="1" si="7"/>
        <v>290.64347749316607</v>
      </c>
      <c r="C155" s="19">
        <f t="shared" si="8"/>
        <v>132.88598805446458</v>
      </c>
    </row>
    <row r="156" spans="1:3" x14ac:dyDescent="0.25">
      <c r="A156" s="4">
        <f t="shared" ca="1" si="6"/>
        <v>-0.4667610533104995</v>
      </c>
      <c r="B156" s="19">
        <f t="shared" ca="1" si="7"/>
        <v>284.29456738060577</v>
      </c>
      <c r="C156" s="19">
        <f t="shared" si="8"/>
        <v>132.74601355430349</v>
      </c>
    </row>
    <row r="157" spans="1:3" x14ac:dyDescent="0.25">
      <c r="A157" s="4">
        <f t="shared" ca="1" si="6"/>
        <v>-5.4601399632870071E-2</v>
      </c>
      <c r="B157" s="19">
        <f t="shared" ca="1" si="7"/>
        <v>283.29723264983159</v>
      </c>
      <c r="C157" s="19">
        <f t="shared" si="8"/>
        <v>132.60618649527584</v>
      </c>
    </row>
  </sheetData>
  <mergeCells count="1">
    <mergeCell ref="A1:D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0"/>
  <sheetViews>
    <sheetView tabSelected="1" workbookViewId="0">
      <selection activeCell="Q12" sqref="Q12"/>
    </sheetView>
  </sheetViews>
  <sheetFormatPr defaultRowHeight="15" x14ac:dyDescent="0.25"/>
  <cols>
    <col min="1" max="1" width="32.7109375" bestFit="1" customWidth="1"/>
    <col min="2" max="2" width="12" bestFit="1" customWidth="1"/>
    <col min="3" max="3" width="7.5703125" bestFit="1" customWidth="1"/>
    <col min="4" max="4" width="10.7109375" bestFit="1" customWidth="1"/>
  </cols>
  <sheetData>
    <row r="1" spans="1:4" ht="15.75" thickBot="1" x14ac:dyDescent="0.3">
      <c r="A1" s="5" t="s">
        <v>25</v>
      </c>
      <c r="B1" s="6"/>
      <c r="C1" s="6"/>
      <c r="D1" s="7"/>
    </row>
    <row r="2" spans="1:4" ht="15.75" thickBot="1" x14ac:dyDescent="0.3"/>
    <row r="3" spans="1:4" x14ac:dyDescent="0.25">
      <c r="A3" s="8" t="s">
        <v>18</v>
      </c>
      <c r="B3" s="18">
        <f>'Original Data'!F90</f>
        <v>154.990005</v>
      </c>
    </row>
    <row r="4" spans="1:4" x14ac:dyDescent="0.25">
      <c r="A4" s="10" t="s">
        <v>19</v>
      </c>
      <c r="B4" s="16">
        <f>Returns!B4</f>
        <v>-9.7443290899003488E-3</v>
      </c>
    </row>
    <row r="5" spans="1:4" x14ac:dyDescent="0.25">
      <c r="A5" s="10" t="s">
        <v>20</v>
      </c>
      <c r="B5" s="16">
        <f>Returns!B6</f>
        <v>0.71531525689611897</v>
      </c>
    </row>
    <row r="6" spans="1:4" x14ac:dyDescent="0.25">
      <c r="A6" s="20" t="s">
        <v>26</v>
      </c>
      <c r="B6" s="14">
        <v>1.5</v>
      </c>
    </row>
    <row r="7" spans="1:4" ht="15.75" thickBot="1" x14ac:dyDescent="0.3">
      <c r="A7" s="12" t="s">
        <v>21</v>
      </c>
      <c r="B7" s="17">
        <f>B4 - B5^2/2</f>
        <v>-0.26558228746408069</v>
      </c>
    </row>
    <row r="8" spans="1:4" ht="15.75" thickBot="1" x14ac:dyDescent="0.3"/>
    <row r="9" spans="1:4" x14ac:dyDescent="0.25">
      <c r="A9" s="8" t="s">
        <v>28</v>
      </c>
      <c r="B9" s="15">
        <f>EXP((LN($B$3)+$B$7*$B$6)-4*$B$5*SQRT($B$6))</f>
        <v>3.1288716067461424</v>
      </c>
    </row>
    <row r="10" spans="1:4" x14ac:dyDescent="0.25">
      <c r="A10" s="10" t="s">
        <v>29</v>
      </c>
      <c r="B10" s="21">
        <f>EXP((LN($B$3)+$B$7*$B$6)+4*$B$5*SQRT($B$6))</f>
        <v>3460.9623631598906</v>
      </c>
    </row>
    <row r="11" spans="1:4" ht="15.75" thickBot="1" x14ac:dyDescent="0.3">
      <c r="A11" s="12" t="s">
        <v>27</v>
      </c>
      <c r="B11" s="22">
        <f>(B10-B9)/200</f>
        <v>17.289167457765721</v>
      </c>
    </row>
    <row r="14" spans="1:4" x14ac:dyDescent="0.25">
      <c r="A14" s="2" t="s">
        <v>30</v>
      </c>
      <c r="B14" s="2" t="s">
        <v>31</v>
      </c>
      <c r="C14" s="2" t="s">
        <v>32</v>
      </c>
      <c r="D14" s="2" t="s">
        <v>33</v>
      </c>
    </row>
    <row r="15" spans="1:4" x14ac:dyDescent="0.25">
      <c r="A15" s="3">
        <f>B9</f>
        <v>3.1288716067461424</v>
      </c>
      <c r="B15">
        <f>_xlfn.NORM.DIST(LN(A15),LN($B$3)+$B$7*$B$6,$B$5*SQRT($B$6), TRUE)</f>
        <v>3.1671241833119857E-5</v>
      </c>
      <c r="C15" s="3">
        <f>A15</f>
        <v>3.1288716067461424</v>
      </c>
      <c r="D15" s="3">
        <f>B16-B15</f>
        <v>3.1486903145156661E-2</v>
      </c>
    </row>
    <row r="16" spans="1:4" x14ac:dyDescent="0.25">
      <c r="A16" s="3">
        <f>A15+$B$11</f>
        <v>20.418039064511863</v>
      </c>
      <c r="B16">
        <f t="shared" ref="B16:B79" si="0">_xlfn.NORM.DIST(LN(A16),LN($B$3)+$B$7*$B$6,$B$5*SQRT($B$6), TRUE)</f>
        <v>3.1518574386989781E-2</v>
      </c>
      <c r="C16" s="3">
        <f t="shared" ref="C16:C79" si="1">A16</f>
        <v>20.418039064511863</v>
      </c>
      <c r="D16" s="3">
        <f t="shared" ref="D16:D79" si="2">B17-B16</f>
        <v>9.1765181706134638E-2</v>
      </c>
    </row>
    <row r="17" spans="1:4" x14ac:dyDescent="0.25">
      <c r="A17" s="3">
        <f t="shared" ref="A17:A80" si="3">A16+$B$11</f>
        <v>37.707206522277588</v>
      </c>
      <c r="B17">
        <f t="shared" si="0"/>
        <v>0.12328375609312442</v>
      </c>
      <c r="C17" s="3">
        <f t="shared" si="1"/>
        <v>37.707206522277588</v>
      </c>
      <c r="D17" s="3">
        <f t="shared" si="2"/>
        <v>0.11004586661561452</v>
      </c>
    </row>
    <row r="18" spans="1:4" x14ac:dyDescent="0.25">
      <c r="A18" s="3">
        <f t="shared" si="3"/>
        <v>54.996373980043309</v>
      </c>
      <c r="B18">
        <f t="shared" si="0"/>
        <v>0.23332962270873894</v>
      </c>
      <c r="C18" s="3">
        <f t="shared" si="1"/>
        <v>54.996373980043309</v>
      </c>
      <c r="D18" s="3">
        <f t="shared" si="2"/>
        <v>0.10541115574031987</v>
      </c>
    </row>
    <row r="19" spans="1:4" x14ac:dyDescent="0.25">
      <c r="A19" s="3">
        <f t="shared" si="3"/>
        <v>72.28554143780903</v>
      </c>
      <c r="B19">
        <f t="shared" si="0"/>
        <v>0.33874077844905881</v>
      </c>
      <c r="C19" s="3">
        <f t="shared" si="1"/>
        <v>72.28554143780903</v>
      </c>
      <c r="D19" s="3">
        <f t="shared" si="2"/>
        <v>9.33241058283657E-2</v>
      </c>
    </row>
    <row r="20" spans="1:4" x14ac:dyDescent="0.25">
      <c r="A20" s="3">
        <f t="shared" si="3"/>
        <v>89.574708895574759</v>
      </c>
      <c r="B20">
        <f t="shared" si="0"/>
        <v>0.43206488427742451</v>
      </c>
      <c r="C20" s="3">
        <f t="shared" si="1"/>
        <v>89.574708895574759</v>
      </c>
      <c r="D20" s="3">
        <f t="shared" si="2"/>
        <v>8.0031894107846058E-2</v>
      </c>
    </row>
    <row r="21" spans="1:4" x14ac:dyDescent="0.25">
      <c r="A21" s="3">
        <f t="shared" si="3"/>
        <v>106.86387635334049</v>
      </c>
      <c r="B21">
        <f t="shared" si="0"/>
        <v>0.51209677838527057</v>
      </c>
      <c r="C21" s="3">
        <f t="shared" si="1"/>
        <v>106.86387635334049</v>
      </c>
      <c r="D21" s="3">
        <f t="shared" si="2"/>
        <v>6.7748502223450857E-2</v>
      </c>
    </row>
    <row r="22" spans="1:4" x14ac:dyDescent="0.25">
      <c r="A22" s="3">
        <f t="shared" si="3"/>
        <v>124.15304381110622</v>
      </c>
      <c r="B22">
        <f t="shared" si="0"/>
        <v>0.57984528060872143</v>
      </c>
      <c r="C22" s="3">
        <f t="shared" si="1"/>
        <v>124.15304381110622</v>
      </c>
      <c r="D22" s="3">
        <f t="shared" si="2"/>
        <v>5.7103789972585917E-2</v>
      </c>
    </row>
    <row r="23" spans="1:4" x14ac:dyDescent="0.25">
      <c r="A23" s="3">
        <f t="shared" si="3"/>
        <v>141.44221126887194</v>
      </c>
      <c r="B23">
        <f t="shared" si="0"/>
        <v>0.63694907058130734</v>
      </c>
      <c r="C23" s="3">
        <f t="shared" si="1"/>
        <v>141.44221126887194</v>
      </c>
      <c r="D23" s="3">
        <f t="shared" si="2"/>
        <v>4.8130198969004057E-2</v>
      </c>
    </row>
    <row r="24" spans="1:4" x14ac:dyDescent="0.25">
      <c r="A24" s="3">
        <f t="shared" si="3"/>
        <v>158.73137872663767</v>
      </c>
      <c r="B24">
        <f t="shared" si="0"/>
        <v>0.6850792695503114</v>
      </c>
      <c r="C24" s="3">
        <f t="shared" si="1"/>
        <v>158.73137872663767</v>
      </c>
      <c r="D24" s="3">
        <f t="shared" si="2"/>
        <v>4.0654799295387067E-2</v>
      </c>
    </row>
    <row r="25" spans="1:4" x14ac:dyDescent="0.25">
      <c r="A25" s="3">
        <f t="shared" si="3"/>
        <v>176.0205461844034</v>
      </c>
      <c r="B25">
        <f t="shared" si="0"/>
        <v>0.72573406884569847</v>
      </c>
      <c r="C25" s="3">
        <f t="shared" si="1"/>
        <v>176.0205461844034</v>
      </c>
      <c r="D25" s="3">
        <f t="shared" si="2"/>
        <v>3.4453892483871207E-2</v>
      </c>
    </row>
    <row r="26" spans="1:4" x14ac:dyDescent="0.25">
      <c r="A26" s="3">
        <f t="shared" si="3"/>
        <v>193.30971364216913</v>
      </c>
      <c r="B26">
        <f t="shared" si="0"/>
        <v>0.76018796132956967</v>
      </c>
      <c r="C26" s="3">
        <f t="shared" si="1"/>
        <v>193.30971364216913</v>
      </c>
      <c r="D26" s="3">
        <f t="shared" si="2"/>
        <v>2.9311531906574761E-2</v>
      </c>
    </row>
    <row r="27" spans="1:4" x14ac:dyDescent="0.25">
      <c r="A27" s="3">
        <f t="shared" si="3"/>
        <v>210.59888109993486</v>
      </c>
      <c r="B27">
        <f t="shared" si="0"/>
        <v>0.78949949323614443</v>
      </c>
      <c r="C27" s="3">
        <f t="shared" si="1"/>
        <v>210.59888109993486</v>
      </c>
      <c r="D27" s="3">
        <f t="shared" si="2"/>
        <v>2.503887863517873E-2</v>
      </c>
    </row>
    <row r="28" spans="1:4" x14ac:dyDescent="0.25">
      <c r="A28" s="3">
        <f t="shared" si="3"/>
        <v>227.88804855770059</v>
      </c>
      <c r="B28">
        <f t="shared" si="0"/>
        <v>0.81453837187132316</v>
      </c>
      <c r="C28" s="3">
        <f t="shared" si="1"/>
        <v>227.88804855770059</v>
      </c>
      <c r="D28" s="3">
        <f t="shared" si="2"/>
        <v>2.1477843576502953E-2</v>
      </c>
    </row>
    <row r="29" spans="1:4" x14ac:dyDescent="0.25">
      <c r="A29" s="3">
        <f t="shared" si="3"/>
        <v>245.17721601546631</v>
      </c>
      <c r="B29">
        <f t="shared" si="0"/>
        <v>0.83601621544782612</v>
      </c>
      <c r="C29" s="3">
        <f t="shared" si="1"/>
        <v>245.17721601546631</v>
      </c>
      <c r="D29" s="3">
        <f t="shared" si="2"/>
        <v>1.8498819789790844E-2</v>
      </c>
    </row>
    <row r="30" spans="1:4" x14ac:dyDescent="0.25">
      <c r="A30" s="3">
        <f t="shared" si="3"/>
        <v>262.46638347323204</v>
      </c>
      <c r="B30">
        <f t="shared" si="0"/>
        <v>0.85451503523761696</v>
      </c>
      <c r="C30" s="3">
        <f t="shared" si="1"/>
        <v>262.46638347323204</v>
      </c>
      <c r="D30" s="3">
        <f t="shared" si="2"/>
        <v>1.5996594483355553E-2</v>
      </c>
    </row>
    <row r="31" spans="1:4" x14ac:dyDescent="0.25">
      <c r="A31" s="3">
        <f t="shared" si="3"/>
        <v>279.75555093099774</v>
      </c>
      <c r="B31">
        <f t="shared" si="0"/>
        <v>0.87051162972097251</v>
      </c>
      <c r="C31" s="3">
        <f t="shared" si="1"/>
        <v>279.75555093099774</v>
      </c>
      <c r="D31" s="3">
        <f t="shared" si="2"/>
        <v>1.3886093163119395E-2</v>
      </c>
    </row>
    <row r="32" spans="1:4" x14ac:dyDescent="0.25">
      <c r="A32" s="3">
        <f t="shared" si="3"/>
        <v>297.04471838876344</v>
      </c>
      <c r="B32">
        <f t="shared" si="0"/>
        <v>0.88439772288409191</v>
      </c>
      <c r="C32" s="3">
        <f t="shared" si="1"/>
        <v>297.04471838876344</v>
      </c>
      <c r="D32" s="3">
        <f t="shared" si="2"/>
        <v>1.2098563308839405E-2</v>
      </c>
    </row>
    <row r="33" spans="1:4" x14ac:dyDescent="0.25">
      <c r="A33" s="3">
        <f t="shared" si="3"/>
        <v>314.33388584652914</v>
      </c>
      <c r="B33">
        <f t="shared" si="0"/>
        <v>0.89649628619293131</v>
      </c>
      <c r="C33" s="3">
        <f t="shared" si="1"/>
        <v>314.33388584652914</v>
      </c>
      <c r="D33" s="3">
        <f t="shared" si="2"/>
        <v>1.0578363066946483E-2</v>
      </c>
    </row>
    <row r="34" spans="1:4" x14ac:dyDescent="0.25">
      <c r="A34" s="3">
        <f t="shared" si="3"/>
        <v>331.62305330429484</v>
      </c>
      <c r="B34">
        <f t="shared" si="0"/>
        <v>0.9070746492598778</v>
      </c>
      <c r="C34" s="3">
        <f t="shared" si="1"/>
        <v>331.62305330429484</v>
      </c>
      <c r="D34" s="3">
        <f t="shared" si="2"/>
        <v>9.2803426427678914E-3</v>
      </c>
    </row>
    <row r="35" spans="1:4" x14ac:dyDescent="0.25">
      <c r="A35" s="3">
        <f t="shared" si="3"/>
        <v>348.91222076206054</v>
      </c>
      <c r="B35">
        <f t="shared" si="0"/>
        <v>0.91635499190264569</v>
      </c>
      <c r="C35" s="3">
        <f t="shared" si="1"/>
        <v>348.91222076206054</v>
      </c>
      <c r="D35" s="3">
        <f t="shared" si="2"/>
        <v>8.1677434360624135E-3</v>
      </c>
    </row>
    <row r="36" spans="1:4" x14ac:dyDescent="0.25">
      <c r="A36" s="3">
        <f t="shared" si="3"/>
        <v>366.20138821982624</v>
      </c>
      <c r="B36">
        <f t="shared" si="0"/>
        <v>0.9245227353387081</v>
      </c>
      <c r="C36" s="3">
        <f t="shared" si="1"/>
        <v>366.20138821982624</v>
      </c>
      <c r="D36" s="3">
        <f t="shared" si="2"/>
        <v>7.2105262501013234E-3</v>
      </c>
    </row>
    <row r="37" spans="1:4" x14ac:dyDescent="0.25">
      <c r="A37" s="3">
        <f t="shared" si="3"/>
        <v>383.49055567759194</v>
      </c>
      <c r="B37">
        <f t="shared" si="0"/>
        <v>0.93173326158880942</v>
      </c>
      <c r="C37" s="3">
        <f t="shared" si="1"/>
        <v>383.49055567759194</v>
      </c>
      <c r="D37" s="3">
        <f t="shared" si="2"/>
        <v>6.3840455764905268E-3</v>
      </c>
    </row>
    <row r="38" spans="1:4" x14ac:dyDescent="0.25">
      <c r="A38" s="3">
        <f t="shared" si="3"/>
        <v>400.77972313535764</v>
      </c>
      <c r="B38">
        <f t="shared" si="0"/>
        <v>0.93811730716529995</v>
      </c>
      <c r="C38" s="3">
        <f t="shared" si="1"/>
        <v>400.77972313535764</v>
      </c>
      <c r="D38" s="3">
        <f t="shared" si="2"/>
        <v>5.6679990108911005E-3</v>
      </c>
    </row>
    <row r="39" spans="1:4" x14ac:dyDescent="0.25">
      <c r="A39" s="3">
        <f t="shared" si="3"/>
        <v>418.06889059312334</v>
      </c>
      <c r="B39">
        <f t="shared" si="0"/>
        <v>0.94378530617619105</v>
      </c>
      <c r="C39" s="3">
        <f t="shared" si="1"/>
        <v>418.06889059312334</v>
      </c>
      <c r="D39" s="3">
        <f t="shared" si="2"/>
        <v>5.0455937818135732E-3</v>
      </c>
    </row>
    <row r="40" spans="1:4" x14ac:dyDescent="0.25">
      <c r="A40" s="3">
        <f t="shared" si="3"/>
        <v>435.35805805088904</v>
      </c>
      <c r="B40">
        <f t="shared" si="0"/>
        <v>0.94883089995800463</v>
      </c>
      <c r="C40" s="3">
        <f t="shared" si="1"/>
        <v>435.35805805088904</v>
      </c>
      <c r="D40" s="3">
        <f t="shared" si="2"/>
        <v>4.5028840527855385E-3</v>
      </c>
    </row>
    <row r="41" spans="1:4" x14ac:dyDescent="0.25">
      <c r="A41" s="3">
        <f t="shared" si="3"/>
        <v>452.64722550865474</v>
      </c>
      <c r="B41">
        <f t="shared" si="0"/>
        <v>0.95333378401079016</v>
      </c>
      <c r="C41" s="3">
        <f t="shared" si="1"/>
        <v>452.64722550865474</v>
      </c>
      <c r="D41" s="3">
        <f t="shared" si="2"/>
        <v>4.0282424592269495E-3</v>
      </c>
    </row>
    <row r="42" spans="1:4" x14ac:dyDescent="0.25">
      <c r="A42" s="3">
        <f t="shared" si="3"/>
        <v>469.93639296642044</v>
      </c>
      <c r="B42">
        <f t="shared" si="0"/>
        <v>0.95736202647001711</v>
      </c>
      <c r="C42" s="3">
        <f t="shared" si="1"/>
        <v>469.93639296642044</v>
      </c>
      <c r="D42" s="3">
        <f t="shared" si="2"/>
        <v>3.6119372630750712E-3</v>
      </c>
    </row>
    <row r="43" spans="1:4" x14ac:dyDescent="0.25">
      <c r="A43" s="3">
        <f t="shared" si="3"/>
        <v>487.22556042418614</v>
      </c>
      <c r="B43">
        <f t="shared" si="0"/>
        <v>0.96097396373309218</v>
      </c>
      <c r="C43" s="3">
        <f t="shared" si="1"/>
        <v>487.22556042418614</v>
      </c>
      <c r="D43" s="3">
        <f t="shared" si="2"/>
        <v>3.2457927799689479E-3</v>
      </c>
    </row>
    <row r="44" spans="1:4" x14ac:dyDescent="0.25">
      <c r="A44" s="3">
        <f t="shared" si="3"/>
        <v>504.51472788195184</v>
      </c>
      <c r="B44">
        <f t="shared" si="0"/>
        <v>0.96421975651306113</v>
      </c>
      <c r="C44" s="3">
        <f t="shared" si="1"/>
        <v>504.51472788195184</v>
      </c>
      <c r="D44" s="3">
        <f t="shared" si="2"/>
        <v>2.9229156423258296E-3</v>
      </c>
    </row>
    <row r="45" spans="1:4" x14ac:dyDescent="0.25">
      <c r="A45" s="3">
        <f t="shared" si="3"/>
        <v>521.80389533971754</v>
      </c>
      <c r="B45">
        <f t="shared" si="0"/>
        <v>0.96714267215538696</v>
      </c>
      <c r="C45" s="3">
        <f t="shared" si="1"/>
        <v>521.80389533971754</v>
      </c>
      <c r="D45" s="3">
        <f t="shared" si="2"/>
        <v>2.6374732798123413E-3</v>
      </c>
    </row>
    <row r="46" spans="1:4" x14ac:dyDescent="0.25">
      <c r="A46" s="3">
        <f t="shared" si="3"/>
        <v>539.0930627974833</v>
      </c>
      <c r="B46">
        <f t="shared" si="0"/>
        <v>0.9697801454351993</v>
      </c>
      <c r="C46" s="3">
        <f t="shared" si="1"/>
        <v>539.0930627974833</v>
      </c>
      <c r="D46" s="3">
        <f t="shared" si="2"/>
        <v>2.3845139604216081E-3</v>
      </c>
    </row>
    <row r="47" spans="1:4" x14ac:dyDescent="0.25">
      <c r="A47" s="3">
        <f t="shared" si="3"/>
        <v>556.38223025524906</v>
      </c>
      <c r="B47">
        <f t="shared" si="0"/>
        <v>0.97216465939562091</v>
      </c>
      <c r="C47" s="3">
        <f t="shared" si="1"/>
        <v>556.38223025524906</v>
      </c>
      <c r="D47" s="3">
        <f t="shared" si="2"/>
        <v>2.1598200313620586E-3</v>
      </c>
    </row>
    <row r="48" spans="1:4" x14ac:dyDescent="0.25">
      <c r="A48" s="3">
        <f t="shared" si="3"/>
        <v>573.67139771301481</v>
      </c>
      <c r="B48">
        <f t="shared" si="0"/>
        <v>0.97432447942698297</v>
      </c>
      <c r="C48" s="3">
        <f t="shared" si="1"/>
        <v>573.67139771301481</v>
      </c>
      <c r="D48" s="3">
        <f t="shared" si="2"/>
        <v>1.9597877803111396E-3</v>
      </c>
    </row>
    <row r="49" spans="1:4" x14ac:dyDescent="0.25">
      <c r="A49" s="3">
        <f t="shared" si="3"/>
        <v>590.96056517078057</v>
      </c>
      <c r="B49">
        <f t="shared" si="0"/>
        <v>0.97628426720729411</v>
      </c>
      <c r="C49" s="3">
        <f t="shared" si="1"/>
        <v>590.96056517078057</v>
      </c>
      <c r="D49" s="3">
        <f t="shared" si="2"/>
        <v>1.7813287221211116E-3</v>
      </c>
    </row>
    <row r="50" spans="1:4" x14ac:dyDescent="0.25">
      <c r="A50" s="3">
        <f t="shared" si="3"/>
        <v>608.24973262854633</v>
      </c>
      <c r="B50">
        <f t="shared" si="0"/>
        <v>0.97806559592941522</v>
      </c>
      <c r="C50" s="3">
        <f t="shared" si="1"/>
        <v>608.24973262854633</v>
      </c>
      <c r="D50" s="3">
        <f t="shared" si="2"/>
        <v>1.6217881948379365E-3</v>
      </c>
    </row>
    <row r="51" spans="1:4" x14ac:dyDescent="0.25">
      <c r="A51" s="3">
        <f t="shared" si="3"/>
        <v>625.53890008631208</v>
      </c>
      <c r="B51">
        <f t="shared" si="0"/>
        <v>0.97968738412425316</v>
      </c>
      <c r="C51" s="3">
        <f t="shared" si="1"/>
        <v>625.53890008631208</v>
      </c>
      <c r="D51" s="3">
        <f t="shared" si="2"/>
        <v>1.478877991827221E-3</v>
      </c>
    </row>
    <row r="52" spans="1:4" x14ac:dyDescent="0.25">
      <c r="A52" s="3">
        <f t="shared" si="3"/>
        <v>642.82806754407784</v>
      </c>
      <c r="B52">
        <f t="shared" si="0"/>
        <v>0.98116626211608038</v>
      </c>
      <c r="C52" s="3">
        <f t="shared" si="1"/>
        <v>642.82806754407784</v>
      </c>
      <c r="D52" s="3">
        <f t="shared" si="2"/>
        <v>1.3506204175798286E-3</v>
      </c>
    </row>
    <row r="53" spans="1:4" x14ac:dyDescent="0.25">
      <c r="A53" s="3">
        <f t="shared" si="3"/>
        <v>660.1172350018436</v>
      </c>
      <c r="B53">
        <f t="shared" si="0"/>
        <v>0.98251688253366021</v>
      </c>
      <c r="C53" s="3">
        <f t="shared" si="1"/>
        <v>660.1172350018436</v>
      </c>
      <c r="D53" s="3">
        <f t="shared" si="2"/>
        <v>1.23530167449315E-3</v>
      </c>
    </row>
    <row r="54" spans="1:4" x14ac:dyDescent="0.25">
      <c r="A54" s="3">
        <f t="shared" si="3"/>
        <v>677.40640245960935</v>
      </c>
      <c r="B54">
        <f t="shared" si="0"/>
        <v>0.98375218420815336</v>
      </c>
      <c r="C54" s="3">
        <f t="shared" si="1"/>
        <v>677.40640245960935</v>
      </c>
      <c r="D54" s="3">
        <f t="shared" si="2"/>
        <v>1.1314328981312238E-3</v>
      </c>
    </row>
    <row r="55" spans="1:4" x14ac:dyDescent="0.25">
      <c r="A55" s="3">
        <f t="shared" si="3"/>
        <v>694.69556991737511</v>
      </c>
      <c r="B55">
        <f t="shared" si="0"/>
        <v>0.98488361710628458</v>
      </c>
      <c r="C55" s="3">
        <f t="shared" si="1"/>
        <v>694.69556991737511</v>
      </c>
      <c r="D55" s="3">
        <f t="shared" si="2"/>
        <v>1.0377174833908764E-3</v>
      </c>
    </row>
    <row r="56" spans="1:4" x14ac:dyDescent="0.25">
      <c r="A56" s="3">
        <f t="shared" si="3"/>
        <v>711.98473737514087</v>
      </c>
      <c r="B56">
        <f t="shared" si="0"/>
        <v>0.98592133458967546</v>
      </c>
      <c r="C56" s="3">
        <f t="shared" si="1"/>
        <v>711.98473737514087</v>
      </c>
      <c r="D56" s="3">
        <f t="shared" si="2"/>
        <v>9.5302360228322058E-4</v>
      </c>
    </row>
    <row r="57" spans="1:4" x14ac:dyDescent="0.25">
      <c r="A57" s="3">
        <f t="shared" si="3"/>
        <v>729.27390483290662</v>
      </c>
      <c r="B57">
        <f t="shared" si="0"/>
        <v>0.98687435819195868</v>
      </c>
      <c r="C57" s="3">
        <f t="shared" si="1"/>
        <v>729.27390483290662</v>
      </c>
      <c r="D57" s="3">
        <f t="shared" si="2"/>
        <v>8.7636102008792349E-4</v>
      </c>
    </row>
    <row r="58" spans="1:4" x14ac:dyDescent="0.25">
      <c r="A58" s="3">
        <f t="shared" si="3"/>
        <v>746.56307229067238</v>
      </c>
      <c r="B58">
        <f t="shared" si="0"/>
        <v>0.9877507192120466</v>
      </c>
      <c r="C58" s="3">
        <f t="shared" si="1"/>
        <v>746.56307229067238</v>
      </c>
      <c r="D58" s="3">
        <f t="shared" si="2"/>
        <v>8.0686148158692905E-4</v>
      </c>
    </row>
    <row r="59" spans="1:4" x14ac:dyDescent="0.25">
      <c r="A59" s="3">
        <f t="shared" si="3"/>
        <v>763.85223974843814</v>
      </c>
      <c r="B59">
        <f t="shared" si="0"/>
        <v>0.98855758069363353</v>
      </c>
      <c r="C59" s="3">
        <f t="shared" si="1"/>
        <v>763.85223974843814</v>
      </c>
      <c r="D59" s="3">
        <f t="shared" si="2"/>
        <v>7.4376207160686825E-4</v>
      </c>
    </row>
    <row r="60" spans="1:4" x14ac:dyDescent="0.25">
      <c r="A60" s="3">
        <f t="shared" si="3"/>
        <v>781.14140720620389</v>
      </c>
      <c r="B60">
        <f t="shared" si="0"/>
        <v>0.9893013427652404</v>
      </c>
      <c r="C60" s="3">
        <f t="shared" si="1"/>
        <v>781.14140720620389</v>
      </c>
      <c r="D60" s="3">
        <f t="shared" si="2"/>
        <v>6.8639106090973012E-4</v>
      </c>
    </row>
    <row r="61" spans="1:4" x14ac:dyDescent="0.25">
      <c r="A61" s="3">
        <f t="shared" si="3"/>
        <v>798.43057466396965</v>
      </c>
      <c r="B61">
        <f t="shared" si="0"/>
        <v>0.98998773382615013</v>
      </c>
      <c r="C61" s="3">
        <f t="shared" si="1"/>
        <v>798.43057466396965</v>
      </c>
      <c r="D61" s="3">
        <f t="shared" si="2"/>
        <v>6.3415583488524163E-4</v>
      </c>
    </row>
    <row r="62" spans="1:4" x14ac:dyDescent="0.25">
      <c r="A62" s="3">
        <f t="shared" si="3"/>
        <v>815.71974212173541</v>
      </c>
      <c r="B62">
        <f t="shared" si="0"/>
        <v>0.99062188966103537</v>
      </c>
      <c r="C62" s="3">
        <f t="shared" si="1"/>
        <v>815.71974212173541</v>
      </c>
      <c r="D62" s="3">
        <f t="shared" si="2"/>
        <v>5.8653257259722036E-4</v>
      </c>
    </row>
    <row r="63" spans="1:4" x14ac:dyDescent="0.25">
      <c r="A63" s="3">
        <f t="shared" si="3"/>
        <v>833.00890957950116</v>
      </c>
      <c r="B63">
        <f t="shared" si="0"/>
        <v>0.99120842223363259</v>
      </c>
      <c r="C63" s="3">
        <f t="shared" si="1"/>
        <v>833.00890957950116</v>
      </c>
      <c r="D63" s="3">
        <f t="shared" si="2"/>
        <v>5.430574008227218E-4</v>
      </c>
    </row>
    <row r="64" spans="1:4" x14ac:dyDescent="0.25">
      <c r="A64" s="3">
        <f t="shared" si="3"/>
        <v>850.29807703726692</v>
      </c>
      <c r="B64">
        <f t="shared" si="0"/>
        <v>0.99175147963445531</v>
      </c>
      <c r="C64" s="3">
        <f t="shared" si="1"/>
        <v>850.29807703726692</v>
      </c>
      <c r="D64" s="3">
        <f t="shared" si="2"/>
        <v>5.0331879433507254E-4</v>
      </c>
    </row>
    <row r="65" spans="1:4" x14ac:dyDescent="0.25">
      <c r="A65" s="3">
        <f t="shared" si="3"/>
        <v>867.58724449503268</v>
      </c>
      <c r="B65">
        <f t="shared" si="0"/>
        <v>0.99225479842879039</v>
      </c>
      <c r="C65" s="3">
        <f t="shared" si="1"/>
        <v>867.58724449503268</v>
      </c>
      <c r="D65" s="3">
        <f t="shared" si="2"/>
        <v>4.6695103186034093E-4</v>
      </c>
    </row>
    <row r="66" spans="1:4" x14ac:dyDescent="0.25">
      <c r="A66" s="3">
        <f t="shared" si="3"/>
        <v>884.87641195279843</v>
      </c>
      <c r="B66">
        <f t="shared" si="0"/>
        <v>0.99272174946065073</v>
      </c>
      <c r="C66" s="3">
        <f t="shared" si="1"/>
        <v>884.87641195279843</v>
      </c>
      <c r="D66" s="3">
        <f t="shared" si="2"/>
        <v>4.3362854851680677E-4</v>
      </c>
    </row>
    <row r="67" spans="1:4" x14ac:dyDescent="0.25">
      <c r="A67" s="3">
        <f t="shared" si="3"/>
        <v>902.16557941056419</v>
      </c>
      <c r="B67">
        <f t="shared" si="0"/>
        <v>0.99315537800916753</v>
      </c>
      <c r="C67" s="3">
        <f t="shared" si="1"/>
        <v>902.16557941056419</v>
      </c>
      <c r="D67" s="3">
        <f t="shared" si="2"/>
        <v>4.0306105139498172E-4</v>
      </c>
    </row>
    <row r="68" spans="1:4" x14ac:dyDescent="0.25">
      <c r="A68" s="3">
        <f t="shared" si="3"/>
        <v>919.45474686832995</v>
      </c>
      <c r="B68">
        <f t="shared" si="0"/>
        <v>0.99355843906056251</v>
      </c>
      <c r="C68" s="3">
        <f t="shared" si="1"/>
        <v>919.45474686832995</v>
      </c>
      <c r="D68" s="3">
        <f t="shared" si="2"/>
        <v>3.749892862956461E-4</v>
      </c>
    </row>
    <row r="69" spans="1:4" x14ac:dyDescent="0.25">
      <c r="A69" s="3">
        <f t="shared" si="3"/>
        <v>936.74391432609571</v>
      </c>
      <c r="B69">
        <f t="shared" si="0"/>
        <v>0.99393342834685816</v>
      </c>
      <c r="C69" s="3">
        <f t="shared" si="1"/>
        <v>936.74391432609571</v>
      </c>
      <c r="D69" s="3">
        <f t="shared" si="2"/>
        <v>3.4918136135175804E-4</v>
      </c>
    </row>
    <row r="70" spans="1:4" x14ac:dyDescent="0.25">
      <c r="A70" s="3">
        <f t="shared" si="3"/>
        <v>954.03308178386146</v>
      </c>
      <c r="B70">
        <f t="shared" si="0"/>
        <v>0.99428260970820992</v>
      </c>
      <c r="C70" s="3">
        <f t="shared" si="1"/>
        <v>954.03308178386146</v>
      </c>
      <c r="D70" s="3">
        <f t="shared" si="2"/>
        <v>3.2542954796010992E-4</v>
      </c>
    </row>
    <row r="71" spans="1:4" x14ac:dyDescent="0.25">
      <c r="A71" s="3">
        <f t="shared" si="3"/>
        <v>971.32224924162722</v>
      </c>
      <c r="B71">
        <f t="shared" si="0"/>
        <v>0.99460803925617003</v>
      </c>
      <c r="C71" s="3">
        <f t="shared" si="1"/>
        <v>971.32224924162722</v>
      </c>
      <c r="D71" s="3">
        <f t="shared" si="2"/>
        <v>3.0354749170946604E-4</v>
      </c>
    </row>
    <row r="72" spans="1:4" x14ac:dyDescent="0.25">
      <c r="A72" s="3">
        <f t="shared" si="3"/>
        <v>988.61141669939298</v>
      </c>
      <c r="B72">
        <f t="shared" si="0"/>
        <v>0.9949115867478795</v>
      </c>
      <c r="C72" s="3">
        <f t="shared" si="1"/>
        <v>988.61141669939298</v>
      </c>
      <c r="D72" s="3">
        <f t="shared" si="2"/>
        <v>2.8336777621784659E-4</v>
      </c>
    </row>
    <row r="73" spans="1:4" x14ac:dyDescent="0.25">
      <c r="A73" s="3">
        <f t="shared" si="3"/>
        <v>1005.9005841571587</v>
      </c>
      <c r="B73">
        <f t="shared" si="0"/>
        <v>0.99519495452409734</v>
      </c>
      <c r="C73" s="3">
        <f t="shared" si="1"/>
        <v>1005.9005841571587</v>
      </c>
      <c r="D73" s="3">
        <f t="shared" si="2"/>
        <v>2.6473979136254489E-4</v>
      </c>
    </row>
    <row r="74" spans="1:4" x14ac:dyDescent="0.25">
      <c r="A74" s="3">
        <f t="shared" si="3"/>
        <v>1023.1897516149245</v>
      </c>
      <c r="B74">
        <f t="shared" si="0"/>
        <v>0.99545969431545989</v>
      </c>
      <c r="C74" s="3">
        <f t="shared" si="1"/>
        <v>1023.1897516149245</v>
      </c>
      <c r="D74" s="3">
        <f t="shared" si="2"/>
        <v>2.475278645803769E-4</v>
      </c>
    </row>
    <row r="75" spans="1:4" x14ac:dyDescent="0.25">
      <c r="A75" s="3">
        <f t="shared" si="3"/>
        <v>1040.4789190726901</v>
      </c>
      <c r="B75">
        <f t="shared" si="0"/>
        <v>0.99570722218004026</v>
      </c>
      <c r="C75" s="3">
        <f t="shared" si="1"/>
        <v>1040.4789190726901</v>
      </c>
      <c r="D75" s="3">
        <f t="shared" si="2"/>
        <v>2.3160961995893903E-4</v>
      </c>
    </row>
    <row r="76" spans="1:4" x14ac:dyDescent="0.25">
      <c r="A76" s="3">
        <f t="shared" si="3"/>
        <v>1057.7680865304558</v>
      </c>
      <c r="B76">
        <f t="shared" si="0"/>
        <v>0.9959388317999992</v>
      </c>
      <c r="C76" s="3">
        <f t="shared" si="1"/>
        <v>1057.7680865304558</v>
      </c>
      <c r="D76" s="3">
        <f t="shared" si="2"/>
        <v>2.1687453494401154E-4</v>
      </c>
    </row>
    <row r="77" spans="1:4" x14ac:dyDescent="0.25">
      <c r="A77" s="3">
        <f t="shared" si="3"/>
        <v>1075.0572539882214</v>
      </c>
      <c r="B77">
        <f t="shared" si="0"/>
        <v>0.99615570633494321</v>
      </c>
      <c r="C77" s="3">
        <f t="shared" si="1"/>
        <v>1075.0572539882214</v>
      </c>
      <c r="D77" s="3">
        <f t="shared" si="2"/>
        <v>2.0322266880257178E-4</v>
      </c>
    </row>
    <row r="78" spans="1:4" x14ac:dyDescent="0.25">
      <c r="A78" s="3">
        <f t="shared" si="3"/>
        <v>1092.3464214459871</v>
      </c>
      <c r="B78">
        <f t="shared" si="0"/>
        <v>0.99635892900374579</v>
      </c>
      <c r="C78" s="3">
        <f t="shared" si="1"/>
        <v>1092.3464214459871</v>
      </c>
      <c r="D78" s="3">
        <f t="shared" si="2"/>
        <v>1.9056354062430003E-4</v>
      </c>
    </row>
    <row r="79" spans="1:4" x14ac:dyDescent="0.25">
      <c r="A79" s="3">
        <f t="shared" si="3"/>
        <v>1109.6355889037527</v>
      </c>
      <c r="B79">
        <f t="shared" si="0"/>
        <v>0.99654949254437009</v>
      </c>
      <c r="C79" s="3">
        <f t="shared" si="1"/>
        <v>1109.6355889037527</v>
      </c>
      <c r="D79" s="3">
        <f t="shared" si="2"/>
        <v>1.788151377478675E-4</v>
      </c>
    </row>
    <row r="80" spans="1:4" x14ac:dyDescent="0.25">
      <c r="A80" s="3">
        <f t="shared" si="3"/>
        <v>1126.9247563615183</v>
      </c>
      <c r="B80">
        <f t="shared" ref="B80:B143" si="4">_xlfn.NORM.DIST(LN(A80),LN($B$3)+$B$7*$B$6,$B$5*SQRT($B$6), TRUE)</f>
        <v>0.99672830768211795</v>
      </c>
      <c r="C80" s="3">
        <f t="shared" ref="C80:C143" si="5">A80</f>
        <v>1126.9247563615183</v>
      </c>
      <c r="D80" s="3">
        <f t="shared" ref="D80:D143" si="6">B81-B80</f>
        <v>1.6790303813762897E-4</v>
      </c>
    </row>
    <row r="81" spans="1:4" x14ac:dyDescent="0.25">
      <c r="A81" s="3">
        <f t="shared" ref="A81:A144" si="7">A80+$B$11</f>
        <v>1144.213923819284</v>
      </c>
      <c r="B81">
        <f t="shared" si="4"/>
        <v>0.99689621072025558</v>
      </c>
      <c r="C81" s="3">
        <f t="shared" si="5"/>
        <v>1144.213923819284</v>
      </c>
      <c r="D81" s="3">
        <f t="shared" si="6"/>
        <v>1.5775963247166569E-4</v>
      </c>
    </row>
    <row r="82" spans="1:4" x14ac:dyDescent="0.25">
      <c r="A82" s="3">
        <f t="shared" si="7"/>
        <v>1161.5030912770496</v>
      </c>
      <c r="B82">
        <f t="shared" si="4"/>
        <v>0.99705397035272725</v>
      </c>
      <c r="C82" s="3">
        <f t="shared" si="5"/>
        <v>1161.5030912770496</v>
      </c>
      <c r="D82" s="3">
        <f t="shared" si="6"/>
        <v>1.483234336313588E-4</v>
      </c>
    </row>
    <row r="83" spans="1:4" x14ac:dyDescent="0.25">
      <c r="A83" s="3">
        <f t="shared" si="7"/>
        <v>1178.7922587348153</v>
      </c>
      <c r="B83">
        <f t="shared" si="4"/>
        <v>0.99720229378635861</v>
      </c>
      <c r="C83" s="3">
        <f t="shared" si="5"/>
        <v>1178.7922587348153</v>
      </c>
      <c r="D83" s="3">
        <f t="shared" si="6"/>
        <v>1.395384629168106E-4</v>
      </c>
    </row>
    <row r="84" spans="1:4" x14ac:dyDescent="0.25">
      <c r="A84" s="3">
        <f t="shared" si="7"/>
        <v>1196.0814261925809</v>
      </c>
      <c r="B84">
        <f t="shared" si="4"/>
        <v>0.99734183224927542</v>
      </c>
      <c r="C84" s="3">
        <f t="shared" si="5"/>
        <v>1196.0814261925809</v>
      </c>
      <c r="D84" s="3">
        <f t="shared" si="6"/>
        <v>1.3135370372208133E-4</v>
      </c>
    </row>
    <row r="85" spans="1:4" x14ac:dyDescent="0.25">
      <c r="A85" s="3">
        <f t="shared" si="7"/>
        <v>1213.3705936503466</v>
      </c>
      <c r="B85">
        <f t="shared" si="4"/>
        <v>0.9974731859529975</v>
      </c>
      <c r="C85" s="3">
        <f t="shared" si="5"/>
        <v>1213.3705936503466</v>
      </c>
      <c r="D85" s="3">
        <f t="shared" si="6"/>
        <v>1.2372261460813494E-4</v>
      </c>
    </row>
    <row r="86" spans="1:4" x14ac:dyDescent="0.25">
      <c r="A86" s="3">
        <f t="shared" si="7"/>
        <v>1230.6597611081122</v>
      </c>
      <c r="B86">
        <f t="shared" si="4"/>
        <v>0.99759690856760563</v>
      </c>
      <c r="C86" s="3">
        <f t="shared" si="5"/>
        <v>1230.6597611081122</v>
      </c>
      <c r="D86" s="3">
        <f t="shared" si="6"/>
        <v>1.1660269475721741E-4</v>
      </c>
    </row>
    <row r="87" spans="1:4" x14ac:dyDescent="0.25">
      <c r="A87" s="3">
        <f t="shared" si="7"/>
        <v>1247.9489285658778</v>
      </c>
      <c r="B87">
        <f t="shared" si="4"/>
        <v>0.99771351126236285</v>
      </c>
      <c r="C87" s="3">
        <f t="shared" si="5"/>
        <v>1247.9489285658778</v>
      </c>
      <c r="D87" s="3">
        <f t="shared" si="6"/>
        <v>1.0995509568001438E-4</v>
      </c>
    </row>
    <row r="88" spans="1:4" x14ac:dyDescent="0.25">
      <c r="A88" s="3">
        <f t="shared" si="7"/>
        <v>1265.2380960236435</v>
      </c>
      <c r="B88">
        <f t="shared" si="4"/>
        <v>0.99782346635804287</v>
      </c>
      <c r="C88" s="3">
        <f t="shared" si="5"/>
        <v>1265.2380960236435</v>
      </c>
      <c r="D88" s="3">
        <f t="shared" si="6"/>
        <v>1.0374427382586759E-4</v>
      </c>
    </row>
    <row r="89" spans="1:4" x14ac:dyDescent="0.25">
      <c r="A89" s="3">
        <f t="shared" si="7"/>
        <v>1282.5272634814091</v>
      </c>
      <c r="B89">
        <f t="shared" si="4"/>
        <v>0.99792721063186873</v>
      </c>
      <c r="C89" s="3">
        <f t="shared" si="5"/>
        <v>1282.5272634814091</v>
      </c>
      <c r="D89" s="3">
        <f t="shared" si="6"/>
        <v>9.7937679410131651E-5</v>
      </c>
    </row>
    <row r="90" spans="1:4" x14ac:dyDescent="0.25">
      <c r="A90" s="3">
        <f t="shared" si="7"/>
        <v>1299.8164309391748</v>
      </c>
      <c r="B90">
        <f t="shared" si="4"/>
        <v>0.99802514831127886</v>
      </c>
      <c r="C90" s="3">
        <f t="shared" si="5"/>
        <v>1299.8164309391748</v>
      </c>
      <c r="D90" s="3">
        <f t="shared" si="6"/>
        <v>9.2505477357729404E-5</v>
      </c>
    </row>
    <row r="91" spans="1:4" x14ac:dyDescent="0.25">
      <c r="A91" s="3">
        <f t="shared" si="7"/>
        <v>1317.1055983969404</v>
      </c>
      <c r="B91">
        <f t="shared" si="4"/>
        <v>0.99811765378863659</v>
      </c>
      <c r="C91" s="3">
        <f t="shared" si="5"/>
        <v>1317.1055983969404</v>
      </c>
      <c r="D91" s="3">
        <f t="shared" si="6"/>
        <v>8.7420296754459059E-5</v>
      </c>
    </row>
    <row r="92" spans="1:4" x14ac:dyDescent="0.25">
      <c r="A92" s="3">
        <f t="shared" si="7"/>
        <v>1334.3947658547061</v>
      </c>
      <c r="B92">
        <f t="shared" si="4"/>
        <v>0.99820507408539105</v>
      </c>
      <c r="C92" s="3">
        <f t="shared" si="5"/>
        <v>1334.3947658547061</v>
      </c>
      <c r="D92" s="3">
        <f t="shared" si="6"/>
        <v>8.2657005645581094E-5</v>
      </c>
    </row>
    <row r="93" spans="1:4" x14ac:dyDescent="0.25">
      <c r="A93" s="3">
        <f t="shared" si="7"/>
        <v>1351.6839333124717</v>
      </c>
      <c r="B93">
        <f t="shared" si="4"/>
        <v>0.99828773109103663</v>
      </c>
      <c r="C93" s="3">
        <f t="shared" si="5"/>
        <v>1351.6839333124717</v>
      </c>
      <c r="D93" s="3">
        <f t="shared" si="6"/>
        <v>7.8192508389363091E-5</v>
      </c>
    </row>
    <row r="94" spans="1:4" x14ac:dyDescent="0.25">
      <c r="A94" s="3">
        <f t="shared" si="7"/>
        <v>1368.9731007702374</v>
      </c>
      <c r="B94">
        <f t="shared" si="4"/>
        <v>0.998365923599426</v>
      </c>
      <c r="C94" s="3">
        <f t="shared" si="5"/>
        <v>1368.9731007702374</v>
      </c>
      <c r="D94" s="3">
        <f t="shared" si="6"/>
        <v>7.4005563113987982E-5</v>
      </c>
    </row>
    <row r="95" spans="1:4" x14ac:dyDescent="0.25">
      <c r="A95" s="3">
        <f t="shared" si="7"/>
        <v>1386.262268228003</v>
      </c>
      <c r="B95">
        <f t="shared" si="4"/>
        <v>0.99843992916253999</v>
      </c>
      <c r="C95" s="3">
        <f t="shared" si="5"/>
        <v>1386.262268228003</v>
      </c>
      <c r="D95" s="3">
        <f t="shared" si="6"/>
        <v>7.0076617106895611E-5</v>
      </c>
    </row>
    <row r="96" spans="1:4" x14ac:dyDescent="0.25">
      <c r="A96" s="3">
        <f t="shared" si="7"/>
        <v>1403.5514356857686</v>
      </c>
      <c r="B96">
        <f t="shared" si="4"/>
        <v>0.99851000577964688</v>
      </c>
      <c r="C96" s="3">
        <f t="shared" si="5"/>
        <v>1403.5514356857686</v>
      </c>
      <c r="D96" s="3">
        <f t="shared" si="6"/>
        <v>6.6387658223199253E-5</v>
      </c>
    </row>
    <row r="97" spans="1:4" x14ac:dyDescent="0.25">
      <c r="A97" s="3">
        <f t="shared" si="7"/>
        <v>1420.8406031435343</v>
      </c>
      <c r="B97">
        <f t="shared" si="4"/>
        <v>0.99857639343787008</v>
      </c>
      <c r="C97" s="3">
        <f t="shared" si="5"/>
        <v>1420.8406031435343</v>
      </c>
      <c r="D97" s="3">
        <f t="shared" si="6"/>
        <v>6.2922080618310616E-5</v>
      </c>
    </row>
    <row r="98" spans="1:4" x14ac:dyDescent="0.25">
      <c r="A98" s="3">
        <f t="shared" si="7"/>
        <v>1438.1297706012999</v>
      </c>
      <c r="B98">
        <f t="shared" si="4"/>
        <v>0.99863931551848839</v>
      </c>
      <c r="C98" s="3">
        <f t="shared" si="5"/>
        <v>1438.1297706012999</v>
      </c>
      <c r="D98" s="3">
        <f t="shared" si="6"/>
        <v>5.9664563303307716E-5</v>
      </c>
    </row>
    <row r="99" spans="1:4" x14ac:dyDescent="0.25">
      <c r="A99" s="3">
        <f t="shared" si="7"/>
        <v>1455.4189380590656</v>
      </c>
      <c r="B99">
        <f t="shared" si="4"/>
        <v>0.9986989800817917</v>
      </c>
      <c r="C99" s="3">
        <f t="shared" si="5"/>
        <v>1455.4189380590656</v>
      </c>
      <c r="D99" s="3">
        <f t="shared" si="6"/>
        <v>5.6600960192554339E-5</v>
      </c>
    </row>
    <row r="100" spans="1:4" x14ac:dyDescent="0.25">
      <c r="A100" s="3">
        <f t="shared" si="7"/>
        <v>1472.7081055168312</v>
      </c>
      <c r="B100">
        <f t="shared" si="4"/>
        <v>0.99875558104198425</v>
      </c>
      <c r="C100" s="3">
        <f t="shared" si="5"/>
        <v>1472.7081055168312</v>
      </c>
      <c r="D100" s="3">
        <f t="shared" si="6"/>
        <v>5.3718200461738697E-5</v>
      </c>
    </row>
    <row r="101" spans="1:4" x14ac:dyDescent="0.25">
      <c r="A101" s="3">
        <f t="shared" si="7"/>
        <v>1489.9972729745969</v>
      </c>
      <c r="B101">
        <f t="shared" si="4"/>
        <v>0.99880929924244599</v>
      </c>
      <c r="C101" s="3">
        <f t="shared" si="5"/>
        <v>1489.9972729745969</v>
      </c>
      <c r="D101" s="3">
        <f t="shared" si="6"/>
        <v>5.1004198163395742E-5</v>
      </c>
    </row>
    <row r="102" spans="1:4" x14ac:dyDescent="0.25">
      <c r="A102" s="3">
        <f t="shared" si="7"/>
        <v>1507.2864404323625</v>
      </c>
      <c r="B102">
        <f t="shared" si="4"/>
        <v>0.99886030344060939</v>
      </c>
      <c r="C102" s="3">
        <f t="shared" si="5"/>
        <v>1507.2864404323625</v>
      </c>
      <c r="D102" s="3">
        <f t="shared" si="6"/>
        <v>4.8447770168213999E-5</v>
      </c>
    </row>
    <row r="103" spans="1:4" x14ac:dyDescent="0.25">
      <c r="A103" s="3">
        <f t="shared" si="7"/>
        <v>1524.5756078901281</v>
      </c>
      <c r="B103">
        <f t="shared" si="4"/>
        <v>0.9989087512107776</v>
      </c>
      <c r="C103" s="3">
        <f t="shared" si="5"/>
        <v>1524.5756078901281</v>
      </c>
      <c r="D103" s="3">
        <f t="shared" si="6"/>
        <v>4.6038561596128957E-5</v>
      </c>
    </row>
    <row r="104" spans="1:4" x14ac:dyDescent="0.25">
      <c r="A104" s="3">
        <f t="shared" si="7"/>
        <v>1541.8647753478938</v>
      </c>
      <c r="B104">
        <f t="shared" si="4"/>
        <v>0.99895478977237373</v>
      </c>
      <c r="C104" s="3">
        <f t="shared" si="5"/>
        <v>1541.8647753478938</v>
      </c>
      <c r="D104" s="3">
        <f t="shared" si="6"/>
        <v>4.3766977994352807E-5</v>
      </c>
    </row>
    <row r="105" spans="1:4" x14ac:dyDescent="0.25">
      <c r="A105" s="3">
        <f t="shared" si="7"/>
        <v>1559.1539428056594</v>
      </c>
      <c r="B105">
        <f t="shared" si="4"/>
        <v>0.99899855675036808</v>
      </c>
      <c r="C105" s="3">
        <f t="shared" si="5"/>
        <v>1559.1539428056594</v>
      </c>
      <c r="D105" s="3">
        <f t="shared" si="6"/>
        <v>4.1624123601091689E-5</v>
      </c>
    </row>
    <row r="106" spans="1:4" x14ac:dyDescent="0.25">
      <c r="A106" s="3">
        <f t="shared" si="7"/>
        <v>1576.4431102634251</v>
      </c>
      <c r="B106">
        <f t="shared" si="4"/>
        <v>0.99904018087396917</v>
      </c>
      <c r="C106" s="3">
        <f t="shared" si="5"/>
        <v>1576.4431102634251</v>
      </c>
      <c r="D106" s="3">
        <f t="shared" si="6"/>
        <v>3.9601745097872509E-5</v>
      </c>
    </row>
    <row r="107" spans="1:4" x14ac:dyDescent="0.25">
      <c r="A107" s="3">
        <f t="shared" si="7"/>
        <v>1593.7322777211907</v>
      </c>
      <c r="B107">
        <f t="shared" si="4"/>
        <v>0.99907978261906705</v>
      </c>
      <c r="C107" s="3">
        <f t="shared" si="5"/>
        <v>1593.7322777211907</v>
      </c>
      <c r="D107" s="3">
        <f t="shared" si="6"/>
        <v>3.7692180322901336E-5</v>
      </c>
    </row>
    <row r="108" spans="1:4" x14ac:dyDescent="0.25">
      <c r="A108" s="3">
        <f t="shared" si="7"/>
        <v>1611.0214451789564</v>
      </c>
      <c r="B108">
        <f t="shared" si="4"/>
        <v>0.99911747479938995</v>
      </c>
      <c r="C108" s="3">
        <f t="shared" si="5"/>
        <v>1611.0214451789564</v>
      </c>
      <c r="D108" s="3">
        <f t="shared" si="6"/>
        <v>3.5888311469833845E-5</v>
      </c>
    </row>
    <row r="109" spans="1:4" x14ac:dyDescent="0.25">
      <c r="A109" s="3">
        <f t="shared" si="7"/>
        <v>1628.310612636722</v>
      </c>
      <c r="B109">
        <f t="shared" si="4"/>
        <v>0.99915336311085978</v>
      </c>
      <c r="C109" s="3">
        <f t="shared" si="5"/>
        <v>1628.310612636722</v>
      </c>
      <c r="D109" s="3">
        <f t="shared" si="6"/>
        <v>3.4183522342856598E-5</v>
      </c>
    </row>
    <row r="110" spans="1:4" x14ac:dyDescent="0.25">
      <c r="A110" s="3">
        <f t="shared" si="7"/>
        <v>1645.5997800944876</v>
      </c>
      <c r="B110">
        <f t="shared" si="4"/>
        <v>0.99918754663320264</v>
      </c>
      <c r="C110" s="3">
        <f t="shared" si="5"/>
        <v>1645.5997800944876</v>
      </c>
      <c r="D110" s="3">
        <f t="shared" si="6"/>
        <v>3.2571659290714372E-5</v>
      </c>
    </row>
    <row r="111" spans="1:4" x14ac:dyDescent="0.25">
      <c r="A111" s="3">
        <f t="shared" si="7"/>
        <v>1662.8889475522533</v>
      </c>
      <c r="B111">
        <f t="shared" si="4"/>
        <v>0.99922011829249335</v>
      </c>
      <c r="C111" s="3">
        <f t="shared" si="5"/>
        <v>1662.8889475522533</v>
      </c>
      <c r="D111" s="3">
        <f t="shared" si="6"/>
        <v>3.1046995469741212E-5</v>
      </c>
    </row>
    <row r="112" spans="1:4" x14ac:dyDescent="0.25">
      <c r="A112" s="3">
        <f t="shared" si="7"/>
        <v>1680.1781150100189</v>
      </c>
      <c r="B112">
        <f t="shared" si="4"/>
        <v>0.99925116528796309</v>
      </c>
      <c r="C112" s="3">
        <f t="shared" si="5"/>
        <v>1680.1781150100189</v>
      </c>
      <c r="D112" s="3">
        <f t="shared" si="6"/>
        <v>2.9604198134025594E-5</v>
      </c>
    </row>
    <row r="113" spans="1:4" x14ac:dyDescent="0.25">
      <c r="A113" s="3">
        <f t="shared" si="7"/>
        <v>1697.4672824677846</v>
      </c>
      <c r="B113">
        <f t="shared" si="4"/>
        <v>0.99928076948609712</v>
      </c>
      <c r="C113" s="3">
        <f t="shared" si="5"/>
        <v>1697.4672824677846</v>
      </c>
      <c r="D113" s="3">
        <f t="shared" si="6"/>
        <v>2.8238298667604411E-5</v>
      </c>
    </row>
    <row r="114" spans="1:4" x14ac:dyDescent="0.25">
      <c r="A114" s="3">
        <f t="shared" si="7"/>
        <v>1714.7564499255502</v>
      </c>
      <c r="B114">
        <f t="shared" si="4"/>
        <v>0.99930900778476472</v>
      </c>
      <c r="C114" s="3">
        <f t="shared" si="5"/>
        <v>1714.7564499255502</v>
      </c>
      <c r="D114" s="3">
        <f t="shared" si="6"/>
        <v>2.694466511510285E-5</v>
      </c>
    </row>
    <row r="115" spans="1:4" x14ac:dyDescent="0.25">
      <c r="A115" s="3">
        <f t="shared" si="7"/>
        <v>1732.0456173833159</v>
      </c>
      <c r="B115">
        <f t="shared" si="4"/>
        <v>0.99933595244987983</v>
      </c>
      <c r="C115" s="3">
        <f t="shared" si="5"/>
        <v>1732.0456173833159</v>
      </c>
      <c r="D115" s="3">
        <f t="shared" si="6"/>
        <v>2.5718976979005603E-5</v>
      </c>
    </row>
    <row r="116" spans="1:4" x14ac:dyDescent="0.25">
      <c r="A116" s="3">
        <f t="shared" si="7"/>
        <v>1749.3347848410815</v>
      </c>
      <c r="B116">
        <f t="shared" si="4"/>
        <v>0.99936167142685883</v>
      </c>
      <c r="C116" s="3">
        <f t="shared" si="5"/>
        <v>1749.3347848410815</v>
      </c>
      <c r="D116" s="3">
        <f t="shared" si="6"/>
        <v>2.4557202084163343E-5</v>
      </c>
    </row>
    <row r="117" spans="1:4" x14ac:dyDescent="0.25">
      <c r="A117" s="3">
        <f t="shared" si="7"/>
        <v>1766.6239522988471</v>
      </c>
      <c r="B117">
        <f t="shared" si="4"/>
        <v>0.999386228628943</v>
      </c>
      <c r="C117" s="3">
        <f t="shared" si="5"/>
        <v>1766.6239522988471</v>
      </c>
      <c r="D117" s="3">
        <f t="shared" si="6"/>
        <v>2.3455575323905187E-5</v>
      </c>
    </row>
    <row r="118" spans="1:4" x14ac:dyDescent="0.25">
      <c r="A118" s="3">
        <f t="shared" si="7"/>
        <v>1783.9131197566128</v>
      </c>
      <c r="B118">
        <f t="shared" si="4"/>
        <v>0.9994096842042669</v>
      </c>
      <c r="C118" s="3">
        <f t="shared" si="5"/>
        <v>1783.9131197566128</v>
      </c>
      <c r="D118" s="3">
        <f t="shared" si="6"/>
        <v>2.2410579120668572E-5</v>
      </c>
    </row>
    <row r="119" spans="1:4" x14ac:dyDescent="0.25">
      <c r="A119" s="3">
        <f t="shared" si="7"/>
        <v>1801.2022872143784</v>
      </c>
      <c r="B119">
        <f t="shared" si="4"/>
        <v>0.99943209478338757</v>
      </c>
      <c r="C119" s="3">
        <f t="shared" si="5"/>
        <v>1801.2022872143784</v>
      </c>
      <c r="D119" s="3">
        <f t="shared" si="6"/>
        <v>2.1418925452931781E-5</v>
      </c>
    </row>
    <row r="120" spans="1:4" x14ac:dyDescent="0.25">
      <c r="A120" s="3">
        <f t="shared" si="7"/>
        <v>1818.4914546721441</v>
      </c>
      <c r="B120">
        <f t="shared" si="4"/>
        <v>0.9994535137088405</v>
      </c>
      <c r="C120" s="3">
        <f t="shared" si="5"/>
        <v>1818.4914546721441</v>
      </c>
      <c r="D120" s="3">
        <f t="shared" si="6"/>
        <v>2.0477539309338155E-5</v>
      </c>
    </row>
    <row r="121" spans="1:4" x14ac:dyDescent="0.25">
      <c r="A121" s="3">
        <f t="shared" si="7"/>
        <v>1835.7806221299097</v>
      </c>
      <c r="B121">
        <f t="shared" si="4"/>
        <v>0.99947399124814984</v>
      </c>
      <c r="C121" s="3">
        <f t="shared" si="5"/>
        <v>1835.7806221299097</v>
      </c>
      <c r="D121" s="3">
        <f t="shared" si="6"/>
        <v>1.9583543449885887E-5</v>
      </c>
    </row>
    <row r="122" spans="1:4" x14ac:dyDescent="0.25">
      <c r="A122" s="3">
        <f t="shared" si="7"/>
        <v>1853.0697895876754</v>
      </c>
      <c r="B122">
        <f t="shared" si="4"/>
        <v>0.99949357479159973</v>
      </c>
      <c r="C122" s="3">
        <f t="shared" si="5"/>
        <v>1853.0697895876754</v>
      </c>
      <c r="D122" s="3">
        <f t="shared" si="6"/>
        <v>1.8734244359497332E-5</v>
      </c>
    </row>
    <row r="123" spans="1:4" x14ac:dyDescent="0.25">
      <c r="A123" s="3">
        <f t="shared" si="7"/>
        <v>1870.358957045441</v>
      </c>
      <c r="B123">
        <f t="shared" si="4"/>
        <v>0.99951230903595922</v>
      </c>
      <c r="C123" s="3">
        <f t="shared" si="5"/>
        <v>1870.358957045441</v>
      </c>
      <c r="D123" s="3">
        <f t="shared" si="6"/>
        <v>1.7927119293825733E-5</v>
      </c>
    </row>
    <row r="124" spans="1:4" x14ac:dyDescent="0.25">
      <c r="A124" s="3">
        <f t="shared" si="7"/>
        <v>1887.6481245032066</v>
      </c>
      <c r="B124">
        <f t="shared" si="4"/>
        <v>0.99953023615525305</v>
      </c>
      <c r="C124" s="3">
        <f t="shared" si="5"/>
        <v>1887.6481245032066</v>
      </c>
      <c r="D124" s="3">
        <f t="shared" si="6"/>
        <v>1.7159804325372896E-5</v>
      </c>
    </row>
    <row r="125" spans="1:4" x14ac:dyDescent="0.25">
      <c r="A125" s="3">
        <f t="shared" si="7"/>
        <v>1904.9372919609723</v>
      </c>
      <c r="B125">
        <f t="shared" si="4"/>
        <v>0.99954739595957842</v>
      </c>
      <c r="C125" s="3">
        <f t="shared" si="5"/>
        <v>1904.9372919609723</v>
      </c>
      <c r="D125" s="3">
        <f t="shared" si="6"/>
        <v>1.643008330387552E-5</v>
      </c>
    </row>
    <row r="126" spans="1:4" x14ac:dyDescent="0.25">
      <c r="A126" s="3">
        <f t="shared" si="7"/>
        <v>1922.2264594187379</v>
      </c>
      <c r="B126">
        <f t="shared" si="4"/>
        <v>0.9995638260428823</v>
      </c>
      <c r="C126" s="3">
        <f t="shared" si="5"/>
        <v>1922.2264594187379</v>
      </c>
      <c r="D126" s="3">
        <f t="shared" si="6"/>
        <v>1.5735877659239783E-5</v>
      </c>
    </row>
    <row r="127" spans="1:4" x14ac:dyDescent="0.25">
      <c r="A127" s="3">
        <f t="shared" si="7"/>
        <v>1939.5156268765036</v>
      </c>
      <c r="B127">
        <f t="shared" si="4"/>
        <v>0.99957956192054154</v>
      </c>
      <c r="C127" s="3">
        <f t="shared" si="5"/>
        <v>1939.5156268765036</v>
      </c>
      <c r="D127" s="3">
        <f t="shared" si="6"/>
        <v>1.5075236971306971E-5</v>
      </c>
    </row>
    <row r="128" spans="1:4" x14ac:dyDescent="0.25">
      <c r="A128" s="3">
        <f t="shared" si="7"/>
        <v>1956.8047943342692</v>
      </c>
      <c r="B128">
        <f t="shared" si="4"/>
        <v>0.99959463715751284</v>
      </c>
      <c r="C128" s="3">
        <f t="shared" si="5"/>
        <v>1956.8047943342692</v>
      </c>
      <c r="D128" s="3">
        <f t="shared" si="6"/>
        <v>1.4446330250050821E-5</v>
      </c>
    </row>
    <row r="129" spans="1:4" x14ac:dyDescent="0.25">
      <c r="A129" s="3">
        <f t="shared" si="7"/>
        <v>1974.0939617920349</v>
      </c>
      <c r="B129">
        <f t="shared" si="4"/>
        <v>0.9996090834877629</v>
      </c>
      <c r="C129" s="3">
        <f t="shared" si="5"/>
        <v>1974.0939617920349</v>
      </c>
      <c r="D129" s="3">
        <f t="shared" si="6"/>
        <v>1.3847437862590795E-5</v>
      </c>
    </row>
    <row r="130" spans="1:4" x14ac:dyDescent="0.25">
      <c r="A130" s="3">
        <f t="shared" si="7"/>
        <v>1991.3831292498005</v>
      </c>
      <c r="B130">
        <f t="shared" si="4"/>
        <v>0.99962293092562549</v>
      </c>
      <c r="C130" s="3">
        <f t="shared" si="5"/>
        <v>1991.3831292498005</v>
      </c>
      <c r="D130" s="3">
        <f t="shared" si="6"/>
        <v>1.327694405861557E-5</v>
      </c>
    </row>
    <row r="131" spans="1:4" x14ac:dyDescent="0.25">
      <c r="A131" s="3">
        <f t="shared" si="7"/>
        <v>2008.6722967075661</v>
      </c>
      <c r="B131">
        <f t="shared" si="4"/>
        <v>0.9996362078696841</v>
      </c>
      <c r="C131" s="3">
        <f t="shared" si="5"/>
        <v>2008.6722967075661</v>
      </c>
      <c r="D131" s="3">
        <f t="shared" si="6"/>
        <v>1.2733330045477942E-5</v>
      </c>
    </row>
    <row r="132" spans="1:4" x14ac:dyDescent="0.25">
      <c r="A132" s="3">
        <f t="shared" si="7"/>
        <v>2025.9614641653318</v>
      </c>
      <c r="B132">
        <f t="shared" si="4"/>
        <v>0.99964894119972958</v>
      </c>
      <c r="C132" s="3">
        <f t="shared" si="5"/>
        <v>2025.9614641653318</v>
      </c>
      <c r="D132" s="3">
        <f t="shared" si="6"/>
        <v>1.2215167565665652E-5</v>
      </c>
    </row>
    <row r="133" spans="1:4" x14ac:dyDescent="0.25">
      <c r="A133" s="3">
        <f t="shared" si="7"/>
        <v>2043.2506316230974</v>
      </c>
      <c r="B133">
        <f t="shared" si="4"/>
        <v>0.99966115636729524</v>
      </c>
      <c r="C133" s="3">
        <f t="shared" si="5"/>
        <v>2043.2506316230974</v>
      </c>
      <c r="D133" s="3">
        <f t="shared" si="6"/>
        <v>1.1721112943452461E-5</v>
      </c>
    </row>
    <row r="134" spans="1:4" x14ac:dyDescent="0.25">
      <c r="A134" s="3">
        <f t="shared" si="7"/>
        <v>2060.5397990808633</v>
      </c>
      <c r="B134">
        <f t="shared" si="4"/>
        <v>0.9996728774802387</v>
      </c>
      <c r="C134" s="3">
        <f t="shared" si="5"/>
        <v>2060.5397990808633</v>
      </c>
      <c r="D134" s="3">
        <f t="shared" si="6"/>
        <v>1.1249901556542596E-5</v>
      </c>
    </row>
    <row r="135" spans="1:4" x14ac:dyDescent="0.25">
      <c r="A135" s="3">
        <f t="shared" si="7"/>
        <v>2077.8289665386292</v>
      </c>
      <c r="B135">
        <f t="shared" si="4"/>
        <v>0.99968412738179524</v>
      </c>
      <c r="C135" s="3">
        <f t="shared" si="5"/>
        <v>2077.8289665386292</v>
      </c>
      <c r="D135" s="3">
        <f t="shared" si="6"/>
        <v>1.0800342704730959E-5</v>
      </c>
    </row>
    <row r="136" spans="1:4" x14ac:dyDescent="0.25">
      <c r="A136" s="3">
        <f t="shared" si="7"/>
        <v>2095.118133996395</v>
      </c>
      <c r="B136">
        <f t="shared" si="4"/>
        <v>0.99969492772449997</v>
      </c>
      <c r="C136" s="3">
        <f t="shared" si="5"/>
        <v>2095.118133996395</v>
      </c>
      <c r="D136" s="3">
        <f t="shared" si="6"/>
        <v>1.0371314843493629E-5</v>
      </c>
    </row>
    <row r="137" spans="1:4" x14ac:dyDescent="0.25">
      <c r="A137" s="3">
        <f t="shared" si="7"/>
        <v>2112.4073014541609</v>
      </c>
      <c r="B137">
        <f t="shared" si="4"/>
        <v>0.99970529903934346</v>
      </c>
      <c r="C137" s="3">
        <f t="shared" si="5"/>
        <v>2112.4073014541609</v>
      </c>
      <c r="D137" s="3">
        <f t="shared" si="6"/>
        <v>9.961761151200399E-6</v>
      </c>
    </row>
    <row r="138" spans="1:4" x14ac:dyDescent="0.25">
      <c r="A138" s="3">
        <f t="shared" si="7"/>
        <v>2129.6964689119268</v>
      </c>
      <c r="B138">
        <f t="shared" si="4"/>
        <v>0.99971526080049467</v>
      </c>
      <c r="C138" s="3">
        <f t="shared" si="5"/>
        <v>2129.6964689119268</v>
      </c>
      <c r="D138" s="3">
        <f t="shared" si="6"/>
        <v>9.5706854104093964E-6</v>
      </c>
    </row>
    <row r="139" spans="1:4" x14ac:dyDescent="0.25">
      <c r="A139" s="3">
        <f t="shared" si="7"/>
        <v>2146.9856363696927</v>
      </c>
      <c r="B139">
        <f t="shared" si="4"/>
        <v>0.99972483148590507</v>
      </c>
      <c r="C139" s="3">
        <f t="shared" si="5"/>
        <v>2146.9856363696927</v>
      </c>
      <c r="D139" s="3">
        <f t="shared" si="6"/>
        <v>9.1971481732677773E-6</v>
      </c>
    </row>
    <row r="140" spans="1:4" x14ac:dyDescent="0.25">
      <c r="A140" s="3">
        <f t="shared" si="7"/>
        <v>2164.2748038274585</v>
      </c>
      <c r="B140">
        <f t="shared" si="4"/>
        <v>0.99973402863407834</v>
      </c>
      <c r="C140" s="3">
        <f t="shared" si="5"/>
        <v>2164.2748038274585</v>
      </c>
      <c r="D140" s="3">
        <f t="shared" si="6"/>
        <v>8.8402631936990161E-6</v>
      </c>
    </row>
    <row r="141" spans="1:4" x14ac:dyDescent="0.25">
      <c r="A141" s="3">
        <f t="shared" si="7"/>
        <v>2181.5639712852244</v>
      </c>
      <c r="B141">
        <f t="shared" si="4"/>
        <v>0.99974286889727204</v>
      </c>
      <c r="C141" s="3">
        <f t="shared" si="5"/>
        <v>2181.5639712852244</v>
      </c>
      <c r="D141" s="3">
        <f t="shared" si="6"/>
        <v>8.4991941041723251E-6</v>
      </c>
    </row>
    <row r="142" spans="1:4" x14ac:dyDescent="0.25">
      <c r="A142" s="3">
        <f t="shared" si="7"/>
        <v>2198.8531387429903</v>
      </c>
      <c r="B142">
        <f t="shared" si="4"/>
        <v>0.99975136809137621</v>
      </c>
      <c r="C142" s="3">
        <f t="shared" si="5"/>
        <v>2198.8531387429903</v>
      </c>
      <c r="D142" s="3">
        <f t="shared" si="6"/>
        <v>8.1731513200677952E-6</v>
      </c>
    </row>
    <row r="143" spans="1:4" x14ac:dyDescent="0.25">
      <c r="A143" s="3">
        <f t="shared" si="7"/>
        <v>2216.1423062007561</v>
      </c>
      <c r="B143">
        <f t="shared" si="4"/>
        <v>0.99975954124269628</v>
      </c>
      <c r="C143" s="3">
        <f t="shared" si="5"/>
        <v>2216.1423062007561</v>
      </c>
      <c r="D143" s="3">
        <f t="shared" si="6"/>
        <v>7.8613891533185765E-6</v>
      </c>
    </row>
    <row r="144" spans="1:4" x14ac:dyDescent="0.25">
      <c r="A144" s="3">
        <f t="shared" si="7"/>
        <v>2233.431473658522</v>
      </c>
      <c r="B144">
        <f t="shared" ref="B144:B180" si="8">_xlfn.NORM.DIST(LN(A144),LN($B$3)+$B$7*$B$6,$B$5*SQRT($B$6), TRUE)</f>
        <v>0.9997674026318496</v>
      </c>
      <c r="C144" s="3">
        <f t="shared" ref="C144:C180" si="9">A144</f>
        <v>2233.431473658522</v>
      </c>
      <c r="D144" s="3">
        <f t="shared" ref="D144:D180" si="10">B145-B144</f>
        <v>7.5632031215633333E-6</v>
      </c>
    </row>
    <row r="145" spans="1:4" x14ac:dyDescent="0.25">
      <c r="A145" s="3">
        <f t="shared" ref="A145:A180" si="11">A144+$B$11</f>
        <v>2250.7206411162879</v>
      </c>
      <c r="B145">
        <f t="shared" si="8"/>
        <v>0.99977496583497116</v>
      </c>
      <c r="C145" s="3">
        <f t="shared" si="9"/>
        <v>2250.7206411162879</v>
      </c>
      <c r="D145" s="3">
        <f t="shared" si="10"/>
        <v>7.2779274375989189E-6</v>
      </c>
    </row>
    <row r="146" spans="1:4" x14ac:dyDescent="0.25">
      <c r="A146" s="3">
        <f t="shared" si="11"/>
        <v>2268.0098085740537</v>
      </c>
      <c r="B146">
        <f t="shared" si="8"/>
        <v>0.99978224376240876</v>
      </c>
      <c r="C146" s="3">
        <f t="shared" si="9"/>
        <v>2268.0098085740537</v>
      </c>
      <c r="D146" s="3">
        <f t="shared" si="10"/>
        <v>7.0049326653665034E-6</v>
      </c>
    </row>
    <row r="147" spans="1:4" x14ac:dyDescent="0.25">
      <c r="A147" s="3">
        <f t="shared" si="11"/>
        <v>2285.2989760318196</v>
      </c>
      <c r="B147">
        <f t="shared" si="8"/>
        <v>0.99978924869507413</v>
      </c>
      <c r="C147" s="3">
        <f t="shared" si="9"/>
        <v>2285.2989760318196</v>
      </c>
      <c r="D147" s="3">
        <f t="shared" si="10"/>
        <v>6.7436235321460813E-6</v>
      </c>
    </row>
    <row r="148" spans="1:4" x14ac:dyDescent="0.25">
      <c r="A148" s="3">
        <f t="shared" si="11"/>
        <v>2302.5881434895855</v>
      </c>
      <c r="B148">
        <f t="shared" si="8"/>
        <v>0.99979599231860627</v>
      </c>
      <c r="C148" s="3">
        <f t="shared" si="9"/>
        <v>2302.5881434895855</v>
      </c>
      <c r="D148" s="3">
        <f t="shared" si="10"/>
        <v>6.4934368841917944E-6</v>
      </c>
    </row>
    <row r="149" spans="1:4" x14ac:dyDescent="0.25">
      <c r="A149" s="3">
        <f t="shared" si="11"/>
        <v>2319.8773109473514</v>
      </c>
      <c r="B149">
        <f t="shared" si="8"/>
        <v>0.99980248575549047</v>
      </c>
      <c r="C149" s="3">
        <f t="shared" si="9"/>
        <v>2319.8773109473514</v>
      </c>
      <c r="D149" s="3">
        <f t="shared" si="10"/>
        <v>6.2538397761491282E-6</v>
      </c>
    </row>
    <row r="150" spans="1:4" x14ac:dyDescent="0.25">
      <c r="A150" s="3">
        <f t="shared" si="11"/>
        <v>2337.1664784051172</v>
      </c>
      <c r="B150">
        <f t="shared" si="8"/>
        <v>0.99980873959526662</v>
      </c>
      <c r="C150" s="3">
        <f t="shared" si="9"/>
        <v>2337.1664784051172</v>
      </c>
      <c r="D150" s="3">
        <f t="shared" si="10"/>
        <v>6.024327684484021E-6</v>
      </c>
    </row>
    <row r="151" spans="1:4" x14ac:dyDescent="0.25">
      <c r="A151" s="3">
        <f t="shared" si="11"/>
        <v>2354.4556458628831</v>
      </c>
      <c r="B151">
        <f t="shared" si="8"/>
        <v>0.9998147639229511</v>
      </c>
      <c r="C151" s="3">
        <f t="shared" si="9"/>
        <v>2354.4556458628831</v>
      </c>
      <c r="D151" s="3">
        <f t="shared" si="10"/>
        <v>5.8044228375964124E-6</v>
      </c>
    </row>
    <row r="152" spans="1:4" x14ac:dyDescent="0.25">
      <c r="A152" s="3">
        <f t="shared" si="11"/>
        <v>2371.744813320649</v>
      </c>
      <c r="B152">
        <f t="shared" si="8"/>
        <v>0.9998205683457887</v>
      </c>
      <c r="C152" s="3">
        <f t="shared" si="9"/>
        <v>2371.744813320649</v>
      </c>
      <c r="D152" s="3">
        <f t="shared" si="10"/>
        <v>5.5936726511829349E-6</v>
      </c>
    </row>
    <row r="153" spans="1:4" x14ac:dyDescent="0.25">
      <c r="A153" s="3">
        <f t="shared" si="11"/>
        <v>2389.0339807784148</v>
      </c>
      <c r="B153">
        <f t="shared" si="8"/>
        <v>0.99982616201843988</v>
      </c>
      <c r="C153" s="3">
        <f t="shared" si="9"/>
        <v>2389.0339807784148</v>
      </c>
      <c r="D153" s="3">
        <f t="shared" si="10"/>
        <v>5.3916482660731901E-6</v>
      </c>
    </row>
    <row r="154" spans="1:4" x14ac:dyDescent="0.25">
      <c r="A154" s="3">
        <f t="shared" si="11"/>
        <v>2406.3231482361807</v>
      </c>
      <c r="B154">
        <f t="shared" si="8"/>
        <v>0.99983155366670595</v>
      </c>
      <c r="C154" s="3">
        <f t="shared" si="9"/>
        <v>2406.3231482361807</v>
      </c>
      <c r="D154" s="3">
        <f t="shared" si="10"/>
        <v>5.1979431758830685E-6</v>
      </c>
    </row>
    <row r="155" spans="1:4" x14ac:dyDescent="0.25">
      <c r="A155" s="3">
        <f t="shared" si="11"/>
        <v>2423.6123156939466</v>
      </c>
      <c r="B155">
        <f t="shared" si="8"/>
        <v>0.99983675160988184</v>
      </c>
      <c r="C155" s="3">
        <f t="shared" si="9"/>
        <v>2423.6123156939466</v>
      </c>
      <c r="D155" s="3">
        <f t="shared" si="10"/>
        <v>5.0121719448181778E-6</v>
      </c>
    </row>
    <row r="156" spans="1:4" x14ac:dyDescent="0.25">
      <c r="A156" s="3">
        <f t="shared" si="11"/>
        <v>2440.9014831517125</v>
      </c>
      <c r="B156">
        <f t="shared" si="8"/>
        <v>0.99984176378182665</v>
      </c>
      <c r="C156" s="3">
        <f t="shared" si="9"/>
        <v>2440.9014831517125</v>
      </c>
      <c r="D156" s="3">
        <f t="shared" si="10"/>
        <v>4.8339690031928839E-6</v>
      </c>
    </row>
    <row r="157" spans="1:4" x14ac:dyDescent="0.25">
      <c r="A157" s="3">
        <f t="shared" si="11"/>
        <v>2458.1906506094783</v>
      </c>
      <c r="B157">
        <f t="shared" si="8"/>
        <v>0.99984659775082985</v>
      </c>
      <c r="C157" s="3">
        <f t="shared" si="9"/>
        <v>2458.1906506094783</v>
      </c>
      <c r="D157" s="3">
        <f t="shared" si="10"/>
        <v>4.6629875188886061E-6</v>
      </c>
    </row>
    <row r="158" spans="1:4" x14ac:dyDescent="0.25">
      <c r="A158" s="3">
        <f t="shared" si="11"/>
        <v>2475.4798180672442</v>
      </c>
      <c r="B158">
        <f t="shared" si="8"/>
        <v>0.99985126073834873</v>
      </c>
      <c r="C158" s="3">
        <f t="shared" si="9"/>
        <v>2475.4798180672442</v>
      </c>
      <c r="D158" s="3">
        <f t="shared" si="10"/>
        <v>4.4988983399774085E-6</v>
      </c>
    </row>
    <row r="159" spans="1:4" x14ac:dyDescent="0.25">
      <c r="A159" s="3">
        <f t="shared" si="11"/>
        <v>2492.7689855250101</v>
      </c>
      <c r="B159">
        <f t="shared" si="8"/>
        <v>0.99985575963668871</v>
      </c>
      <c r="C159" s="3">
        <f t="shared" si="9"/>
        <v>2492.7689855250101</v>
      </c>
      <c r="D159" s="3">
        <f t="shared" si="10"/>
        <v>4.3413890014054601E-6</v>
      </c>
    </row>
    <row r="160" spans="1:4" x14ac:dyDescent="0.25">
      <c r="A160" s="3">
        <f t="shared" si="11"/>
        <v>2510.0581529827759</v>
      </c>
      <c r="B160">
        <f t="shared" si="8"/>
        <v>0.99986010102569012</v>
      </c>
      <c r="C160" s="3">
        <f t="shared" si="9"/>
        <v>2510.0581529827759</v>
      </c>
      <c r="D160" s="3">
        <f t="shared" si="10"/>
        <v>4.1901627922946716E-6</v>
      </c>
    </row>
    <row r="161" spans="1:4" x14ac:dyDescent="0.25">
      <c r="A161" s="3">
        <f t="shared" si="11"/>
        <v>2527.3473204405418</v>
      </c>
      <c r="B161">
        <f t="shared" si="8"/>
        <v>0.99986429118848241</v>
      </c>
      <c r="C161" s="3">
        <f t="shared" si="9"/>
        <v>2527.3473204405418</v>
      </c>
      <c r="D161" s="3">
        <f t="shared" si="10"/>
        <v>4.0449378820861526E-6</v>
      </c>
    </row>
    <row r="162" spans="1:4" x14ac:dyDescent="0.25">
      <c r="A162" s="3">
        <f t="shared" si="11"/>
        <v>2544.6364878983077</v>
      </c>
      <c r="B162">
        <f t="shared" si="8"/>
        <v>0.9998683361263645</v>
      </c>
      <c r="C162" s="3">
        <f t="shared" si="9"/>
        <v>2544.6364878983077</v>
      </c>
      <c r="D162" s="3">
        <f t="shared" si="10"/>
        <v>3.9054464974208614E-6</v>
      </c>
    </row>
    <row r="163" spans="1:4" x14ac:dyDescent="0.25">
      <c r="A163" s="3">
        <f t="shared" si="11"/>
        <v>2561.9256553560735</v>
      </c>
      <c r="B163">
        <f t="shared" si="8"/>
        <v>0.99987224157286192</v>
      </c>
      <c r="C163" s="3">
        <f t="shared" si="9"/>
        <v>2561.9256553560735</v>
      </c>
      <c r="D163" s="3">
        <f t="shared" si="10"/>
        <v>3.7714341505346027E-6</v>
      </c>
    </row>
    <row r="164" spans="1:4" x14ac:dyDescent="0.25">
      <c r="A164" s="3">
        <f t="shared" si="11"/>
        <v>2579.2148228138394</v>
      </c>
      <c r="B164">
        <f t="shared" si="8"/>
        <v>0.99987601300701245</v>
      </c>
      <c r="C164" s="3">
        <f t="shared" si="9"/>
        <v>2579.2148228138394</v>
      </c>
      <c r="D164" s="3">
        <f t="shared" si="10"/>
        <v>3.642658912506036E-6</v>
      </c>
    </row>
    <row r="165" spans="1:4" x14ac:dyDescent="0.25">
      <c r="A165" s="3">
        <f t="shared" si="11"/>
        <v>2596.5039902716053</v>
      </c>
      <c r="B165">
        <f t="shared" si="8"/>
        <v>0.99987965566592496</v>
      </c>
      <c r="C165" s="3">
        <f t="shared" si="9"/>
        <v>2596.5039902716053</v>
      </c>
      <c r="D165" s="3">
        <f t="shared" si="10"/>
        <v>3.5188907313576934E-6</v>
      </c>
    </row>
    <row r="166" spans="1:4" x14ac:dyDescent="0.25">
      <c r="A166" s="3">
        <f t="shared" si="11"/>
        <v>2613.7931577293712</v>
      </c>
      <c r="B166">
        <f t="shared" si="8"/>
        <v>0.99988317455665632</v>
      </c>
      <c r="C166" s="3">
        <f t="shared" si="9"/>
        <v>2613.7931577293712</v>
      </c>
      <c r="D166" s="3">
        <f t="shared" si="10"/>
        <v>3.3999107893478708E-6</v>
      </c>
    </row>
    <row r="167" spans="1:4" x14ac:dyDescent="0.25">
      <c r="A167" s="3">
        <f t="shared" si="11"/>
        <v>2631.082325187137</v>
      </c>
      <c r="B167">
        <f t="shared" si="8"/>
        <v>0.99988657446744567</v>
      </c>
      <c r="C167" s="3">
        <f t="shared" si="9"/>
        <v>2631.082325187137</v>
      </c>
      <c r="D167" s="3">
        <f t="shared" si="10"/>
        <v>3.2855108988982806E-6</v>
      </c>
    </row>
    <row r="168" spans="1:4" x14ac:dyDescent="0.25">
      <c r="A168" s="3">
        <f t="shared" si="11"/>
        <v>2648.3714926449029</v>
      </c>
      <c r="B168">
        <f t="shared" si="8"/>
        <v>0.99988985997834456</v>
      </c>
      <c r="C168" s="3">
        <f t="shared" si="9"/>
        <v>2648.3714926449029</v>
      </c>
      <c r="D168" s="3">
        <f t="shared" si="10"/>
        <v>3.1754929342708849E-6</v>
      </c>
    </row>
    <row r="169" spans="1:4" x14ac:dyDescent="0.25">
      <c r="A169" s="3">
        <f t="shared" si="11"/>
        <v>2665.6606601026688</v>
      </c>
      <c r="B169">
        <f t="shared" si="8"/>
        <v>0.99989303547127883</v>
      </c>
      <c r="C169" s="3">
        <f t="shared" si="9"/>
        <v>2665.6606601026688</v>
      </c>
      <c r="D169" s="3">
        <f t="shared" si="10"/>
        <v>3.0696682954411969E-6</v>
      </c>
    </row>
    <row r="170" spans="1:4" x14ac:dyDescent="0.25">
      <c r="A170" s="3">
        <f t="shared" si="11"/>
        <v>2682.9498275604346</v>
      </c>
      <c r="B170">
        <f t="shared" si="8"/>
        <v>0.99989610513957428</v>
      </c>
      <c r="C170" s="3">
        <f t="shared" si="9"/>
        <v>2682.9498275604346</v>
      </c>
      <c r="D170" s="3">
        <f t="shared" si="10"/>
        <v>2.9678574042790729E-6</v>
      </c>
    </row>
    <row r="171" spans="1:4" x14ac:dyDescent="0.25">
      <c r="A171" s="3">
        <f t="shared" si="11"/>
        <v>2700.2389950182005</v>
      </c>
      <c r="B171">
        <f t="shared" si="8"/>
        <v>0.99989907299697856</v>
      </c>
      <c r="C171" s="3">
        <f t="shared" si="9"/>
        <v>2700.2389950182005</v>
      </c>
      <c r="D171" s="3">
        <f t="shared" si="10"/>
        <v>2.8698892291512124E-6</v>
      </c>
    </row>
    <row r="172" spans="1:4" x14ac:dyDescent="0.25">
      <c r="A172" s="3">
        <f t="shared" si="11"/>
        <v>2717.5281624759664</v>
      </c>
      <c r="B172">
        <f t="shared" si="8"/>
        <v>0.99990194288620771</v>
      </c>
      <c r="C172" s="3">
        <f t="shared" si="9"/>
        <v>2717.5281624759664</v>
      </c>
      <c r="D172" s="3">
        <f t="shared" si="10"/>
        <v>2.7756008373902574E-6</v>
      </c>
    </row>
    <row r="173" spans="1:4" x14ac:dyDescent="0.25">
      <c r="A173" s="3">
        <f t="shared" si="11"/>
        <v>2734.8173299337323</v>
      </c>
      <c r="B173">
        <f t="shared" si="8"/>
        <v>0.9999047184870451</v>
      </c>
      <c r="C173" s="3">
        <f t="shared" si="9"/>
        <v>2734.8173299337323</v>
      </c>
      <c r="D173" s="3">
        <f t="shared" si="10"/>
        <v>2.6848369724108423E-6</v>
      </c>
    </row>
    <row r="174" spans="1:4" x14ac:dyDescent="0.25">
      <c r="A174" s="3">
        <f t="shared" si="11"/>
        <v>2752.1064973914981</v>
      </c>
      <c r="B174">
        <f t="shared" si="8"/>
        <v>0.99990740332401751</v>
      </c>
      <c r="C174" s="3">
        <f t="shared" si="9"/>
        <v>2752.1064973914981</v>
      </c>
      <c r="D174" s="3">
        <f t="shared" si="10"/>
        <v>2.597449656360773E-6</v>
      </c>
    </row>
    <row r="175" spans="1:4" x14ac:dyDescent="0.25">
      <c r="A175" s="3">
        <f t="shared" si="11"/>
        <v>2769.395664849264</v>
      </c>
      <c r="B175">
        <f t="shared" si="8"/>
        <v>0.99991000077367387</v>
      </c>
      <c r="C175" s="3">
        <f t="shared" si="9"/>
        <v>2769.395664849264</v>
      </c>
      <c r="D175" s="3">
        <f t="shared" si="10"/>
        <v>2.5132978138664441E-6</v>
      </c>
    </row>
    <row r="176" spans="1:4" x14ac:dyDescent="0.25">
      <c r="A176" s="3">
        <f t="shared" si="11"/>
        <v>2786.6848323070299</v>
      </c>
      <c r="B176">
        <f t="shared" si="8"/>
        <v>0.99991251407148773</v>
      </c>
      <c r="C176" s="3">
        <f t="shared" si="9"/>
        <v>2786.6848323070299</v>
      </c>
      <c r="D176" s="3">
        <f t="shared" si="10"/>
        <v>2.4322469178716943E-6</v>
      </c>
    </row>
    <row r="177" spans="1:4" x14ac:dyDescent="0.25">
      <c r="A177" s="3">
        <f t="shared" si="11"/>
        <v>2803.9739997647957</v>
      </c>
      <c r="B177">
        <f t="shared" si="8"/>
        <v>0.99991494631840561</v>
      </c>
      <c r="C177" s="3">
        <f t="shared" si="9"/>
        <v>2803.9739997647957</v>
      </c>
      <c r="D177" s="3">
        <f t="shared" si="10"/>
        <v>2.3541686554606756E-6</v>
      </c>
    </row>
    <row r="178" spans="1:4" x14ac:dyDescent="0.25">
      <c r="A178" s="3">
        <f t="shared" si="11"/>
        <v>2821.2631672225616</v>
      </c>
      <c r="B178">
        <f t="shared" si="8"/>
        <v>0.99991730048706107</v>
      </c>
      <c r="C178" s="3">
        <f t="shared" si="9"/>
        <v>2821.2631672225616</v>
      </c>
      <c r="D178" s="3">
        <f t="shared" si="10"/>
        <v>2.278940610667135E-6</v>
      </c>
    </row>
    <row r="179" spans="1:4" x14ac:dyDescent="0.25">
      <c r="A179" s="3">
        <f t="shared" si="11"/>
        <v>2838.5523346803275</v>
      </c>
      <c r="B179">
        <f t="shared" si="8"/>
        <v>0.99991957942767173</v>
      </c>
      <c r="C179" s="3">
        <f t="shared" si="9"/>
        <v>2838.5523346803275</v>
      </c>
      <c r="D179" s="3">
        <f t="shared" si="10"/>
        <v>2.2064459680448678E-6</v>
      </c>
    </row>
    <row r="180" spans="1:4" x14ac:dyDescent="0.25">
      <c r="A180" s="3">
        <f t="shared" si="11"/>
        <v>2855.8415021380933</v>
      </c>
      <c r="B180">
        <f t="shared" si="8"/>
        <v>0.99992178587363978</v>
      </c>
      <c r="C180" s="3">
        <f t="shared" si="9"/>
        <v>2855.8415021380933</v>
      </c>
      <c r="D180" s="3">
        <f t="shared" si="10"/>
        <v>-0.99992178587363978</v>
      </c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Data</vt:lpstr>
      <vt:lpstr>Returns</vt:lpstr>
      <vt:lpstr>Simulating Price Models</vt:lpstr>
      <vt:lpstr>Stock Probabilities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</dc:creator>
  <cp:lastModifiedBy>Tin Hang</cp:lastModifiedBy>
  <dcterms:created xsi:type="dcterms:W3CDTF">2019-09-08T17:53:15Z</dcterms:created>
  <dcterms:modified xsi:type="dcterms:W3CDTF">2019-09-08T22:05:20Z</dcterms:modified>
</cp:coreProperties>
</file>