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8_{71D1C992-ED77-43A9-BD81-2127A68E4E14}" xr6:coauthVersionLast="47" xr6:coauthVersionMax="47" xr10:uidLastSave="{00000000-0000-0000-0000-000000000000}"/>
  <bookViews>
    <workbookView xWindow="0" yWindow="0" windowWidth="20490" windowHeight="7545" firstSheet="2" activeTab="2" xr2:uid="{2532815D-B105-42F5-B415-9EF445479F43}"/>
  </bookViews>
  <sheets>
    <sheet name="Tabela Principal" sheetId="2" r:id="rId1"/>
    <sheet name="Preço por Produto" sheetId="3" r:id="rId2"/>
    <sheet name="Tabela Dinâmica" sheetId="4" r:id="rId3"/>
  </sheets>
  <calcPr calcId="191028"/>
  <pivotCaches>
    <pivotCache cacheId="70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A13" i="2" l="1"/>
  <c r="A14" i="2"/>
</calcChain>
</file>

<file path=xl/sharedStrings.xml><?xml version="1.0" encoding="utf-8"?>
<sst xmlns="http://schemas.openxmlformats.org/spreadsheetml/2006/main" count="40" uniqueCount="17">
  <si>
    <t>Data</t>
  </si>
  <si>
    <t>Loja</t>
  </si>
  <si>
    <t>Produto</t>
  </si>
  <si>
    <t>Quantidade</t>
  </si>
  <si>
    <t>Valor Unitário</t>
  </si>
  <si>
    <t>Valor Total</t>
  </si>
  <si>
    <t>A</t>
  </si>
  <si>
    <t>Camiseta</t>
  </si>
  <si>
    <t>B</t>
  </si>
  <si>
    <t>Boné</t>
  </si>
  <si>
    <t>C</t>
  </si>
  <si>
    <t>Jaqueta</t>
  </si>
  <si>
    <t>Maior Lucro</t>
  </si>
  <si>
    <t>(Tudo)</t>
  </si>
  <si>
    <t>Soma de Quantidade</t>
  </si>
  <si>
    <t>Soma de Valor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</si>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</sst>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0" xfId="0" applyNumberFormat="1"/>
    <xf numFmtId="0" fontId="0" fillId="0" borderId="3" xfId="0" pivotButton="1" applyBorder="1"/>
    <xf numFmtId="0" fontId="0" fillId="0" borderId="3" xfId="0" applyBorder="1"/>
    <xf numFmtId="0" fontId="0" fillId="0" borderId="3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17">
    <dxf>
      <alignment wrapText="1"/>
    </dxf>
    <dxf>
      <numFmt numFmtId="164" formatCode="&quot;R$&quot;\ #,##0.00"/>
    </dxf>
    <dxf>
      <numFmt numFmtId="164" formatCode="&quot;R$&quot;\ #,##0.00"/>
    </dxf>
    <dxf>
      <alignment wrapText="1"/>
    </dxf>
    <dxf>
      <numFmt numFmtId="164" formatCode="&quot;R$&quot;\ #,##0.00"/>
    </dxf>
    <dxf>
      <numFmt numFmtId="164" formatCode="&quot;R$&quot;\ #,##0.00"/>
    </dxf>
    <dxf>
      <numFmt numFmtId="19" formatCode="dd/mm/yyyy"/>
    </dxf>
    <dxf>
      <numFmt numFmtId="19" formatCode="dd/mm/yyyy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9.736788773145" createdVersion="8" refreshedVersion="8" minRefreshableVersion="3" recordCount="9" xr:uid="{6A35844D-ECD0-4215-A5BC-FD9F8D320A35}">
  <cacheSource type="worksheet">
    <worksheetSource name="Tabela1"/>
  </cacheSource>
  <cacheFields count="6">
    <cacheField name="Data" numFmtId="14">
      <sharedItems containsSemiMixedTypes="0" containsNonDate="0" containsDate="1" containsString="0" minDate="2025-06-01T00:00:00" maxDate="2025-06-06T00:00:00" count="5">
        <d v="2025-06-01T00:00:00"/>
        <d v="2025-06-02T00:00:00"/>
        <d v="2025-06-03T00:00:00"/>
        <d v="2025-06-04T00:00:00"/>
        <d v="2025-06-05T00:00:00"/>
      </sharedItems>
    </cacheField>
    <cacheField name="Loja" numFmtId="0">
      <sharedItems count="3">
        <s v="A"/>
        <s v="B"/>
        <s v="C"/>
      </sharedItems>
    </cacheField>
    <cacheField name="Produto" numFmtId="0">
      <sharedItems count="3">
        <s v="Camiseta"/>
        <s v="Boné"/>
        <s v="Jaqueta"/>
      </sharedItems>
    </cacheField>
    <cacheField name="Quantidade" numFmtId="0">
      <sharedItems containsSemiMixedTypes="0" containsString="0" containsNumber="1" containsInteger="1" minValue="1" maxValue="10"/>
    </cacheField>
    <cacheField name="Valor Unitário" numFmtId="0">
      <sharedItems containsSemiMixedTypes="0" containsString="0" containsNumber="1" containsInteger="1" minValue="20" maxValue="120"/>
    </cacheField>
    <cacheField name="Valor Total" numFmtId="0">
      <sharedItems containsSemiMixedTypes="0" containsString="0" containsNumber="1" containsInteger="1" minValue="60" maxValue="480" count="9">
        <n v="350"/>
        <n v="100"/>
        <n v="60"/>
        <n v="280"/>
        <n v="240"/>
        <n v="120"/>
        <n v="480"/>
        <n v="210"/>
        <n v="1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10"/>
    <n v="35"/>
    <x v="0"/>
  </r>
  <r>
    <x v="0"/>
    <x v="1"/>
    <x v="1"/>
    <n v="5"/>
    <n v="20"/>
    <x v="1"/>
  </r>
  <r>
    <x v="1"/>
    <x v="0"/>
    <x v="1"/>
    <n v="3"/>
    <n v="20"/>
    <x v="2"/>
  </r>
  <r>
    <x v="1"/>
    <x v="2"/>
    <x v="0"/>
    <n v="8"/>
    <n v="35"/>
    <x v="3"/>
  </r>
  <r>
    <x v="2"/>
    <x v="1"/>
    <x v="2"/>
    <n v="2"/>
    <n v="120"/>
    <x v="4"/>
  </r>
  <r>
    <x v="2"/>
    <x v="2"/>
    <x v="2"/>
    <n v="1"/>
    <n v="120"/>
    <x v="5"/>
  </r>
  <r>
    <x v="3"/>
    <x v="0"/>
    <x v="2"/>
    <n v="4"/>
    <n v="120"/>
    <x v="6"/>
  </r>
  <r>
    <x v="3"/>
    <x v="1"/>
    <x v="0"/>
    <n v="6"/>
    <n v="35"/>
    <x v="7"/>
  </r>
  <r>
    <x v="4"/>
    <x v="2"/>
    <x v="1"/>
    <n v="7"/>
    <n v="2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CC6C5-349A-4F65-BB53-84824FA85431}" name="Tabela dinâmica1" cacheId="7041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7" firstHeaderRow="0" firstDataRow="1" firstDataCol="2" rowPageCount="1" colPageCount="1"/>
  <pivotFields count="6">
    <pivotField axis="axisPage" compact="0" numFmtId="14" outline="0" multipleItemSelectionAllowed="1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sd="0" x="1"/>
        <item sd="0" x="0"/>
        <item sd="0" x="2"/>
        <item t="default"/>
      </items>
    </pivotField>
    <pivotField dataField="1" compact="0" outline="0" showAll="0"/>
    <pivotField compact="0" outline="0" showAll="0"/>
    <pivotField dataField="1" compact="0" outline="0" showAll="0">
      <items count="10">
        <item x="2"/>
        <item x="1"/>
        <item x="5"/>
        <item x="8"/>
        <item x="7"/>
        <item x="4"/>
        <item x="3"/>
        <item x="0"/>
        <item x="6"/>
        <item t="default"/>
      </items>
    </pivotField>
  </pivotFields>
  <rowFields count="2">
    <field x="2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Quantidade" fld="3" baseField="0" baseItem="0"/>
    <dataField name="Soma de Valor Total" fld="5" baseField="0" baseItem="0"/>
  </dataFields>
  <formats count="9"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 axis="axisRow" fieldPosition="0"/>
    </format>
    <format dxfId="11">
      <pivotArea field="1" type="button" dataOnly="0" labelOnly="1" outline="0" axis="axisRow" fieldPosition="1"/>
    </format>
    <format dxfId="12">
      <pivotArea dataOnly="0" labelOnly="1" outline="0" fieldPosition="0">
        <references count="1">
          <reference field="2" count="0"/>
        </references>
      </pivotArea>
    </format>
    <format dxfId="13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4">
      <pivotArea dataOnly="0" labelOnly="1" grandRow="1" outline="0" fieldPosition="0"/>
    </format>
    <format dxfId="15">
      <pivotArea dataOnly="0" labelOnly="1" outline="0" fieldPosition="0">
        <references count="2">
          <reference field="1" count="0"/>
          <reference field="2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2455A0-8249-4750-9602-D90C3590B9DC}" name="Tabela1" displayName="Tabela1" ref="A1:F10" totalsRowShown="0">
  <autoFilter ref="A1:F10" xr:uid="{702455A0-8249-4750-9602-D90C3590B9DC}"/>
  <tableColumns count="6">
    <tableColumn id="1" xr3:uid="{B9E04C5F-CF45-4141-B2F0-C19883F314A6}" name="Data" dataDxfId="7"/>
    <tableColumn id="2" xr3:uid="{82D792BE-4D66-4A5A-950F-51F07BD3528B}" name="Loja"/>
    <tableColumn id="3" xr3:uid="{4729676B-808A-4F2A-9119-CE152779258E}" name="Produto" dataDxfId="6"/>
    <tableColumn id="4" xr3:uid="{1122996F-467E-4D03-8490-B09692E15D7C}" name="Quantidade"/>
    <tableColumn id="5" xr3:uid="{EB42C1D6-D2A3-4D05-8F8A-2C70B062CB00}" name="Valor Unitário" dataDxfId="5">
      <calculatedColumnFormula>VLOOKUP(Tabela1[[#This Row],[Produto]],'Preço por Produto'!$A$2:$B$4,2,FALSE)</calculatedColumnFormula>
    </tableColumn>
    <tableColumn id="6" xr3:uid="{1A1622D5-13EA-4D5E-AC40-57EEE2F169BE}" name="Valor Total" dataDxfId="4">
      <calculatedColumnFormula>Tabela1[[#This Row],[Valor Unitário]]*Tabela1[[#This Row],[Quantidade]]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99DDD4-BCF0-4E53-A631-4AE0A0131EEE}" name="Tabela2" displayName="Tabela2" ref="A12:A14" totalsRowCount="1" dataDxfId="3" totalsRowDxfId="2">
  <autoFilter ref="A12:A13" xr:uid="{A499DDD4-BCF0-4E53-A631-4AE0A0131EEE}"/>
  <tableColumns count="1">
    <tableColumn id="1" xr3:uid="{4A9FEBF4-6C2B-4AEF-901E-2EA63094BE45}" name="Maior Lucro" totalsRowFunction="custom" dataDxfId="0" totalsRowDxfId="1">
      <calculatedColumnFormula>INDEX(Tabela1[Produto],MATCH(MAX(Tabela1[Valor Total]),Tabela1[Valor Total],0))</calculatedColumnFormula>
      <totalsRowFormula>MAX(Tabela1[Valor Total])</totalsRow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F0C2-976D-4574-9E15-4AB2BABCA33C}">
  <dimension ref="A1:F14"/>
  <sheetViews>
    <sheetView workbookViewId="0">
      <selection activeCell="D3" sqref="D3"/>
    </sheetView>
  </sheetViews>
  <sheetFormatPr defaultRowHeight="15"/>
  <cols>
    <col min="1" max="1" width="13.8554687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45809</v>
      </c>
      <c r="B2" t="s">
        <v>6</v>
      </c>
      <c r="C2" t="s">
        <v>7</v>
      </c>
      <c r="D2">
        <v>10</v>
      </c>
      <c r="E2" s="4">
        <f>VLOOKUP(Tabela1[[#This Row],[Produto]],'Preço por Produto'!$A$2:$B$4,2,FALSE)</f>
        <v>35</v>
      </c>
      <c r="F2" s="4">
        <f>Tabela1[[#This Row],[Valor Unitário]]*Tabela1[[#This Row],[Quantidade]]</f>
        <v>350</v>
      </c>
    </row>
    <row r="3" spans="1:6">
      <c r="A3" s="1">
        <v>45809</v>
      </c>
      <c r="B3" t="s">
        <v>8</v>
      </c>
      <c r="C3" t="s">
        <v>9</v>
      </c>
      <c r="D3">
        <v>5</v>
      </c>
      <c r="E3" s="4">
        <f>VLOOKUP(Tabela1[[#This Row],[Produto]],'Preço por Produto'!$A$2:$B$4,2,FALSE)</f>
        <v>20</v>
      </c>
      <c r="F3" s="4">
        <f>Tabela1[[#This Row],[Valor Unitário]]*Tabela1[[#This Row],[Quantidade]]</f>
        <v>100</v>
      </c>
    </row>
    <row r="4" spans="1:6">
      <c r="A4" s="1">
        <v>45810</v>
      </c>
      <c r="B4" t="s">
        <v>6</v>
      </c>
      <c r="C4" t="s">
        <v>9</v>
      </c>
      <c r="D4">
        <v>3</v>
      </c>
      <c r="E4" s="4">
        <f>VLOOKUP(Tabela1[[#This Row],[Produto]],'Preço por Produto'!$A$2:$B$4,2,FALSE)</f>
        <v>20</v>
      </c>
      <c r="F4" s="4">
        <f>Tabela1[[#This Row],[Valor Unitário]]*Tabela1[[#This Row],[Quantidade]]</f>
        <v>60</v>
      </c>
    </row>
    <row r="5" spans="1:6">
      <c r="A5" s="1">
        <v>45810</v>
      </c>
      <c r="B5" t="s">
        <v>10</v>
      </c>
      <c r="C5" t="s">
        <v>7</v>
      </c>
      <c r="D5">
        <v>8</v>
      </c>
      <c r="E5" s="4">
        <f>VLOOKUP(Tabela1[[#This Row],[Produto]],'Preço por Produto'!$A$2:$B$4,2,FALSE)</f>
        <v>35</v>
      </c>
      <c r="F5" s="4">
        <f>Tabela1[[#This Row],[Valor Unitário]]*Tabela1[[#This Row],[Quantidade]]</f>
        <v>280</v>
      </c>
    </row>
    <row r="6" spans="1:6">
      <c r="A6" s="1">
        <v>45811</v>
      </c>
      <c r="B6" t="s">
        <v>8</v>
      </c>
      <c r="C6" t="s">
        <v>11</v>
      </c>
      <c r="D6">
        <v>2</v>
      </c>
      <c r="E6" s="4">
        <f>VLOOKUP(Tabela1[[#This Row],[Produto]],'Preço por Produto'!$A$2:$B$4,2,FALSE)</f>
        <v>120</v>
      </c>
      <c r="F6" s="4">
        <f>Tabela1[[#This Row],[Valor Unitário]]*Tabela1[[#This Row],[Quantidade]]</f>
        <v>240</v>
      </c>
    </row>
    <row r="7" spans="1:6">
      <c r="A7" s="1">
        <v>45811</v>
      </c>
      <c r="B7" t="s">
        <v>10</v>
      </c>
      <c r="C7" t="s">
        <v>11</v>
      </c>
      <c r="D7">
        <v>1</v>
      </c>
      <c r="E7" s="4">
        <f>VLOOKUP(Tabela1[[#This Row],[Produto]],'Preço por Produto'!$A$2:$B$4,2,FALSE)</f>
        <v>120</v>
      </c>
      <c r="F7" s="4">
        <f>Tabela1[[#This Row],[Valor Unitário]]*Tabela1[[#This Row],[Quantidade]]</f>
        <v>120</v>
      </c>
    </row>
    <row r="8" spans="1:6">
      <c r="A8" s="1">
        <v>45812</v>
      </c>
      <c r="B8" t="s">
        <v>6</v>
      </c>
      <c r="C8" t="s">
        <v>11</v>
      </c>
      <c r="D8">
        <v>4</v>
      </c>
      <c r="E8" s="4">
        <f>VLOOKUP(Tabela1[[#This Row],[Produto]],'Preço por Produto'!$A$2:$B$4,2,FALSE)</f>
        <v>120</v>
      </c>
      <c r="F8" s="4">
        <f>Tabela1[[#This Row],[Valor Unitário]]*Tabela1[[#This Row],[Quantidade]]</f>
        <v>480</v>
      </c>
    </row>
    <row r="9" spans="1:6">
      <c r="A9" s="1">
        <v>45812</v>
      </c>
      <c r="B9" t="s">
        <v>8</v>
      </c>
      <c r="C9" t="s">
        <v>7</v>
      </c>
      <c r="D9">
        <v>6</v>
      </c>
      <c r="E9" s="4">
        <f>VLOOKUP(Tabela1[[#This Row],[Produto]],'Preço por Produto'!$A$2:$B$4,2,FALSE)</f>
        <v>35</v>
      </c>
      <c r="F9" s="4">
        <f>Tabela1[[#This Row],[Valor Unitário]]*Tabela1[[#This Row],[Quantidade]]</f>
        <v>210</v>
      </c>
    </row>
    <row r="10" spans="1:6">
      <c r="A10" s="1">
        <v>45813</v>
      </c>
      <c r="B10" t="s">
        <v>10</v>
      </c>
      <c r="C10" t="s">
        <v>9</v>
      </c>
      <c r="D10">
        <v>7</v>
      </c>
      <c r="E10" s="4">
        <f>VLOOKUP(Tabela1[[#This Row],[Produto]],'Preço por Produto'!$A$2:$B$4,2,FALSE)</f>
        <v>20</v>
      </c>
      <c r="F10" s="4">
        <f>Tabela1[[#This Row],[Valor Unitário]]*Tabela1[[#This Row],[Quantidade]]</f>
        <v>140</v>
      </c>
    </row>
    <row r="11" spans="1:6">
      <c r="A11" s="1"/>
    </row>
    <row r="12" spans="1:6">
      <c r="A12" t="s">
        <v>12</v>
      </c>
    </row>
    <row r="13" spans="1:6">
      <c r="A13" s="8" t="str">
        <f>INDEX(Tabela1[Produto],MATCH(MAX(Tabela1[Valor Total]),Tabela1[Valor Total],0))</f>
        <v>Jaqueta</v>
      </c>
    </row>
    <row r="14" spans="1:6">
      <c r="A14" s="4">
        <f>MAX(Tabela1[Valor Total])</f>
        <v>480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8379-9266-4224-8F5F-D1FF17C1D12E}">
  <dimension ref="A1:B4"/>
  <sheetViews>
    <sheetView workbookViewId="0">
      <selection activeCell="B5" sqref="B5"/>
    </sheetView>
  </sheetViews>
  <sheetFormatPr defaultRowHeight="15"/>
  <cols>
    <col min="2" max="2" width="9.5703125" bestFit="1" customWidth="1"/>
  </cols>
  <sheetData>
    <row r="1" spans="1:2">
      <c r="A1" s="2" t="s">
        <v>2</v>
      </c>
      <c r="B1" s="3" t="s">
        <v>4</v>
      </c>
    </row>
    <row r="2" spans="1:2">
      <c r="A2" t="s">
        <v>7</v>
      </c>
      <c r="B2" s="4">
        <v>35</v>
      </c>
    </row>
    <row r="3" spans="1:2">
      <c r="A3" t="s">
        <v>9</v>
      </c>
      <c r="B3" s="4">
        <v>20</v>
      </c>
    </row>
    <row r="4" spans="1:2">
      <c r="A4" t="s">
        <v>11</v>
      </c>
      <c r="B4" s="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947A-C20E-4D07-A6E2-D245B540D376}">
  <dimension ref="A1:D7"/>
  <sheetViews>
    <sheetView tabSelected="1" topLeftCell="A4" workbookViewId="0">
      <selection activeCell="A4" sqref="A4"/>
    </sheetView>
  </sheetViews>
  <sheetFormatPr defaultRowHeight="15"/>
  <cols>
    <col min="1" max="1" width="11.28515625" bestFit="1" customWidth="1"/>
    <col min="2" max="2" width="9.7109375" bestFit="1" customWidth="1"/>
    <col min="3" max="3" width="19.5703125" bestFit="1" customWidth="1"/>
    <col min="4" max="5" width="18.85546875" bestFit="1" customWidth="1"/>
    <col min="6" max="7" width="4.140625" bestFit="1" customWidth="1"/>
    <col min="8" max="8" width="24.5703125" bestFit="1" customWidth="1"/>
    <col min="9" max="9" width="23.85546875" bestFit="1" customWidth="1"/>
  </cols>
  <sheetData>
    <row r="1" spans="1:4">
      <c r="A1" s="5" t="s">
        <v>0</v>
      </c>
      <c r="B1" s="6" t="s">
        <v>13</v>
      </c>
    </row>
    <row r="3" spans="1:4">
      <c r="A3" s="5" t="s">
        <v>2</v>
      </c>
      <c r="B3" s="5" t="s">
        <v>1</v>
      </c>
      <c r="C3" s="6" t="s">
        <v>14</v>
      </c>
      <c r="D3" s="6" t="s">
        <v>15</v>
      </c>
    </row>
    <row r="4" spans="1:4">
      <c r="A4" s="6" t="s">
        <v>9</v>
      </c>
      <c r="B4" s="6"/>
      <c r="C4" s="7">
        <v>15</v>
      </c>
      <c r="D4" s="7">
        <v>300</v>
      </c>
    </row>
    <row r="5" spans="1:4">
      <c r="A5" s="6" t="s">
        <v>7</v>
      </c>
      <c r="B5" s="6"/>
      <c r="C5" s="7">
        <v>24</v>
      </c>
      <c r="D5" s="7">
        <v>840</v>
      </c>
    </row>
    <row r="6" spans="1:4">
      <c r="A6" s="6" t="s">
        <v>11</v>
      </c>
      <c r="B6" s="6"/>
      <c r="C6" s="7">
        <v>7</v>
      </c>
      <c r="D6" s="7">
        <v>840</v>
      </c>
    </row>
    <row r="7" spans="1:4">
      <c r="A7" s="6" t="s">
        <v>16</v>
      </c>
      <c r="B7" s="6"/>
      <c r="C7" s="7">
        <v>46</v>
      </c>
      <c r="D7" s="7">
        <v>1980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</dc:creator>
  <cp:keywords/>
  <dc:description/>
  <cp:lastModifiedBy/>
  <cp:revision/>
  <dcterms:created xsi:type="dcterms:W3CDTF">2018-08-09T14:29:51Z</dcterms:created>
  <dcterms:modified xsi:type="dcterms:W3CDTF">2025-06-23T21:55:03Z</dcterms:modified>
  <cp:category/>
  <cp:contentStatus/>
</cp:coreProperties>
</file>