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bosch.com\dfsrb\DfsUS\loc\CH\ILM\Projects\VP\Leadership Staff Meeting\Balance Score Card\Update TaC\2017 TaC Structure\"/>
    </mc:Choice>
  </mc:AlternateContent>
  <bookViews>
    <workbookView xWindow="0" yWindow="0" windowWidth="15360" windowHeight="7800" tabRatio="842"/>
  </bookViews>
  <sheets>
    <sheet name="TEF TaC" sheetId="9" r:id="rId1"/>
  </sheets>
  <externalReferences>
    <externalReference r:id="rId2"/>
  </externalReferences>
  <definedNames>
    <definedName name="_xlnm._FilterDatabase" localSheetId="0" hidden="1">'TEF TaC'!$A$8:$R$36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9" l="1"/>
  <c r="G13" i="9"/>
  <c r="G12" i="9"/>
  <c r="G11" i="9"/>
  <c r="G10" i="9"/>
  <c r="G9" i="9"/>
  <c r="F14" i="9"/>
  <c r="F13" i="9"/>
  <c r="F12" i="9"/>
  <c r="F11" i="9"/>
  <c r="F10" i="9"/>
  <c r="F9" i="9"/>
  <c r="E14" i="9"/>
  <c r="E13" i="9"/>
  <c r="E12" i="9"/>
  <c r="E11" i="9"/>
  <c r="E10" i="9"/>
  <c r="E9" i="9"/>
  <c r="I35" i="9" l="1"/>
  <c r="I29" i="9"/>
  <c r="I28" i="9"/>
  <c r="I27" i="9"/>
  <c r="I20" i="9"/>
  <c r="I19" i="9"/>
  <c r="I18" i="9"/>
  <c r="I17" i="9"/>
  <c r="I16" i="9"/>
  <c r="I15" i="9"/>
  <c r="K14" i="9" l="1"/>
  <c r="J14" i="9"/>
  <c r="K13" i="9"/>
  <c r="J13" i="9"/>
  <c r="K12" i="9"/>
  <c r="J12" i="9"/>
  <c r="K11" i="9"/>
  <c r="J11" i="9"/>
  <c r="K10" i="9"/>
  <c r="J10" i="9"/>
  <c r="K9" i="9"/>
  <c r="J9" i="9"/>
  <c r="I36" i="9" l="1"/>
  <c r="I34" i="9"/>
  <c r="I21" i="9" l="1"/>
  <c r="I22" i="9"/>
  <c r="I23" i="9"/>
  <c r="I24" i="9"/>
  <c r="I25" i="9"/>
  <c r="I26" i="9"/>
  <c r="I33" i="9"/>
  <c r="I32" i="9"/>
  <c r="I31" i="9"/>
  <c r="I30" i="9"/>
</calcChain>
</file>

<file path=xl/sharedStrings.xml><?xml version="1.0" encoding="utf-8"?>
<sst xmlns="http://schemas.openxmlformats.org/spreadsheetml/2006/main" count="274" uniqueCount="83">
  <si>
    <t>Target</t>
  </si>
  <si>
    <t>vs. TBP</t>
  </si>
  <si>
    <t>vs. CF</t>
  </si>
  <si>
    <t>Frequency</t>
  </si>
  <si>
    <t>BSC Category</t>
  </si>
  <si>
    <t>Responsible for Updating</t>
  </si>
  <si>
    <t>Customer/Quality/Delivery</t>
  </si>
  <si>
    <t>TBP</t>
  </si>
  <si>
    <t>Unit</t>
  </si>
  <si>
    <t>Comments</t>
  </si>
  <si>
    <t>Traffic light 1</t>
  </si>
  <si>
    <t>Traffic light 2</t>
  </si>
  <si>
    <t>Traffic light 3</t>
  </si>
  <si>
    <t>FC</t>
  </si>
  <si>
    <t>vs. FC</t>
  </si>
  <si>
    <t>CF</t>
  </si>
  <si>
    <t>%</t>
  </si>
  <si>
    <t>-</t>
  </si>
  <si>
    <t>Updated?</t>
  </si>
  <si>
    <t>Process/Lever</t>
  </si>
  <si>
    <t>ChP TaC 2017</t>
  </si>
  <si>
    <t>ChP BSC</t>
  </si>
  <si>
    <t>Monthly</t>
  </si>
  <si>
    <t>Industry 4.0</t>
  </si>
  <si>
    <t>People/Safety/Community</t>
  </si>
  <si>
    <t>Staffing Need/Demand</t>
  </si>
  <si>
    <t xml:space="preserve">Associate Satisfaction </t>
  </si>
  <si>
    <t>IWC</t>
  </si>
  <si>
    <t>C.F a.m.</t>
  </si>
  <si>
    <t>Audit Findings</t>
  </si>
  <si>
    <t>Ramp-up / Ramp-down CRIN</t>
  </si>
  <si>
    <t>Ramp-up / Ramp-down Nozzle</t>
  </si>
  <si>
    <t>Ramp-up / Ramp-down HDP5</t>
  </si>
  <si>
    <t>Ramp-up / Ramp-down EV14</t>
  </si>
  <si>
    <t>Ramp-up / Ramp-down HDEV5</t>
  </si>
  <si>
    <t>Ramp-up / Ramp-down ESP9</t>
  </si>
  <si>
    <t>PM Completion Rate CRIN</t>
  </si>
  <si>
    <t>PM Completion Rate Nozzle</t>
  </si>
  <si>
    <t>PM Completion Rate EV14</t>
  </si>
  <si>
    <t>PM Completion Rate HDEV5</t>
  </si>
  <si>
    <t>PM Completion Rate HDP5</t>
  </si>
  <si>
    <t>PM Completion Rate ESP9</t>
  </si>
  <si>
    <t>Inv. Accuracy FHMI</t>
  </si>
  <si>
    <t>Inv. Accuracy COS-GS</t>
  </si>
  <si>
    <t>ChP/TEF</t>
  </si>
  <si>
    <t>How to track</t>
  </si>
  <si>
    <t>Traffic light logic</t>
  </si>
  <si>
    <t>Good = green; Bad = Red</t>
  </si>
  <si>
    <t>Green or Red</t>
  </si>
  <si>
    <t>Red</t>
  </si>
  <si>
    <t>TCT avg. MRO CRIN</t>
  </si>
  <si>
    <t>TCT avg. MRO Nozzle</t>
  </si>
  <si>
    <t>TCT avg. MRO EV14</t>
  </si>
  <si>
    <t>TCT avg. MRO HDP5</t>
  </si>
  <si>
    <t>TCT avg. MRO HDEV5</t>
  </si>
  <si>
    <t>TCT avg. MRO ESP9</t>
  </si>
  <si>
    <t>Inv. Accuracy MAZE</t>
  </si>
  <si>
    <t>Inv. Accuracy COS-CC</t>
  </si>
  <si>
    <t>Gut feeling</t>
  </si>
  <si>
    <t>Based on the lean assessment</t>
  </si>
  <si>
    <t>Lean @ ChP</t>
  </si>
  <si>
    <t>Actual data YTD + Gut feeling</t>
  </si>
  <si>
    <t>Yearly</t>
  </si>
  <si>
    <t>Real data from CTG + TEF gut feeling</t>
  </si>
  <si>
    <t>AS15 vs AS17 + Gut Feeling</t>
  </si>
  <si>
    <t>ChP/TEF gut feeling on TEF's IWC</t>
  </si>
  <si>
    <t>TCT avg.</t>
  </si>
  <si>
    <t>TaC</t>
  </si>
  <si>
    <t>MOE1</t>
  </si>
  <si>
    <t>MOE3-P</t>
  </si>
  <si>
    <t>MOE3-I</t>
  </si>
  <si>
    <t>MOE2</t>
  </si>
  <si>
    <t>TEF</t>
  </si>
  <si>
    <t>TBP/Upper Limit</t>
  </si>
  <si>
    <t>target green</t>
  </si>
  <si>
    <t>green</t>
  </si>
  <si>
    <t>Green</t>
  </si>
  <si>
    <t>data from LOG + forecast from TEF</t>
  </si>
  <si>
    <t>TEF Roadmap status</t>
  </si>
  <si>
    <t>Real data; green: status within plan, Red: cannot fix finding or past due w/o measures.</t>
  </si>
  <si>
    <t>Inv accuracy</t>
  </si>
  <si>
    <t>Yellow means not meeeting goal currently, have plan, not 100% to be green by year end</t>
  </si>
  <si>
    <t>Green, Yellow,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</si>
</sst>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0" fillId="3" borderId="1" xfId="0" applyFill="1" applyBorder="1"/>
    <xf numFmtId="0" fontId="4" fillId="0" borderId="0" xfId="0" applyFont="1"/>
    <xf numFmtId="0" fontId="2" fillId="2" borderId="3" xfId="0" applyFont="1" applyFill="1" applyBorder="1"/>
    <xf numFmtId="164" fontId="0" fillId="4" borderId="1" xfId="1" applyNumberFormat="1" applyFont="1" applyFill="1" applyBorder="1"/>
    <xf numFmtId="9" fontId="0" fillId="4" borderId="2" xfId="2" applyFont="1" applyFill="1" applyBorder="1"/>
    <xf numFmtId="43" fontId="0" fillId="4" borderId="2" xfId="1" applyFont="1" applyFill="1" applyBorder="1"/>
    <xf numFmtId="0" fontId="0" fillId="5" borderId="1" xfId="0" applyFill="1" applyBorder="1"/>
    <xf numFmtId="9" fontId="0" fillId="5" borderId="1" xfId="0" applyNumberFormat="1" applyFill="1" applyBorder="1"/>
    <xf numFmtId="9" fontId="0" fillId="5" borderId="1" xfId="2" applyFont="1" applyFill="1" applyBorder="1"/>
    <xf numFmtId="0" fontId="0" fillId="6" borderId="1" xfId="0" applyFill="1" applyBorder="1"/>
    <xf numFmtId="164" fontId="0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66"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9%20-%20TaC%20Measure%20tracking%202017%20-%20CT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G TaC"/>
    </sheetNames>
    <sheetDataSet>
      <sheetData sheetId="0">
        <row r="74">
          <cell r="E74">
            <v>6.6438587043207296</v>
          </cell>
          <cell r="F74">
            <v>6.6438587043207296</v>
          </cell>
          <cell r="G74">
            <v>6.5481087314535156</v>
          </cell>
        </row>
        <row r="75">
          <cell r="E75">
            <v>11.87</v>
          </cell>
          <cell r="F75">
            <v>11.87</v>
          </cell>
          <cell r="G75">
            <v>11.647327164923011</v>
          </cell>
        </row>
        <row r="76">
          <cell r="E76">
            <v>4.29</v>
          </cell>
          <cell r="F76">
            <v>4.29</v>
          </cell>
          <cell r="G76">
            <v>4.4078840243147122</v>
          </cell>
        </row>
        <row r="77">
          <cell r="E77">
            <v>6.7</v>
          </cell>
          <cell r="F77">
            <v>6.7</v>
          </cell>
          <cell r="G77">
            <v>5.7331907093426544</v>
          </cell>
        </row>
        <row r="78">
          <cell r="E78">
            <v>22.2</v>
          </cell>
          <cell r="F78">
            <v>22.2</v>
          </cell>
          <cell r="G78">
            <v>21.6</v>
          </cell>
        </row>
        <row r="79">
          <cell r="E79">
            <v>7</v>
          </cell>
          <cell r="F79">
            <v>7</v>
          </cell>
          <cell r="G79">
            <v>6.9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U36"/>
  <sheetViews>
    <sheetView showGridLines="0" tabSelected="1" topLeftCell="E1" workbookViewId="0">
      <pane ySplit="8" topLeftCell="A15" activePane="bottomLeft" state="frozen"/>
      <selection activeCell="B9" sqref="B9"/>
      <selection pane="bottomLeft" activeCell="N27" sqref="N27"/>
    </sheetView>
  </sheetViews>
  <sheetFormatPr defaultRowHeight="13.2" x14ac:dyDescent="0.25"/>
  <cols>
    <col min="1" max="1" width="23" bestFit="1" customWidth="1"/>
    <col min="2" max="2" width="23" customWidth="1"/>
    <col min="3" max="3" width="8.44140625" bestFit="1" customWidth="1"/>
    <col min="4" max="4" width="27.6640625" bestFit="1" customWidth="1"/>
    <col min="5" max="5" width="27.88671875" bestFit="1" customWidth="1"/>
    <col min="6" max="6" width="6.6640625" bestFit="1" customWidth="1"/>
    <col min="7" max="7" width="8.44140625" bestFit="1" customWidth="1"/>
    <col min="8" max="8" width="11.33203125" bestFit="1" customWidth="1"/>
    <col min="9" max="9" width="24" customWidth="1"/>
    <col min="10" max="11" width="9.6640625" customWidth="1"/>
    <col min="12" max="12" width="29.6640625" bestFit="1" customWidth="1"/>
    <col min="13" max="13" width="14" bestFit="1" customWidth="1"/>
    <col min="14" max="16" width="16.6640625" customWidth="1"/>
    <col min="17" max="17" width="14" bestFit="1" customWidth="1"/>
    <col min="18" max="18" width="13.109375" customWidth="1"/>
    <col min="19" max="19" width="32.6640625" bestFit="1" customWidth="1"/>
    <col min="20" max="20" width="32.6640625" customWidth="1"/>
    <col min="21" max="21" width="26.109375" customWidth="1"/>
  </cols>
  <sheetData>
    <row r="2" spans="1:21" x14ac:dyDescent="0.25">
      <c r="A2" s="1" t="s">
        <v>21</v>
      </c>
      <c r="B2" s="1"/>
    </row>
    <row r="3" spans="1:21" ht="15.6" x14ac:dyDescent="0.3">
      <c r="A3" s="4" t="s">
        <v>20</v>
      </c>
      <c r="B3" s="4"/>
    </row>
    <row r="4" spans="1:21" ht="28.2" x14ac:dyDescent="0.5">
      <c r="A4" s="7" t="s">
        <v>44</v>
      </c>
      <c r="B4" s="7"/>
    </row>
    <row r="7" spans="1:21" x14ac:dyDescent="0.25">
      <c r="N7" s="5" t="s">
        <v>7</v>
      </c>
      <c r="O7" s="5" t="s">
        <v>15</v>
      </c>
      <c r="P7" s="5" t="s">
        <v>13</v>
      </c>
    </row>
    <row r="8" spans="1:21" ht="13.8" x14ac:dyDescent="0.25">
      <c r="A8" s="3" t="s">
        <v>4</v>
      </c>
      <c r="B8" s="3" t="s">
        <v>67</v>
      </c>
      <c r="C8" s="3" t="s">
        <v>8</v>
      </c>
      <c r="D8" s="3" t="s">
        <v>0</v>
      </c>
      <c r="E8" s="3" t="s">
        <v>73</v>
      </c>
      <c r="F8" s="3" t="s">
        <v>13</v>
      </c>
      <c r="G8" s="3" t="s">
        <v>15</v>
      </c>
      <c r="H8" s="3" t="s">
        <v>28</v>
      </c>
      <c r="I8" s="3" t="s">
        <v>1</v>
      </c>
      <c r="J8" s="3" t="s">
        <v>2</v>
      </c>
      <c r="K8" s="3" t="s">
        <v>14</v>
      </c>
      <c r="L8" s="3" t="s">
        <v>5</v>
      </c>
      <c r="M8" s="3" t="s">
        <v>3</v>
      </c>
      <c r="N8" s="3" t="s">
        <v>10</v>
      </c>
      <c r="O8" s="3" t="s">
        <v>11</v>
      </c>
      <c r="P8" s="3" t="s">
        <v>12</v>
      </c>
      <c r="Q8" s="3" t="s">
        <v>9</v>
      </c>
      <c r="R8" s="3" t="s">
        <v>18</v>
      </c>
      <c r="S8" s="8" t="s">
        <v>45</v>
      </c>
      <c r="T8" s="8"/>
      <c r="U8" s="8" t="s">
        <v>46</v>
      </c>
    </row>
    <row r="9" spans="1:21" x14ac:dyDescent="0.25">
      <c r="A9" s="15" t="s">
        <v>6</v>
      </c>
      <c r="B9" s="15" t="s">
        <v>71</v>
      </c>
      <c r="C9" s="15" t="s">
        <v>16</v>
      </c>
      <c r="D9" s="15" t="s">
        <v>55</v>
      </c>
      <c r="E9" s="16">
        <f>'[1]CTG TaC'!E74</f>
        <v>6.6438587043207296</v>
      </c>
      <c r="F9" s="16">
        <f>'[1]CTG TaC'!F74</f>
        <v>6.6438587043207296</v>
      </c>
      <c r="G9" s="16">
        <f>'[1]CTG TaC'!G74</f>
        <v>6.5481087314535156</v>
      </c>
      <c r="H9" s="16">
        <v>6.5481087314535156</v>
      </c>
      <c r="I9" s="9"/>
      <c r="J9" s="9">
        <f t="shared" ref="J9:J14" si="0">H9-G9</f>
        <v>0</v>
      </c>
      <c r="K9" s="9">
        <f t="shared" ref="K9:K14" si="1">H9-F9</f>
        <v>-9.5749972867213984E-2</v>
      </c>
      <c r="L9" s="15" t="s">
        <v>44</v>
      </c>
      <c r="M9" s="15" t="s">
        <v>22</v>
      </c>
      <c r="N9" s="2"/>
      <c r="O9" s="2"/>
      <c r="P9" s="2"/>
      <c r="Q9" s="15"/>
      <c r="R9" s="2"/>
      <c r="S9" s="15" t="s">
        <v>77</v>
      </c>
      <c r="T9" s="15"/>
      <c r="U9" s="15" t="s">
        <v>66</v>
      </c>
    </row>
    <row r="10" spans="1:21" x14ac:dyDescent="0.25">
      <c r="A10" s="15" t="s">
        <v>6</v>
      </c>
      <c r="B10" s="15" t="s">
        <v>70</v>
      </c>
      <c r="C10" s="15" t="s">
        <v>16</v>
      </c>
      <c r="D10" s="15" t="s">
        <v>52</v>
      </c>
      <c r="E10" s="16">
        <f>'[1]CTG TaC'!E75</f>
        <v>11.87</v>
      </c>
      <c r="F10" s="16">
        <f>'[1]CTG TaC'!F75</f>
        <v>11.87</v>
      </c>
      <c r="G10" s="16">
        <f>'[1]CTG TaC'!G75</f>
        <v>11.647327164923011</v>
      </c>
      <c r="H10" s="16">
        <v>11.647327164923011</v>
      </c>
      <c r="I10" s="9"/>
      <c r="J10" s="9">
        <f t="shared" si="0"/>
        <v>0</v>
      </c>
      <c r="K10" s="9">
        <f t="shared" si="1"/>
        <v>-0.22267283507698821</v>
      </c>
      <c r="L10" s="15" t="s">
        <v>44</v>
      </c>
      <c r="M10" s="15" t="s">
        <v>22</v>
      </c>
      <c r="N10" s="2"/>
      <c r="O10" s="2"/>
      <c r="P10" s="2"/>
      <c r="Q10" s="15"/>
      <c r="R10" s="2"/>
      <c r="S10" s="15" t="s">
        <v>77</v>
      </c>
      <c r="T10" s="15"/>
      <c r="U10" s="15" t="s">
        <v>66</v>
      </c>
    </row>
    <row r="11" spans="1:21" x14ac:dyDescent="0.25">
      <c r="A11" s="15" t="s">
        <v>6</v>
      </c>
      <c r="B11" s="15" t="s">
        <v>70</v>
      </c>
      <c r="C11" s="15" t="s">
        <v>16</v>
      </c>
      <c r="D11" s="15" t="s">
        <v>54</v>
      </c>
      <c r="E11" s="16">
        <f>'[1]CTG TaC'!E76</f>
        <v>4.29</v>
      </c>
      <c r="F11" s="16">
        <f>'[1]CTG TaC'!F76</f>
        <v>4.29</v>
      </c>
      <c r="G11" s="16">
        <f>'[1]CTG TaC'!G76</f>
        <v>4.4078840243147122</v>
      </c>
      <c r="H11" s="16">
        <v>4.29</v>
      </c>
      <c r="I11" s="9"/>
      <c r="J11" s="9">
        <f t="shared" si="0"/>
        <v>-0.11788402431471212</v>
      </c>
      <c r="K11" s="9">
        <f t="shared" si="1"/>
        <v>0</v>
      </c>
      <c r="L11" s="15" t="s">
        <v>44</v>
      </c>
      <c r="M11" s="15" t="s">
        <v>22</v>
      </c>
      <c r="N11" s="2"/>
      <c r="O11" s="2"/>
      <c r="P11" s="2"/>
      <c r="Q11" s="15"/>
      <c r="R11" s="2"/>
      <c r="S11" s="15" t="s">
        <v>77</v>
      </c>
      <c r="T11" s="15"/>
      <c r="U11" s="15" t="s">
        <v>66</v>
      </c>
    </row>
    <row r="12" spans="1:21" x14ac:dyDescent="0.25">
      <c r="A12" s="15" t="s">
        <v>6</v>
      </c>
      <c r="B12" s="15" t="s">
        <v>69</v>
      </c>
      <c r="C12" s="15" t="s">
        <v>16</v>
      </c>
      <c r="D12" s="15" t="s">
        <v>53</v>
      </c>
      <c r="E12" s="16">
        <f>'[1]CTG TaC'!E77</f>
        <v>6.7</v>
      </c>
      <c r="F12" s="16">
        <f>'[1]CTG TaC'!F77</f>
        <v>6.7</v>
      </c>
      <c r="G12" s="16">
        <f>'[1]CTG TaC'!G77</f>
        <v>5.7331907093426544</v>
      </c>
      <c r="H12" s="16">
        <v>5.7331907093426544</v>
      </c>
      <c r="I12" s="9"/>
      <c r="J12" s="9">
        <f t="shared" si="0"/>
        <v>0</v>
      </c>
      <c r="K12" s="9">
        <f t="shared" si="1"/>
        <v>-0.96680929065734578</v>
      </c>
      <c r="L12" s="15" t="s">
        <v>44</v>
      </c>
      <c r="M12" s="15" t="s">
        <v>22</v>
      </c>
      <c r="N12" s="2"/>
      <c r="O12" s="2"/>
      <c r="P12" s="2"/>
      <c r="Q12" s="15"/>
      <c r="R12" s="2"/>
      <c r="S12" s="15" t="s">
        <v>77</v>
      </c>
      <c r="T12" s="15"/>
      <c r="U12" s="15" t="s">
        <v>66</v>
      </c>
    </row>
    <row r="13" spans="1:21" x14ac:dyDescent="0.25">
      <c r="A13" s="15" t="s">
        <v>6</v>
      </c>
      <c r="B13" s="15" t="s">
        <v>68</v>
      </c>
      <c r="C13" s="15" t="s">
        <v>16</v>
      </c>
      <c r="D13" s="15" t="s">
        <v>50</v>
      </c>
      <c r="E13" s="16">
        <f>'[1]CTG TaC'!E78</f>
        <v>22.2</v>
      </c>
      <c r="F13" s="16">
        <f>'[1]CTG TaC'!F78</f>
        <v>22.2</v>
      </c>
      <c r="G13" s="16">
        <f>'[1]CTG TaC'!G78</f>
        <v>21.6</v>
      </c>
      <c r="H13" s="16">
        <v>21.6</v>
      </c>
      <c r="I13" s="9"/>
      <c r="J13" s="9">
        <f t="shared" si="0"/>
        <v>0</v>
      </c>
      <c r="K13" s="9">
        <f t="shared" si="1"/>
        <v>-0.59999999999999787</v>
      </c>
      <c r="L13" s="15" t="s">
        <v>44</v>
      </c>
      <c r="M13" s="15" t="s">
        <v>22</v>
      </c>
      <c r="N13" s="2"/>
      <c r="O13" s="2"/>
      <c r="P13" s="2"/>
      <c r="Q13" s="15"/>
      <c r="R13" s="2"/>
      <c r="S13" s="15" t="s">
        <v>77</v>
      </c>
      <c r="T13" s="15"/>
      <c r="U13" s="15" t="s">
        <v>66</v>
      </c>
    </row>
    <row r="14" spans="1:21" x14ac:dyDescent="0.25">
      <c r="A14" s="15" t="s">
        <v>6</v>
      </c>
      <c r="B14" s="15" t="s">
        <v>68</v>
      </c>
      <c r="C14" s="15" t="s">
        <v>16</v>
      </c>
      <c r="D14" s="15" t="s">
        <v>51</v>
      </c>
      <c r="E14" s="16">
        <f>'[1]CTG TaC'!E79</f>
        <v>7</v>
      </c>
      <c r="F14" s="16">
        <f>'[1]CTG TaC'!F79</f>
        <v>7</v>
      </c>
      <c r="G14" s="16">
        <f>'[1]CTG TaC'!G79</f>
        <v>6.9</v>
      </c>
      <c r="H14" s="16">
        <v>6.9</v>
      </c>
      <c r="I14" s="9"/>
      <c r="J14" s="9">
        <f t="shared" si="0"/>
        <v>0</v>
      </c>
      <c r="K14" s="9">
        <f t="shared" si="1"/>
        <v>-9.9999999999999645E-2</v>
      </c>
      <c r="L14" s="15" t="s">
        <v>44</v>
      </c>
      <c r="M14" s="15" t="s">
        <v>22</v>
      </c>
      <c r="N14" s="2"/>
      <c r="O14" s="2"/>
      <c r="P14" s="2"/>
      <c r="Q14" s="15"/>
      <c r="R14" s="2"/>
      <c r="S14" s="15" t="s">
        <v>77</v>
      </c>
      <c r="T14" s="15"/>
      <c r="U14" s="15" t="s">
        <v>66</v>
      </c>
    </row>
    <row r="15" spans="1:21" x14ac:dyDescent="0.25">
      <c r="A15" s="15" t="s">
        <v>6</v>
      </c>
      <c r="B15" s="15" t="s">
        <v>72</v>
      </c>
      <c r="C15" s="15" t="s">
        <v>17</v>
      </c>
      <c r="D15" s="15" t="s">
        <v>30</v>
      </c>
      <c r="E15" s="12" t="s">
        <v>74</v>
      </c>
      <c r="F15" s="6"/>
      <c r="G15" s="6"/>
      <c r="H15" s="12" t="s">
        <v>75</v>
      </c>
      <c r="I15" s="11" t="str">
        <f t="shared" ref="I15:I20" si="2">H15</f>
        <v>green</v>
      </c>
      <c r="J15" s="6"/>
      <c r="K15" s="6"/>
      <c r="L15" s="15" t="s">
        <v>44</v>
      </c>
      <c r="M15" s="15" t="s">
        <v>22</v>
      </c>
      <c r="N15" s="2"/>
      <c r="O15" s="6"/>
      <c r="P15" s="6"/>
      <c r="Q15" s="15"/>
      <c r="R15" s="2"/>
      <c r="S15" s="15" t="s">
        <v>58</v>
      </c>
      <c r="T15" s="15"/>
      <c r="U15" s="15" t="s">
        <v>47</v>
      </c>
    </row>
    <row r="16" spans="1:21" x14ac:dyDescent="0.25">
      <c r="A16" s="15" t="s">
        <v>6</v>
      </c>
      <c r="B16" s="15" t="s">
        <v>72</v>
      </c>
      <c r="C16" s="15" t="s">
        <v>17</v>
      </c>
      <c r="D16" s="15" t="s">
        <v>31</v>
      </c>
      <c r="E16" s="12" t="s">
        <v>74</v>
      </c>
      <c r="F16" s="6"/>
      <c r="G16" s="6"/>
      <c r="H16" s="12" t="s">
        <v>75</v>
      </c>
      <c r="I16" s="11" t="str">
        <f t="shared" si="2"/>
        <v>green</v>
      </c>
      <c r="J16" s="6"/>
      <c r="K16" s="6"/>
      <c r="L16" s="15" t="s">
        <v>44</v>
      </c>
      <c r="M16" s="15" t="s">
        <v>22</v>
      </c>
      <c r="N16" s="2"/>
      <c r="O16" s="6"/>
      <c r="P16" s="6"/>
      <c r="Q16" s="15"/>
      <c r="R16" s="2"/>
      <c r="S16" s="15" t="s">
        <v>58</v>
      </c>
      <c r="T16" s="15"/>
      <c r="U16" s="15" t="s">
        <v>47</v>
      </c>
    </row>
    <row r="17" spans="1:21" x14ac:dyDescent="0.25">
      <c r="A17" s="15" t="s">
        <v>6</v>
      </c>
      <c r="B17" s="15" t="s">
        <v>72</v>
      </c>
      <c r="C17" s="15" t="s">
        <v>17</v>
      </c>
      <c r="D17" s="15" t="s">
        <v>33</v>
      </c>
      <c r="E17" s="12" t="s">
        <v>74</v>
      </c>
      <c r="F17" s="6"/>
      <c r="G17" s="6"/>
      <c r="H17" s="12" t="s">
        <v>75</v>
      </c>
      <c r="I17" s="11" t="str">
        <f t="shared" si="2"/>
        <v>green</v>
      </c>
      <c r="J17" s="6"/>
      <c r="K17" s="6"/>
      <c r="L17" s="15" t="s">
        <v>44</v>
      </c>
      <c r="M17" s="15" t="s">
        <v>22</v>
      </c>
      <c r="N17" s="2"/>
      <c r="O17" s="6"/>
      <c r="P17" s="6"/>
      <c r="Q17" s="15"/>
      <c r="R17" s="2"/>
      <c r="S17" s="15" t="s">
        <v>58</v>
      </c>
      <c r="T17" s="15"/>
      <c r="U17" s="15" t="s">
        <v>47</v>
      </c>
    </row>
    <row r="18" spans="1:21" x14ac:dyDescent="0.25">
      <c r="A18" s="15" t="s">
        <v>6</v>
      </c>
      <c r="B18" s="15" t="s">
        <v>72</v>
      </c>
      <c r="C18" s="15" t="s">
        <v>17</v>
      </c>
      <c r="D18" s="15" t="s">
        <v>34</v>
      </c>
      <c r="E18" s="12" t="s">
        <v>74</v>
      </c>
      <c r="F18" s="6"/>
      <c r="G18" s="6"/>
      <c r="H18" s="12" t="s">
        <v>75</v>
      </c>
      <c r="I18" s="11" t="str">
        <f t="shared" si="2"/>
        <v>green</v>
      </c>
      <c r="J18" s="6"/>
      <c r="K18" s="6"/>
      <c r="L18" s="15" t="s">
        <v>44</v>
      </c>
      <c r="M18" s="15" t="s">
        <v>22</v>
      </c>
      <c r="N18" s="2"/>
      <c r="O18" s="6"/>
      <c r="P18" s="6"/>
      <c r="Q18" s="15"/>
      <c r="R18" s="2"/>
      <c r="S18" s="15" t="s">
        <v>58</v>
      </c>
      <c r="T18" s="15"/>
      <c r="U18" s="15" t="s">
        <v>47</v>
      </c>
    </row>
    <row r="19" spans="1:21" x14ac:dyDescent="0.25">
      <c r="A19" s="15" t="s">
        <v>6</v>
      </c>
      <c r="B19" s="15" t="s">
        <v>72</v>
      </c>
      <c r="C19" s="15" t="s">
        <v>17</v>
      </c>
      <c r="D19" s="15" t="s">
        <v>32</v>
      </c>
      <c r="E19" s="12" t="s">
        <v>74</v>
      </c>
      <c r="F19" s="6"/>
      <c r="G19" s="6"/>
      <c r="H19" s="12" t="s">
        <v>75</v>
      </c>
      <c r="I19" s="11" t="str">
        <f t="shared" si="2"/>
        <v>green</v>
      </c>
      <c r="J19" s="6"/>
      <c r="K19" s="6"/>
      <c r="L19" s="15" t="s">
        <v>44</v>
      </c>
      <c r="M19" s="15" t="s">
        <v>22</v>
      </c>
      <c r="N19" s="2"/>
      <c r="O19" s="6"/>
      <c r="P19" s="6"/>
      <c r="Q19" s="15"/>
      <c r="R19" s="2"/>
      <c r="S19" s="15" t="s">
        <v>58</v>
      </c>
      <c r="T19" s="15"/>
      <c r="U19" s="15" t="s">
        <v>47</v>
      </c>
    </row>
    <row r="20" spans="1:21" x14ac:dyDescent="0.25">
      <c r="A20" s="15" t="s">
        <v>6</v>
      </c>
      <c r="B20" s="15" t="s">
        <v>72</v>
      </c>
      <c r="C20" s="15" t="s">
        <v>17</v>
      </c>
      <c r="D20" s="15" t="s">
        <v>35</v>
      </c>
      <c r="E20" s="12" t="s">
        <v>74</v>
      </c>
      <c r="F20" s="6"/>
      <c r="G20" s="6"/>
      <c r="H20" s="12" t="s">
        <v>75</v>
      </c>
      <c r="I20" s="11" t="str">
        <f t="shared" si="2"/>
        <v>green</v>
      </c>
      <c r="J20" s="6"/>
      <c r="K20" s="6"/>
      <c r="L20" s="15" t="s">
        <v>44</v>
      </c>
      <c r="M20" s="15" t="s">
        <v>22</v>
      </c>
      <c r="N20" s="2"/>
      <c r="O20" s="6"/>
      <c r="P20" s="6"/>
      <c r="Q20" s="15"/>
      <c r="R20" s="2"/>
      <c r="S20" s="15" t="s">
        <v>58</v>
      </c>
      <c r="T20" s="15"/>
      <c r="U20" s="15" t="s">
        <v>47</v>
      </c>
    </row>
    <row r="21" spans="1:21" x14ac:dyDescent="0.25">
      <c r="A21" s="15" t="s">
        <v>19</v>
      </c>
      <c r="B21" s="15" t="s">
        <v>72</v>
      </c>
      <c r="C21" s="15" t="s">
        <v>17</v>
      </c>
      <c r="D21" s="15" t="s">
        <v>36</v>
      </c>
      <c r="E21" s="13">
        <v>0.9</v>
      </c>
      <c r="F21" s="6"/>
      <c r="G21" s="6"/>
      <c r="H21" s="13">
        <v>0.75</v>
      </c>
      <c r="I21" s="10">
        <f t="shared" ref="I21:I26" si="3">H21-E21</f>
        <v>-0.15000000000000002</v>
      </c>
      <c r="J21" s="6"/>
      <c r="K21" s="6"/>
      <c r="L21" s="15" t="s">
        <v>44</v>
      </c>
      <c r="M21" s="15" t="s">
        <v>22</v>
      </c>
      <c r="N21" s="2"/>
      <c r="O21" s="6"/>
      <c r="P21" s="6"/>
      <c r="Q21" s="15"/>
      <c r="R21" s="2"/>
      <c r="S21" s="15" t="s">
        <v>61</v>
      </c>
      <c r="T21" s="15"/>
      <c r="U21" s="15" t="s">
        <v>47</v>
      </c>
    </row>
    <row r="22" spans="1:21" x14ac:dyDescent="0.25">
      <c r="A22" s="15" t="s">
        <v>19</v>
      </c>
      <c r="B22" s="15" t="s">
        <v>72</v>
      </c>
      <c r="C22" s="15" t="s">
        <v>17</v>
      </c>
      <c r="D22" s="15" t="s">
        <v>37</v>
      </c>
      <c r="E22" s="13">
        <v>0.9</v>
      </c>
      <c r="F22" s="6"/>
      <c r="G22" s="6"/>
      <c r="H22" s="13">
        <v>0.63</v>
      </c>
      <c r="I22" s="10">
        <f t="shared" si="3"/>
        <v>-0.27</v>
      </c>
      <c r="J22" s="6"/>
      <c r="K22" s="6"/>
      <c r="L22" s="15" t="s">
        <v>44</v>
      </c>
      <c r="M22" s="15" t="s">
        <v>22</v>
      </c>
      <c r="N22" s="2"/>
      <c r="O22" s="6"/>
      <c r="P22" s="6"/>
      <c r="Q22" s="15"/>
      <c r="R22" s="2"/>
      <c r="S22" s="15" t="s">
        <v>61</v>
      </c>
      <c r="T22" s="15"/>
      <c r="U22" s="15" t="s">
        <v>47</v>
      </c>
    </row>
    <row r="23" spans="1:21" x14ac:dyDescent="0.25">
      <c r="A23" s="15" t="s">
        <v>19</v>
      </c>
      <c r="B23" s="15" t="s">
        <v>72</v>
      </c>
      <c r="C23" s="15" t="s">
        <v>17</v>
      </c>
      <c r="D23" s="15" t="s">
        <v>38</v>
      </c>
      <c r="E23" s="13">
        <v>0.9</v>
      </c>
      <c r="F23" s="6"/>
      <c r="G23" s="6"/>
      <c r="H23" s="13">
        <v>0.97</v>
      </c>
      <c r="I23" s="10">
        <f t="shared" si="3"/>
        <v>6.9999999999999951E-2</v>
      </c>
      <c r="J23" s="6"/>
      <c r="K23" s="6"/>
      <c r="L23" s="15" t="s">
        <v>44</v>
      </c>
      <c r="M23" s="15" t="s">
        <v>22</v>
      </c>
      <c r="N23" s="2"/>
      <c r="O23" s="6"/>
      <c r="P23" s="6"/>
      <c r="Q23" s="15"/>
      <c r="R23" s="2"/>
      <c r="S23" s="15" t="s">
        <v>61</v>
      </c>
      <c r="T23" s="15"/>
      <c r="U23" s="15" t="s">
        <v>47</v>
      </c>
    </row>
    <row r="24" spans="1:21" x14ac:dyDescent="0.25">
      <c r="A24" s="15" t="s">
        <v>19</v>
      </c>
      <c r="B24" s="15" t="s">
        <v>72</v>
      </c>
      <c r="C24" s="15" t="s">
        <v>17</v>
      </c>
      <c r="D24" s="15" t="s">
        <v>39</v>
      </c>
      <c r="E24" s="13">
        <v>0.9</v>
      </c>
      <c r="F24" s="6"/>
      <c r="G24" s="6"/>
      <c r="H24" s="13">
        <v>0.98</v>
      </c>
      <c r="I24" s="10">
        <f t="shared" si="3"/>
        <v>7.999999999999996E-2</v>
      </c>
      <c r="J24" s="6"/>
      <c r="K24" s="6"/>
      <c r="L24" s="15" t="s">
        <v>44</v>
      </c>
      <c r="M24" s="15" t="s">
        <v>22</v>
      </c>
      <c r="N24" s="2"/>
      <c r="O24" s="6"/>
      <c r="P24" s="6"/>
      <c r="Q24" s="15"/>
      <c r="R24" s="2"/>
      <c r="S24" s="15" t="s">
        <v>61</v>
      </c>
      <c r="T24" s="15"/>
      <c r="U24" s="15" t="s">
        <v>47</v>
      </c>
    </row>
    <row r="25" spans="1:21" x14ac:dyDescent="0.25">
      <c r="A25" s="15" t="s">
        <v>19</v>
      </c>
      <c r="B25" s="15" t="s">
        <v>72</v>
      </c>
      <c r="C25" s="15" t="s">
        <v>17</v>
      </c>
      <c r="D25" s="15" t="s">
        <v>40</v>
      </c>
      <c r="E25" s="13">
        <v>0.9</v>
      </c>
      <c r="F25" s="6"/>
      <c r="G25" s="6"/>
      <c r="H25" s="13">
        <v>0.99</v>
      </c>
      <c r="I25" s="10">
        <f t="shared" si="3"/>
        <v>8.9999999999999969E-2</v>
      </c>
      <c r="J25" s="6"/>
      <c r="K25" s="6"/>
      <c r="L25" s="15" t="s">
        <v>44</v>
      </c>
      <c r="M25" s="15" t="s">
        <v>22</v>
      </c>
      <c r="N25" s="2"/>
      <c r="O25" s="6"/>
      <c r="P25" s="6"/>
      <c r="Q25" s="15"/>
      <c r="R25" s="2"/>
      <c r="S25" s="15" t="s">
        <v>61</v>
      </c>
      <c r="T25" s="15"/>
      <c r="U25" s="15" t="s">
        <v>47</v>
      </c>
    </row>
    <row r="26" spans="1:21" x14ac:dyDescent="0.25">
      <c r="A26" s="15" t="s">
        <v>19</v>
      </c>
      <c r="B26" s="15" t="s">
        <v>72</v>
      </c>
      <c r="C26" s="15" t="s">
        <v>17</v>
      </c>
      <c r="D26" s="15" t="s">
        <v>41</v>
      </c>
      <c r="E26" s="13">
        <v>0.9</v>
      </c>
      <c r="F26" s="6"/>
      <c r="G26" s="6"/>
      <c r="H26" s="13">
        <v>0.8</v>
      </c>
      <c r="I26" s="10">
        <f t="shared" si="3"/>
        <v>-9.9999999999999978E-2</v>
      </c>
      <c r="J26" s="6"/>
      <c r="K26" s="6"/>
      <c r="L26" s="15" t="s">
        <v>44</v>
      </c>
      <c r="M26" s="15" t="s">
        <v>22</v>
      </c>
      <c r="N26" s="2"/>
      <c r="O26" s="6"/>
      <c r="P26" s="6"/>
      <c r="Q26" s="15"/>
      <c r="R26" s="2"/>
      <c r="S26" s="15" t="s">
        <v>61</v>
      </c>
      <c r="T26" s="15"/>
      <c r="U26" s="15" t="s">
        <v>47</v>
      </c>
    </row>
    <row r="27" spans="1:21" x14ac:dyDescent="0.25">
      <c r="A27" s="15" t="s">
        <v>19</v>
      </c>
      <c r="B27" s="15" t="s">
        <v>72</v>
      </c>
      <c r="C27" s="15" t="s">
        <v>17</v>
      </c>
      <c r="D27" s="15" t="s">
        <v>23</v>
      </c>
      <c r="E27" s="12" t="s">
        <v>74</v>
      </c>
      <c r="F27" s="6"/>
      <c r="G27" s="6"/>
      <c r="H27" s="12" t="s">
        <v>75</v>
      </c>
      <c r="I27" s="11" t="str">
        <f>H27</f>
        <v>green</v>
      </c>
      <c r="J27" s="6"/>
      <c r="K27" s="6"/>
      <c r="L27" s="15" t="s">
        <v>44</v>
      </c>
      <c r="M27" s="15" t="s">
        <v>22</v>
      </c>
      <c r="N27" s="2"/>
      <c r="O27" s="6"/>
      <c r="P27" s="6"/>
      <c r="Q27" s="15"/>
      <c r="R27" s="2"/>
      <c r="S27" s="15" t="s">
        <v>78</v>
      </c>
      <c r="T27" s="15"/>
      <c r="U27" s="15" t="s">
        <v>48</v>
      </c>
    </row>
    <row r="28" spans="1:21" x14ac:dyDescent="0.25">
      <c r="A28" s="15" t="s">
        <v>19</v>
      </c>
      <c r="B28" s="15" t="s">
        <v>72</v>
      </c>
      <c r="C28" s="15" t="s">
        <v>17</v>
      </c>
      <c r="D28" s="15" t="s">
        <v>29</v>
      </c>
      <c r="E28" s="12" t="s">
        <v>74</v>
      </c>
      <c r="F28" s="6"/>
      <c r="G28" s="6"/>
      <c r="H28" s="12" t="s">
        <v>75</v>
      </c>
      <c r="I28" s="11" t="str">
        <f>H28</f>
        <v>green</v>
      </c>
      <c r="J28" s="6"/>
      <c r="K28" s="6"/>
      <c r="L28" s="15" t="s">
        <v>44</v>
      </c>
      <c r="M28" s="15" t="s">
        <v>22</v>
      </c>
      <c r="N28" s="2"/>
      <c r="O28" s="6"/>
      <c r="P28" s="6"/>
      <c r="Q28" s="15"/>
      <c r="R28" s="2"/>
      <c r="S28" s="15" t="s">
        <v>79</v>
      </c>
      <c r="T28" s="15"/>
      <c r="U28" s="15" t="s">
        <v>48</v>
      </c>
    </row>
    <row r="29" spans="1:21" x14ac:dyDescent="0.25">
      <c r="A29" s="15" t="s">
        <v>19</v>
      </c>
      <c r="B29" s="15" t="s">
        <v>72</v>
      </c>
      <c r="C29" s="15" t="s">
        <v>17</v>
      </c>
      <c r="D29" s="15" t="s">
        <v>60</v>
      </c>
      <c r="E29" s="12" t="s">
        <v>74</v>
      </c>
      <c r="F29" s="6"/>
      <c r="G29" s="6"/>
      <c r="H29" s="12" t="s">
        <v>75</v>
      </c>
      <c r="I29" s="11" t="str">
        <f>H29</f>
        <v>green</v>
      </c>
      <c r="J29" s="6"/>
      <c r="K29" s="6"/>
      <c r="L29" s="15" t="s">
        <v>44</v>
      </c>
      <c r="M29" s="15" t="s">
        <v>22</v>
      </c>
      <c r="N29" s="2"/>
      <c r="O29" s="6"/>
      <c r="P29" s="6"/>
      <c r="Q29" s="15"/>
      <c r="R29" s="2"/>
      <c r="S29" s="15" t="s">
        <v>59</v>
      </c>
      <c r="T29" s="15"/>
      <c r="U29" s="15" t="s">
        <v>48</v>
      </c>
    </row>
    <row r="30" spans="1:21" x14ac:dyDescent="0.25">
      <c r="A30" s="15" t="s">
        <v>19</v>
      </c>
      <c r="B30" s="15" t="s">
        <v>72</v>
      </c>
      <c r="C30" s="15" t="s">
        <v>17</v>
      </c>
      <c r="D30" s="15" t="s">
        <v>42</v>
      </c>
      <c r="E30" s="13">
        <v>0.99</v>
      </c>
      <c r="F30" s="6"/>
      <c r="G30" s="6"/>
      <c r="H30" s="14">
        <v>0.999</v>
      </c>
      <c r="I30" s="10">
        <f>H30-E30</f>
        <v>9.000000000000008E-3</v>
      </c>
      <c r="J30" s="6"/>
      <c r="K30" s="6"/>
      <c r="L30" s="15" t="s">
        <v>44</v>
      </c>
      <c r="M30" s="15" t="s">
        <v>62</v>
      </c>
      <c r="N30" s="2"/>
      <c r="O30" s="6"/>
      <c r="P30" s="6"/>
      <c r="Q30" s="15"/>
      <c r="R30" s="2"/>
      <c r="S30" s="15" t="s">
        <v>63</v>
      </c>
      <c r="T30" s="15"/>
      <c r="U30" s="15" t="s">
        <v>80</v>
      </c>
    </row>
    <row r="31" spans="1:21" x14ac:dyDescent="0.25">
      <c r="A31" s="15" t="s">
        <v>19</v>
      </c>
      <c r="B31" s="15" t="s">
        <v>72</v>
      </c>
      <c r="C31" s="15" t="s">
        <v>17</v>
      </c>
      <c r="D31" s="15" t="s">
        <v>56</v>
      </c>
      <c r="E31" s="13">
        <v>0.99</v>
      </c>
      <c r="F31" s="6"/>
      <c r="G31" s="6"/>
      <c r="H31" s="14">
        <v>0.997</v>
      </c>
      <c r="I31" s="10">
        <f>H31-E31</f>
        <v>7.0000000000000062E-3</v>
      </c>
      <c r="J31" s="6"/>
      <c r="K31" s="6"/>
      <c r="L31" s="15" t="s">
        <v>44</v>
      </c>
      <c r="M31" s="15" t="s">
        <v>22</v>
      </c>
      <c r="N31" s="2"/>
      <c r="O31" s="6"/>
      <c r="P31" s="6"/>
      <c r="Q31" s="15"/>
      <c r="R31" s="2"/>
      <c r="S31" s="15" t="s">
        <v>63</v>
      </c>
      <c r="T31" s="15"/>
      <c r="U31" s="15" t="s">
        <v>80</v>
      </c>
    </row>
    <row r="32" spans="1:21" x14ac:dyDescent="0.25">
      <c r="A32" s="15" t="s">
        <v>19</v>
      </c>
      <c r="B32" s="15" t="s">
        <v>72</v>
      </c>
      <c r="C32" s="15" t="s">
        <v>17</v>
      </c>
      <c r="D32" s="15" t="s">
        <v>43</v>
      </c>
      <c r="E32" s="13">
        <v>0.99</v>
      </c>
      <c r="F32" s="6"/>
      <c r="G32" s="6"/>
      <c r="H32" s="14">
        <v>0.99</v>
      </c>
      <c r="I32" s="10">
        <f>H32-E32</f>
        <v>0</v>
      </c>
      <c r="J32" s="6"/>
      <c r="K32" s="6"/>
      <c r="L32" s="15" t="s">
        <v>44</v>
      </c>
      <c r="M32" s="15" t="s">
        <v>62</v>
      </c>
      <c r="N32" s="2"/>
      <c r="O32" s="6"/>
      <c r="P32" s="6"/>
      <c r="Q32" s="15"/>
      <c r="R32" s="2"/>
      <c r="S32" s="15" t="s">
        <v>63</v>
      </c>
      <c r="T32" s="15"/>
      <c r="U32" s="15" t="s">
        <v>80</v>
      </c>
    </row>
    <row r="33" spans="1:21" x14ac:dyDescent="0.25">
      <c r="A33" s="15" t="s">
        <v>19</v>
      </c>
      <c r="B33" s="15" t="s">
        <v>72</v>
      </c>
      <c r="C33" s="15" t="s">
        <v>17</v>
      </c>
      <c r="D33" s="15" t="s">
        <v>57</v>
      </c>
      <c r="E33" s="13">
        <v>0.99</v>
      </c>
      <c r="F33" s="6"/>
      <c r="G33" s="6"/>
      <c r="H33" s="14">
        <v>0.99</v>
      </c>
      <c r="I33" s="10">
        <f>H33-E33</f>
        <v>0</v>
      </c>
      <c r="J33" s="6"/>
      <c r="K33" s="6"/>
      <c r="L33" s="15" t="s">
        <v>44</v>
      </c>
      <c r="M33" s="15" t="s">
        <v>62</v>
      </c>
      <c r="N33" s="2"/>
      <c r="O33" s="6"/>
      <c r="P33" s="6"/>
      <c r="Q33" s="15"/>
      <c r="R33" s="2"/>
      <c r="S33" s="15" t="s">
        <v>63</v>
      </c>
      <c r="T33" s="15"/>
      <c r="U33" s="15" t="s">
        <v>80</v>
      </c>
    </row>
    <row r="34" spans="1:21" x14ac:dyDescent="0.25">
      <c r="A34" s="15" t="s">
        <v>24</v>
      </c>
      <c r="B34" s="15" t="s">
        <v>72</v>
      </c>
      <c r="C34" s="15" t="s">
        <v>17</v>
      </c>
      <c r="D34" s="15" t="s">
        <v>25</v>
      </c>
      <c r="E34" s="12" t="s">
        <v>74</v>
      </c>
      <c r="F34" s="6"/>
      <c r="G34" s="6"/>
      <c r="H34" s="12" t="s">
        <v>49</v>
      </c>
      <c r="I34" s="11" t="str">
        <f>H34</f>
        <v>Red</v>
      </c>
      <c r="J34" s="6"/>
      <c r="K34" s="6"/>
      <c r="L34" s="15" t="s">
        <v>44</v>
      </c>
      <c r="M34" s="15" t="s">
        <v>22</v>
      </c>
      <c r="N34" s="2"/>
      <c r="O34" s="6"/>
      <c r="P34" s="6"/>
      <c r="Q34" s="15"/>
      <c r="R34" s="2"/>
      <c r="S34" s="15" t="s">
        <v>81</v>
      </c>
      <c r="T34" s="15"/>
      <c r="U34" s="15" t="s">
        <v>82</v>
      </c>
    </row>
    <row r="35" spans="1:21" x14ac:dyDescent="0.25">
      <c r="A35" s="15" t="s">
        <v>24</v>
      </c>
      <c r="B35" s="15" t="s">
        <v>72</v>
      </c>
      <c r="C35" s="15" t="s">
        <v>17</v>
      </c>
      <c r="D35" s="15" t="s">
        <v>26</v>
      </c>
      <c r="E35" s="12" t="s">
        <v>74</v>
      </c>
      <c r="F35" s="6"/>
      <c r="G35" s="6"/>
      <c r="H35" s="12" t="s">
        <v>76</v>
      </c>
      <c r="I35" s="11" t="str">
        <f>H35</f>
        <v>Green</v>
      </c>
      <c r="J35" s="6"/>
      <c r="K35" s="6"/>
      <c r="L35" s="15" t="s">
        <v>44</v>
      </c>
      <c r="M35" s="15" t="s">
        <v>22</v>
      </c>
      <c r="N35" s="2"/>
      <c r="O35" s="6"/>
      <c r="P35" s="6"/>
      <c r="Q35" s="15"/>
      <c r="R35" s="2"/>
      <c r="S35" s="15" t="s">
        <v>64</v>
      </c>
      <c r="T35" s="15"/>
      <c r="U35" s="15" t="s">
        <v>48</v>
      </c>
    </row>
    <row r="36" spans="1:21" x14ac:dyDescent="0.25">
      <c r="A36" s="15" t="s">
        <v>24</v>
      </c>
      <c r="B36" s="15" t="s">
        <v>72</v>
      </c>
      <c r="C36" s="15" t="s">
        <v>17</v>
      </c>
      <c r="D36" s="15" t="s">
        <v>27</v>
      </c>
      <c r="E36" s="12" t="s">
        <v>74</v>
      </c>
      <c r="F36" s="6"/>
      <c r="G36" s="6"/>
      <c r="H36" s="12" t="s">
        <v>76</v>
      </c>
      <c r="I36" s="11" t="str">
        <f>H36</f>
        <v>Green</v>
      </c>
      <c r="J36" s="6"/>
      <c r="K36" s="6"/>
      <c r="L36" s="15" t="s">
        <v>44</v>
      </c>
      <c r="M36" s="15" t="s">
        <v>22</v>
      </c>
      <c r="N36" s="2"/>
      <c r="O36" s="6"/>
      <c r="P36" s="6"/>
      <c r="Q36" s="15"/>
      <c r="R36" s="2"/>
      <c r="S36" s="15" t="s">
        <v>65</v>
      </c>
      <c r="T36" s="15"/>
      <c r="U36" s="15" t="s">
        <v>48</v>
      </c>
    </row>
  </sheetData>
  <autoFilter ref="A8:R36"/>
  <conditionalFormatting sqref="O9:P14">
    <cfRule type="expression" dxfId="65" priority="172">
      <formula>$H9=0</formula>
    </cfRule>
    <cfRule type="expression" dxfId="64" priority="173">
      <formula>J9&lt;=0</formula>
    </cfRule>
    <cfRule type="expression" dxfId="63" priority="174">
      <formula>J9&gt;=0</formula>
    </cfRule>
  </conditionalFormatting>
  <conditionalFormatting sqref="N30:N33 N21:N26">
    <cfRule type="expression" dxfId="62" priority="121">
      <formula>$H21=0</formula>
    </cfRule>
    <cfRule type="expression" dxfId="61" priority="122">
      <formula>I21&gt;=0</formula>
    </cfRule>
    <cfRule type="expression" dxfId="60" priority="123">
      <formula>I21&lt;=0</formula>
    </cfRule>
  </conditionalFormatting>
  <conditionalFormatting sqref="N9">
    <cfRule type="expression" dxfId="59" priority="70">
      <formula>H9=0</formula>
    </cfRule>
    <cfRule type="expression" dxfId="58" priority="71">
      <formula>I9&lt;=0</formula>
    </cfRule>
    <cfRule type="expression" dxfId="57" priority="72">
      <formula>I9&gt;=0</formula>
    </cfRule>
  </conditionalFormatting>
  <conditionalFormatting sqref="N10:N11">
    <cfRule type="expression" dxfId="56" priority="64">
      <formula>H10=0</formula>
    </cfRule>
    <cfRule type="expression" dxfId="55" priority="65">
      <formula>I10&lt;=0</formula>
    </cfRule>
    <cfRule type="expression" dxfId="54" priority="66">
      <formula>I10&gt;=0</formula>
    </cfRule>
  </conditionalFormatting>
  <conditionalFormatting sqref="N12">
    <cfRule type="expression" dxfId="53" priority="58">
      <formula>H12=0</formula>
    </cfRule>
    <cfRule type="expression" dxfId="52" priority="59">
      <formula>I12&lt;=0</formula>
    </cfRule>
    <cfRule type="expression" dxfId="51" priority="60">
      <formula>I12&gt;=0</formula>
    </cfRule>
  </conditionalFormatting>
  <conditionalFormatting sqref="N13:N14">
    <cfRule type="expression" dxfId="50" priority="52">
      <formula>H13=0</formula>
    </cfRule>
    <cfRule type="expression" dxfId="49" priority="53">
      <formula>I13&lt;=0</formula>
    </cfRule>
    <cfRule type="expression" dxfId="48" priority="54">
      <formula>I13&gt;=0</formula>
    </cfRule>
  </conditionalFormatting>
  <conditionalFormatting sqref="N36">
    <cfRule type="expression" dxfId="47" priority="45">
      <formula>I36="yellow"</formula>
    </cfRule>
    <cfRule type="expression" dxfId="46" priority="46">
      <formula>I36="Green"</formula>
    </cfRule>
    <cfRule type="expression" dxfId="45" priority="47">
      <formula>$H36="blank"</formula>
    </cfRule>
    <cfRule type="expression" dxfId="44" priority="48">
      <formula>I36="Red"</formula>
    </cfRule>
  </conditionalFormatting>
  <conditionalFormatting sqref="N35">
    <cfRule type="expression" dxfId="43" priority="41">
      <formula>I35="yellow"</formula>
    </cfRule>
    <cfRule type="expression" dxfId="42" priority="42">
      <formula>I35="Green"</formula>
    </cfRule>
    <cfRule type="expression" dxfId="41" priority="43">
      <formula>$H35="blank"</formula>
    </cfRule>
    <cfRule type="expression" dxfId="40" priority="44">
      <formula>I35="Red"</formula>
    </cfRule>
  </conditionalFormatting>
  <conditionalFormatting sqref="N34">
    <cfRule type="expression" dxfId="39" priority="37">
      <formula>I34="yellow"</formula>
    </cfRule>
    <cfRule type="expression" dxfId="38" priority="38">
      <formula>I34="Green"</formula>
    </cfRule>
    <cfRule type="expression" dxfId="37" priority="39">
      <formula>$H34="blank"</formula>
    </cfRule>
    <cfRule type="expression" dxfId="36" priority="40">
      <formula>I34="Red"</formula>
    </cfRule>
  </conditionalFormatting>
  <conditionalFormatting sqref="N29">
    <cfRule type="expression" dxfId="35" priority="33">
      <formula>I29="yellow"</formula>
    </cfRule>
    <cfRule type="expression" dxfId="34" priority="34">
      <formula>I29="Green"</formula>
    </cfRule>
    <cfRule type="expression" dxfId="33" priority="35">
      <formula>$H29="blank"</formula>
    </cfRule>
    <cfRule type="expression" dxfId="32" priority="36">
      <formula>I29="Red"</formula>
    </cfRule>
  </conditionalFormatting>
  <conditionalFormatting sqref="N28">
    <cfRule type="expression" dxfId="31" priority="29">
      <formula>I28="yellow"</formula>
    </cfRule>
    <cfRule type="expression" dxfId="30" priority="30">
      <formula>I28="Green"</formula>
    </cfRule>
    <cfRule type="expression" dxfId="29" priority="31">
      <formula>$H28="blank"</formula>
    </cfRule>
    <cfRule type="expression" dxfId="28" priority="32">
      <formula>I28="Red"</formula>
    </cfRule>
  </conditionalFormatting>
  <conditionalFormatting sqref="N27">
    <cfRule type="expression" dxfId="27" priority="25">
      <formula>I27="yellow"</formula>
    </cfRule>
    <cfRule type="expression" dxfId="26" priority="26">
      <formula>I27="Green"</formula>
    </cfRule>
    <cfRule type="expression" dxfId="25" priority="27">
      <formula>$H27="blank"</formula>
    </cfRule>
    <cfRule type="expression" dxfId="24" priority="28">
      <formula>I27="Red"</formula>
    </cfRule>
  </conditionalFormatting>
  <conditionalFormatting sqref="N20">
    <cfRule type="expression" dxfId="23" priority="21">
      <formula>I20="yellow"</formula>
    </cfRule>
    <cfRule type="expression" dxfId="22" priority="22">
      <formula>I20="Green"</formula>
    </cfRule>
    <cfRule type="expression" dxfId="21" priority="23">
      <formula>$H20="blank"</formula>
    </cfRule>
    <cfRule type="expression" dxfId="20" priority="24">
      <formula>I20="Red"</formula>
    </cfRule>
  </conditionalFormatting>
  <conditionalFormatting sqref="N19">
    <cfRule type="expression" dxfId="19" priority="17">
      <formula>I19="yellow"</formula>
    </cfRule>
    <cfRule type="expression" dxfId="18" priority="18">
      <formula>I19="Green"</formula>
    </cfRule>
    <cfRule type="expression" dxfId="17" priority="19">
      <formula>$H19="blank"</formula>
    </cfRule>
    <cfRule type="expression" dxfId="16" priority="20">
      <formula>I19="Red"</formula>
    </cfRule>
  </conditionalFormatting>
  <conditionalFormatting sqref="N18">
    <cfRule type="expression" dxfId="15" priority="13">
      <formula>I18="yellow"</formula>
    </cfRule>
    <cfRule type="expression" dxfId="14" priority="14">
      <formula>I18="Green"</formula>
    </cfRule>
    <cfRule type="expression" dxfId="13" priority="15">
      <formula>$H18="blank"</formula>
    </cfRule>
    <cfRule type="expression" dxfId="12" priority="16">
      <formula>I18="Red"</formula>
    </cfRule>
  </conditionalFormatting>
  <conditionalFormatting sqref="N17">
    <cfRule type="expression" dxfId="11" priority="9">
      <formula>I17="yellow"</formula>
    </cfRule>
    <cfRule type="expression" dxfId="10" priority="10">
      <formula>I17="Green"</formula>
    </cfRule>
    <cfRule type="expression" dxfId="9" priority="11">
      <formula>$H17="blank"</formula>
    </cfRule>
    <cfRule type="expression" dxfId="8" priority="12">
      <formula>I17="Red"</formula>
    </cfRule>
  </conditionalFormatting>
  <conditionalFormatting sqref="N16">
    <cfRule type="expression" dxfId="7" priority="5">
      <formula>I16="yellow"</formula>
    </cfRule>
    <cfRule type="expression" dxfId="6" priority="6">
      <formula>I16="Green"</formula>
    </cfRule>
    <cfRule type="expression" dxfId="5" priority="7">
      <formula>$H16="blank"</formula>
    </cfRule>
    <cfRule type="expression" dxfId="4" priority="8">
      <formula>I16="Red"</formula>
    </cfRule>
  </conditionalFormatting>
  <conditionalFormatting sqref="N15">
    <cfRule type="expression" dxfId="3" priority="1">
      <formula>I15="yellow"</formula>
    </cfRule>
    <cfRule type="expression" dxfId="2" priority="2">
      <formula>I15="Green"</formula>
    </cfRule>
    <cfRule type="expression" dxfId="1" priority="3">
      <formula>$H15="blank"</formula>
    </cfRule>
    <cfRule type="expression" dxfId="0" priority="4">
      <formula>I15="Red"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 TaC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Sibilla Agnelli</dc:creator>
  <cp:lastModifiedBy>Stamps David (ChP/DBE)</cp:lastModifiedBy>
  <dcterms:created xsi:type="dcterms:W3CDTF">2017-02-14T19:17:09Z</dcterms:created>
  <dcterms:modified xsi:type="dcterms:W3CDTF">2018-02-01T20:27:35Z</dcterms:modified>
</cp:coreProperties>
</file>