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u0-my.sharepoint.com/personal/saanderson_scu_edu/Documents/"/>
    </mc:Choice>
  </mc:AlternateContent>
  <xr:revisionPtr revIDLastSave="309" documentId="8_{BC0DF1E3-6930-483D-9ABB-6ACA730FA724}" xr6:coauthVersionLast="47" xr6:coauthVersionMax="47" xr10:uidLastSave="{7CA59D85-CA8C-4FC7-A58C-7A4FC37640BB}"/>
  <bookViews>
    <workbookView xWindow="11649" yWindow="729" windowWidth="15591" windowHeight="13122" xr2:uid="{5392D239-C4B0-4697-A45B-72B12475A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B49" i="1"/>
  <c r="C19" i="1"/>
  <c r="D19" i="1"/>
  <c r="E19" i="1"/>
  <c r="B19" i="1"/>
  <c r="C30" i="1"/>
  <c r="D30" i="1"/>
  <c r="E30" i="1"/>
  <c r="B30" i="1"/>
  <c r="B15" i="1"/>
  <c r="M15" i="1"/>
  <c r="N15" i="1"/>
  <c r="M14" i="1"/>
  <c r="N14" i="1"/>
  <c r="M13" i="1"/>
  <c r="N13" i="1"/>
  <c r="M12" i="1"/>
  <c r="N12" i="1"/>
  <c r="L15" i="1"/>
  <c r="L14" i="1"/>
  <c r="L13" i="1"/>
  <c r="L12" i="1"/>
  <c r="H13" i="1"/>
  <c r="E12" i="1"/>
  <c r="C12" i="1"/>
  <c r="D12" i="1"/>
  <c r="F12" i="1"/>
  <c r="G12" i="1"/>
  <c r="I12" i="1"/>
  <c r="J12" i="1"/>
  <c r="K12" i="1"/>
  <c r="D13" i="1"/>
  <c r="E13" i="1"/>
  <c r="F13" i="1"/>
  <c r="G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C13" i="1"/>
  <c r="C14" i="1"/>
  <c r="C15" i="1"/>
  <c r="B14" i="1"/>
  <c r="B13" i="1"/>
  <c r="B12" i="1"/>
</calcChain>
</file>

<file path=xl/sharedStrings.xml><?xml version="1.0" encoding="utf-8"?>
<sst xmlns="http://schemas.openxmlformats.org/spreadsheetml/2006/main" count="36" uniqueCount="19">
  <si>
    <t>test</t>
  </si>
  <si>
    <t>min</t>
  </si>
  <si>
    <t>stdev</t>
  </si>
  <si>
    <t>mean</t>
  </si>
  <si>
    <t>max</t>
  </si>
  <si>
    <t>Docker cpu control</t>
  </si>
  <si>
    <t>QEMU additional threads</t>
  </si>
  <si>
    <t>QEMU cpu control</t>
  </si>
  <si>
    <t>Docker additional threads</t>
  </si>
  <si>
    <t>QEMU memory constrained (1GB)</t>
  </si>
  <si>
    <t>Docker memory (limit 1GB)</t>
  </si>
  <si>
    <t>QEMU -accel hax</t>
  </si>
  <si>
    <t>qemu read Mib/s</t>
  </si>
  <si>
    <t>qemu write MiB/s</t>
  </si>
  <si>
    <t>qemu read Mib/s accel-whpx</t>
  </si>
  <si>
    <t>qemu write MiB accel=whpx</t>
  </si>
  <si>
    <t>Docker Read</t>
  </si>
  <si>
    <t>Docker Write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</si>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</sst>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QEMU</a:t>
            </a:r>
            <a:r>
              <a:rPr lang="en-US" baseline="0"/>
              <a:t>  Sysbench Events/s  Given </a:t>
            </a:r>
            <a:br>
              <a:rPr lang="en-US" baseline="0"/>
            </a:br>
            <a:r>
              <a:rPr lang="en-US" baseline="0"/>
              <a:t>Settings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QEMU cpu control</c:v>
                </c:pt>
                <c:pt idx="1">
                  <c:v>QEMU additional threads</c:v>
                </c:pt>
                <c:pt idx="2">
                  <c:v>QEMU memory constrained (1GB)</c:v>
                </c:pt>
                <c:pt idx="3">
                  <c:v>QEMU -accel hax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180.17000000000004</c:v>
                </c:pt>
                <c:pt idx="1">
                  <c:v>696.83100000000002</c:v>
                </c:pt>
                <c:pt idx="2">
                  <c:v>186.18499999999997</c:v>
                </c:pt>
                <c:pt idx="3">
                  <c:v>1316.104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1-45D6-BB3A-491BEFE1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300064"/>
        <c:axId val="1797300896"/>
      </c:barChart>
      <c:catAx>
        <c:axId val="17973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00896"/>
        <c:crosses val="autoZero"/>
        <c:auto val="1"/>
        <c:lblAlgn val="ctr"/>
        <c:lblOffset val="100"/>
        <c:noMultiLvlLbl val="0"/>
      </c:catAx>
      <c:valAx>
        <c:axId val="17973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Docker Scores in Events/s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Sheet1!$F$18:$H$18</c:f>
              <c:strCache>
                <c:ptCount val="3"/>
                <c:pt idx="0">
                  <c:v>Docker cpu control</c:v>
                </c:pt>
                <c:pt idx="1">
                  <c:v>Docker additional threads</c:v>
                </c:pt>
                <c:pt idx="2">
                  <c:v>Docker memory (limit 1GB)</c:v>
                </c:pt>
              </c:strCache>
            </c:strRef>
          </c:cat>
          <c:val>
            <c:numRef>
              <c:f>Sheet1!$F$19:$H$19</c:f>
              <c:numCache>
                <c:formatCode>General</c:formatCode>
                <c:ptCount val="3"/>
                <c:pt idx="0">
                  <c:v>1559.1130000000001</c:v>
                </c:pt>
                <c:pt idx="1">
                  <c:v>5363.2139999999999</c:v>
                </c:pt>
                <c:pt idx="2">
                  <c:v>1595.14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F-4FC1-8DB5-E2E3C339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240864"/>
        <c:axId val="279241280"/>
      </c:barChart>
      <c:catAx>
        <c:axId val="2792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41280"/>
        <c:crosses val="autoZero"/>
        <c:auto val="1"/>
        <c:lblAlgn val="ctr"/>
        <c:lblOffset val="100"/>
        <c:noMultiLvlLbl val="0"/>
      </c:catAx>
      <c:valAx>
        <c:axId val="2792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Fileio</a:t>
            </a:r>
            <a:r>
              <a:rPr lang="en-US" baseline="0"/>
              <a:t> Test Scores in MiB/s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Sheet1!$B$48:$G$48</c:f>
              <c:strCache>
                <c:ptCount val="6"/>
                <c:pt idx="0">
                  <c:v>qemu read Mib/s</c:v>
                </c:pt>
                <c:pt idx="1">
                  <c:v>qemu write MiB/s</c:v>
                </c:pt>
                <c:pt idx="2">
                  <c:v>qemu read Mib/s accel-whpx</c:v>
                </c:pt>
                <c:pt idx="3">
                  <c:v>qemu write MiB accel=whpx</c:v>
                </c:pt>
                <c:pt idx="4">
                  <c:v>Docker Read</c:v>
                </c:pt>
                <c:pt idx="5">
                  <c:v>Docker Write</c:v>
                </c:pt>
              </c:strCache>
            </c:strRef>
          </c:cat>
          <c:val>
            <c:numRef>
              <c:f>Sheet1!$B$49:$G$49</c:f>
              <c:numCache>
                <c:formatCode>General</c:formatCode>
                <c:ptCount val="6"/>
                <c:pt idx="0">
                  <c:v>765.40300000000002</c:v>
                </c:pt>
                <c:pt idx="1">
                  <c:v>532.33400000000006</c:v>
                </c:pt>
                <c:pt idx="2">
                  <c:v>2285.7689999999998</c:v>
                </c:pt>
                <c:pt idx="3">
                  <c:v>1527.4869999999999</c:v>
                </c:pt>
                <c:pt idx="4">
                  <c:v>4899.9110000000001</c:v>
                </c:pt>
                <c:pt idx="5">
                  <c:v>3302.2580000000003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F34-B653-8B230DF6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312960"/>
        <c:axId val="1797297984"/>
      </c:barChart>
      <c:catAx>
        <c:axId val="17973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7984"/>
        <c:crosses val="autoZero"/>
        <c:auto val="1"/>
        <c:lblAlgn val="ctr"/>
        <c:lblOffset val="100"/>
        <c:noMultiLvlLbl val="0"/>
      </c:catAx>
      <c:valAx>
        <c:axId val="17972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179614</xdr:colOff>
      <xdr:row>31</xdr:row>
      <xdr:rowOff>108856</xdr:rowOff>
    </xdr:from>
    <xdr:to>
      <xdr:col>6</xdr:col>
      <xdr:colOff>615043</xdr:colOff>
      <xdr:row>46</xdr:row>
      <xdr:rowOff>76198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48FD7E-7777-40B8-9FCB-FBE7EA946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810985</xdr:colOff>
      <xdr:row>31</xdr:row>
      <xdr:rowOff>76200</xdr:rowOff>
    </xdr:from>
    <xdr:to>
      <xdr:col>9</xdr:col>
      <xdr:colOff>1164770</xdr:colOff>
      <xdr:row>46</xdr:row>
      <xdr:rowOff>43542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0F2A1C-D466-45AE-8469-7DD039FF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32658</xdr:colOff>
      <xdr:row>61</xdr:row>
      <xdr:rowOff>43542</xdr:rowOff>
    </xdr:from>
    <xdr:to>
      <xdr:col>6</xdr:col>
      <xdr:colOff>468087</xdr:colOff>
      <xdr:row>76</xdr:row>
      <xdr:rowOff>10885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9F3FF4-EFE0-4FA1-8CA3-6C3B3AFF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C142-92CA-491A-8117-EA1844DD499C}">
  <dimension ref="A1:N59"/>
  <sheetViews>
    <sheetView tabSelected="1" topLeftCell="A34" workbookViewId="0">
      <selection activeCell="B48" sqref="B48:G49"/>
    </sheetView>
  </sheetViews>
  <sheetFormatPr defaultRowHeight="14.6" x14ac:dyDescent="0.4"/>
  <cols>
    <col min="2" max="2" width="19.84375" customWidth="1"/>
    <col min="3" max="3" width="24.765625" customWidth="1"/>
    <col min="4" max="4" width="30.15234375" customWidth="1"/>
    <col min="5" max="5" width="28.3046875" customWidth="1"/>
    <col min="6" max="6" width="30.15234375" customWidth="1"/>
    <col min="7" max="7" width="27.84375" customWidth="1"/>
    <col min="8" max="8" width="16.53515625" customWidth="1"/>
    <col min="9" max="9" width="15.23046875" customWidth="1"/>
    <col min="10" max="10" width="17.4609375" customWidth="1"/>
    <col min="11" max="11" width="25.61328125" customWidth="1"/>
    <col min="12" max="12" width="23.765625" customWidth="1"/>
    <col min="13" max="13" width="10.84375" customWidth="1"/>
    <col min="14" max="14" width="12.3046875" customWidth="1"/>
  </cols>
  <sheetData>
    <row r="1" spans="1:14" x14ac:dyDescent="0.4">
      <c r="A1" t="s">
        <v>0</v>
      </c>
      <c r="B1" t="s">
        <v>7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4">
      <c r="A2">
        <v>1</v>
      </c>
      <c r="B2">
        <v>175.82</v>
      </c>
      <c r="C2">
        <v>1544.24</v>
      </c>
      <c r="D2">
        <v>670.39</v>
      </c>
      <c r="E2">
        <v>5345.49</v>
      </c>
      <c r="F2">
        <v>184.65</v>
      </c>
      <c r="G2">
        <v>1569.35</v>
      </c>
      <c r="H2">
        <v>1490.42</v>
      </c>
      <c r="I2">
        <v>668.98</v>
      </c>
      <c r="J2">
        <v>518.73</v>
      </c>
      <c r="K2">
        <v>2240.0500000000002</v>
      </c>
      <c r="L2">
        <v>1475.66</v>
      </c>
      <c r="M2">
        <v>4805.08</v>
      </c>
      <c r="N2">
        <v>3344.06</v>
      </c>
    </row>
    <row r="3" spans="1:14" x14ac:dyDescent="0.4">
      <c r="A3">
        <v>2</v>
      </c>
      <c r="B3">
        <v>183.29</v>
      </c>
      <c r="C3">
        <v>1563.75</v>
      </c>
      <c r="D3">
        <v>703.58</v>
      </c>
      <c r="E3">
        <v>5413.19</v>
      </c>
      <c r="F3">
        <v>184.49</v>
      </c>
      <c r="G3">
        <v>1569.15</v>
      </c>
      <c r="H3">
        <v>1282.0999999999999</v>
      </c>
      <c r="I3">
        <v>714.17</v>
      </c>
      <c r="J3">
        <v>565.99</v>
      </c>
      <c r="K3">
        <v>2343.19</v>
      </c>
      <c r="L3">
        <v>1524.08</v>
      </c>
      <c r="M3">
        <v>4899.34</v>
      </c>
      <c r="N3">
        <v>3245.81</v>
      </c>
    </row>
    <row r="4" spans="1:14" x14ac:dyDescent="0.4">
      <c r="A4">
        <v>3</v>
      </c>
      <c r="B4">
        <v>181.75</v>
      </c>
      <c r="C4">
        <v>1555.55</v>
      </c>
      <c r="D4">
        <v>700.83</v>
      </c>
      <c r="E4">
        <v>5303.01</v>
      </c>
      <c r="F4">
        <v>185.52</v>
      </c>
      <c r="G4">
        <v>1597.74</v>
      </c>
      <c r="H4">
        <v>1294.01</v>
      </c>
      <c r="I4">
        <v>755.05</v>
      </c>
      <c r="J4">
        <v>514.5</v>
      </c>
      <c r="K4">
        <v>2314.66</v>
      </c>
      <c r="L4">
        <v>1556.41</v>
      </c>
      <c r="M4">
        <v>4822.83</v>
      </c>
      <c r="N4">
        <v>3328.43</v>
      </c>
    </row>
    <row r="5" spans="1:14" x14ac:dyDescent="0.4">
      <c r="A5">
        <v>4</v>
      </c>
      <c r="B5">
        <v>181.62</v>
      </c>
      <c r="C5">
        <v>1560.99</v>
      </c>
      <c r="D5">
        <v>702.28</v>
      </c>
      <c r="E5">
        <v>5355.6</v>
      </c>
      <c r="F5">
        <v>183.21</v>
      </c>
      <c r="G5">
        <v>1599.1</v>
      </c>
      <c r="H5">
        <v>1299.73</v>
      </c>
      <c r="I5">
        <v>820.43</v>
      </c>
      <c r="J5">
        <v>544.71</v>
      </c>
      <c r="K5">
        <v>2423.7399999999998</v>
      </c>
      <c r="L5">
        <v>1626.9</v>
      </c>
      <c r="M5">
        <v>4918.24</v>
      </c>
      <c r="N5">
        <v>3319.64</v>
      </c>
    </row>
    <row r="6" spans="1:14" x14ac:dyDescent="0.4">
      <c r="A6">
        <v>5</v>
      </c>
      <c r="B6">
        <v>180.85</v>
      </c>
      <c r="C6">
        <v>1562.15</v>
      </c>
      <c r="D6">
        <v>697.87</v>
      </c>
      <c r="E6">
        <v>5373.6</v>
      </c>
      <c r="F6">
        <v>185.95</v>
      </c>
      <c r="G6">
        <v>1599.66</v>
      </c>
      <c r="H6">
        <v>1293.29</v>
      </c>
      <c r="I6">
        <v>797.69</v>
      </c>
      <c r="J6">
        <v>522.86</v>
      </c>
      <c r="K6">
        <v>2399.91</v>
      </c>
      <c r="L6">
        <v>1550.92</v>
      </c>
      <c r="M6">
        <v>4897.93</v>
      </c>
      <c r="N6">
        <v>3234.68</v>
      </c>
    </row>
    <row r="7" spans="1:14" x14ac:dyDescent="0.4">
      <c r="A7">
        <v>6</v>
      </c>
      <c r="B7">
        <v>180.04</v>
      </c>
      <c r="C7">
        <v>1557.79</v>
      </c>
      <c r="D7">
        <v>704.93</v>
      </c>
      <c r="E7">
        <v>5360.95</v>
      </c>
      <c r="F7">
        <v>187.64</v>
      </c>
      <c r="G7">
        <v>1611.23</v>
      </c>
      <c r="H7">
        <v>1293.06</v>
      </c>
      <c r="I7">
        <v>773.51</v>
      </c>
      <c r="J7">
        <v>544.82000000000005</v>
      </c>
      <c r="K7">
        <v>2250.0500000000002</v>
      </c>
      <c r="L7">
        <v>1595.73</v>
      </c>
      <c r="M7">
        <v>4919.47</v>
      </c>
      <c r="N7">
        <v>3286.45</v>
      </c>
    </row>
    <row r="8" spans="1:14" x14ac:dyDescent="0.4">
      <c r="A8">
        <v>7</v>
      </c>
      <c r="B8">
        <v>176.22</v>
      </c>
      <c r="C8">
        <v>1550.86</v>
      </c>
      <c r="D8">
        <v>702.79</v>
      </c>
      <c r="E8">
        <v>5388.64</v>
      </c>
      <c r="F8">
        <v>186.37</v>
      </c>
      <c r="G8">
        <v>1601.59</v>
      </c>
      <c r="H8">
        <v>1299.56</v>
      </c>
      <c r="I8">
        <v>774.5</v>
      </c>
      <c r="J8">
        <v>527.46</v>
      </c>
      <c r="K8">
        <v>2096.9299999999998</v>
      </c>
      <c r="L8">
        <v>1426.98</v>
      </c>
      <c r="M8">
        <v>4912.09</v>
      </c>
      <c r="N8">
        <v>3324.69</v>
      </c>
    </row>
    <row r="9" spans="1:14" x14ac:dyDescent="0.4">
      <c r="A9">
        <v>8</v>
      </c>
      <c r="B9">
        <v>178.5</v>
      </c>
      <c r="C9">
        <v>1565.47</v>
      </c>
      <c r="D9">
        <v>693.04</v>
      </c>
      <c r="E9">
        <v>5333.76</v>
      </c>
      <c r="F9">
        <v>188.35</v>
      </c>
      <c r="G9">
        <v>1600.68</v>
      </c>
      <c r="H9">
        <v>1303.49</v>
      </c>
      <c r="I9">
        <v>756.48</v>
      </c>
      <c r="J9">
        <v>535.55999999999995</v>
      </c>
      <c r="K9">
        <v>2131.83</v>
      </c>
      <c r="L9">
        <v>1478.96</v>
      </c>
      <c r="M9">
        <v>4994.6099999999997</v>
      </c>
      <c r="N9">
        <v>3259.43</v>
      </c>
    </row>
    <row r="10" spans="1:14" x14ac:dyDescent="0.4">
      <c r="A10">
        <v>9</v>
      </c>
      <c r="B10">
        <v>183.18</v>
      </c>
      <c r="C10">
        <v>1563.09</v>
      </c>
      <c r="D10">
        <v>699.23</v>
      </c>
      <c r="E10">
        <v>5399.09</v>
      </c>
      <c r="F10">
        <v>189.04</v>
      </c>
      <c r="G10">
        <v>1603.04</v>
      </c>
      <c r="H10">
        <v>1303.43</v>
      </c>
      <c r="I10">
        <v>800.93</v>
      </c>
      <c r="J10">
        <v>531.71</v>
      </c>
      <c r="K10">
        <v>2299.69</v>
      </c>
      <c r="L10">
        <v>1551.59</v>
      </c>
      <c r="M10">
        <v>4890.66</v>
      </c>
      <c r="N10">
        <v>3360.2</v>
      </c>
    </row>
    <row r="11" spans="1:14" x14ac:dyDescent="0.4">
      <c r="A11">
        <v>10</v>
      </c>
      <c r="B11">
        <v>180.43</v>
      </c>
      <c r="C11">
        <v>1567.24</v>
      </c>
      <c r="D11">
        <v>693.37</v>
      </c>
      <c r="E11">
        <v>5358.81</v>
      </c>
      <c r="F11">
        <v>186.63</v>
      </c>
      <c r="G11">
        <v>1599.86</v>
      </c>
      <c r="H11">
        <v>1301.95</v>
      </c>
      <c r="I11">
        <v>792.29</v>
      </c>
      <c r="J11">
        <v>517</v>
      </c>
      <c r="K11">
        <v>2357.64</v>
      </c>
      <c r="L11">
        <v>1487.64</v>
      </c>
      <c r="M11">
        <v>4938.8599999999997</v>
      </c>
      <c r="N11">
        <v>3319.19</v>
      </c>
    </row>
    <row r="12" spans="1:14" x14ac:dyDescent="0.4">
      <c r="A12" t="s">
        <v>1</v>
      </c>
      <c r="B12">
        <f>MIN(B2:B11)</f>
        <v>175.82</v>
      </c>
      <c r="C12">
        <f t="shared" ref="C12:N12" si="0">MIN(C2:C11)</f>
        <v>1544.24</v>
      </c>
      <c r="D12">
        <f t="shared" si="0"/>
        <v>670.39</v>
      </c>
      <c r="E12">
        <f>MIN(E2:E11)</f>
        <v>5303.01</v>
      </c>
      <c r="F12">
        <f t="shared" si="0"/>
        <v>183.21</v>
      </c>
      <c r="G12">
        <f t="shared" si="0"/>
        <v>1569.15</v>
      </c>
      <c r="H12">
        <v>1298.6199999999999</v>
      </c>
      <c r="I12">
        <f t="shared" si="0"/>
        <v>668.98</v>
      </c>
      <c r="J12">
        <f t="shared" si="0"/>
        <v>514.5</v>
      </c>
      <c r="K12">
        <f t="shared" si="0"/>
        <v>2096.9299999999998</v>
      </c>
      <c r="L12">
        <f t="shared" si="0"/>
        <v>1426.98</v>
      </c>
      <c r="M12">
        <f t="shared" si="0"/>
        <v>4805.08</v>
      </c>
      <c r="N12">
        <f t="shared" si="0"/>
        <v>3234.68</v>
      </c>
    </row>
    <row r="13" spans="1:14" x14ac:dyDescent="0.4">
      <c r="A13" t="s">
        <v>4</v>
      </c>
      <c r="B13">
        <f>MAX(B2:B11)</f>
        <v>183.29</v>
      </c>
      <c r="C13">
        <f>MAX(C2:C11)</f>
        <v>1567.24</v>
      </c>
      <c r="D13">
        <f t="shared" ref="D13:N13" si="1">MAX(D2:D11)</f>
        <v>704.93</v>
      </c>
      <c r="E13">
        <f t="shared" si="1"/>
        <v>5413.19</v>
      </c>
      <c r="F13">
        <f t="shared" si="1"/>
        <v>189.04</v>
      </c>
      <c r="G13">
        <f t="shared" si="1"/>
        <v>1611.23</v>
      </c>
      <c r="H13">
        <f>MAX(H2:H12)</f>
        <v>1490.42</v>
      </c>
      <c r="I13">
        <f t="shared" si="1"/>
        <v>820.43</v>
      </c>
      <c r="J13">
        <f t="shared" si="1"/>
        <v>565.99</v>
      </c>
      <c r="K13">
        <f t="shared" si="1"/>
        <v>2423.7399999999998</v>
      </c>
      <c r="L13">
        <f t="shared" si="1"/>
        <v>1626.9</v>
      </c>
      <c r="M13">
        <f t="shared" si="1"/>
        <v>4994.6099999999997</v>
      </c>
      <c r="N13">
        <f t="shared" si="1"/>
        <v>3360.2</v>
      </c>
    </row>
    <row r="14" spans="1:14" x14ac:dyDescent="0.4">
      <c r="A14" t="s">
        <v>2</v>
      </c>
      <c r="B14">
        <f>_xlfn.STDEV.S(B2:B11)</f>
        <v>2.608835414935605</v>
      </c>
      <c r="C14">
        <f>_xlfn.STDEV.S(C2:C11)</f>
        <v>7.1514397151902385</v>
      </c>
      <c r="D14">
        <f t="shared" ref="D14:N14" si="2">_xlfn.STDEV.S(D2:D11)</f>
        <v>10.136005623518569</v>
      </c>
      <c r="E14">
        <f t="shared" si="2"/>
        <v>32.365503308993034</v>
      </c>
      <c r="F14">
        <f t="shared" si="2"/>
        <v>1.8185723949173791</v>
      </c>
      <c r="G14">
        <f t="shared" si="2"/>
        <v>14.139569378952885</v>
      </c>
      <c r="H14">
        <f t="shared" si="2"/>
        <v>61.593542266124729</v>
      </c>
      <c r="I14">
        <f t="shared" si="2"/>
        <v>45.108508941095451</v>
      </c>
      <c r="J14">
        <f t="shared" si="2"/>
        <v>16.001225091987315</v>
      </c>
      <c r="K14">
        <f t="shared" si="2"/>
        <v>107.64071838502583</v>
      </c>
      <c r="L14">
        <f t="shared" si="2"/>
        <v>60.780668902392172</v>
      </c>
      <c r="M14">
        <f t="shared" si="2"/>
        <v>54.135622375659395</v>
      </c>
      <c r="N14">
        <f t="shared" si="2"/>
        <v>43.100619433548246</v>
      </c>
    </row>
    <row r="15" spans="1:14" x14ac:dyDescent="0.4">
      <c r="A15" t="s">
        <v>3</v>
      </c>
      <c r="B15">
        <f>AVERAGE(B2:B11)</f>
        <v>180.17000000000002</v>
      </c>
      <c r="C15">
        <f>AVERAGE(C2:C11)</f>
        <v>1559.1130000000001</v>
      </c>
      <c r="D15">
        <f t="shared" ref="D15:K15" si="3">AVERAGE(D2:D11)</f>
        <v>696.83100000000002</v>
      </c>
      <c r="E15">
        <f t="shared" si="3"/>
        <v>5363.2139999999999</v>
      </c>
      <c r="F15">
        <f t="shared" si="3"/>
        <v>186.185</v>
      </c>
      <c r="G15">
        <f t="shared" si="3"/>
        <v>1595.14</v>
      </c>
      <c r="H15">
        <f t="shared" si="3"/>
        <v>1316.104</v>
      </c>
      <c r="I15">
        <f t="shared" si="3"/>
        <v>765.40300000000002</v>
      </c>
      <c r="J15">
        <f t="shared" si="3"/>
        <v>532.33400000000006</v>
      </c>
      <c r="K15">
        <f>AVERAGE(K2:K11)</f>
        <v>2285.7689999999998</v>
      </c>
      <c r="L15">
        <f>AVERAGE(L2:L11)</f>
        <v>1527.4869999999999</v>
      </c>
      <c r="M15">
        <f t="shared" ref="M15:N15" si="4">AVERAGE(M2:M11)</f>
        <v>4899.9110000000001</v>
      </c>
      <c r="N15">
        <f t="shared" si="4"/>
        <v>3302.2580000000003</v>
      </c>
    </row>
    <row r="18" spans="1:8" x14ac:dyDescent="0.4">
      <c r="A18" t="s">
        <v>18</v>
      </c>
      <c r="B18" t="s">
        <v>7</v>
      </c>
      <c r="C18" t="s">
        <v>6</v>
      </c>
      <c r="D18" t="s">
        <v>9</v>
      </c>
      <c r="E18" t="s">
        <v>11</v>
      </c>
      <c r="F18" t="s">
        <v>5</v>
      </c>
      <c r="G18" t="s">
        <v>8</v>
      </c>
      <c r="H18" t="s">
        <v>10</v>
      </c>
    </row>
    <row r="19" spans="1:8" x14ac:dyDescent="0.4">
      <c r="A19" t="s">
        <v>3</v>
      </c>
      <c r="B19">
        <f>AVERAGE(B20:B30)</f>
        <v>180.17000000000004</v>
      </c>
      <c r="C19">
        <f t="shared" ref="C19:E19" si="5">AVERAGE(C20:C30)</f>
        <v>696.83100000000002</v>
      </c>
      <c r="D19">
        <f t="shared" si="5"/>
        <v>186.18499999999997</v>
      </c>
      <c r="E19">
        <f t="shared" si="5"/>
        <v>1316.104</v>
      </c>
      <c r="F19">
        <v>1559.1130000000001</v>
      </c>
      <c r="G19">
        <v>5363.2139999999999</v>
      </c>
      <c r="H19">
        <v>1595.14</v>
      </c>
    </row>
    <row r="20" spans="1:8" x14ac:dyDescent="0.4">
      <c r="B20">
        <v>175.82</v>
      </c>
      <c r="C20">
        <v>670.39</v>
      </c>
      <c r="D20">
        <v>184.65</v>
      </c>
      <c r="E20">
        <v>1490.42</v>
      </c>
    </row>
    <row r="21" spans="1:8" x14ac:dyDescent="0.4">
      <c r="B21">
        <v>183.29</v>
      </c>
      <c r="C21">
        <v>703.58</v>
      </c>
      <c r="D21">
        <v>184.49</v>
      </c>
      <c r="E21">
        <v>1282.0999999999999</v>
      </c>
    </row>
    <row r="22" spans="1:8" x14ac:dyDescent="0.4">
      <c r="B22">
        <v>181.75</v>
      </c>
      <c r="C22">
        <v>700.83</v>
      </c>
      <c r="D22">
        <v>185.52</v>
      </c>
      <c r="E22">
        <v>1294.01</v>
      </c>
    </row>
    <row r="23" spans="1:8" x14ac:dyDescent="0.4">
      <c r="B23">
        <v>181.62</v>
      </c>
      <c r="C23">
        <v>702.28</v>
      </c>
      <c r="D23">
        <v>183.21</v>
      </c>
      <c r="E23">
        <v>1299.73</v>
      </c>
    </row>
    <row r="24" spans="1:8" x14ac:dyDescent="0.4">
      <c r="B24">
        <v>180.85</v>
      </c>
      <c r="C24">
        <v>697.87</v>
      </c>
      <c r="D24">
        <v>185.95</v>
      </c>
      <c r="E24">
        <v>1293.29</v>
      </c>
    </row>
    <row r="25" spans="1:8" x14ac:dyDescent="0.4">
      <c r="B25">
        <v>180.04</v>
      </c>
      <c r="C25">
        <v>704.93</v>
      </c>
      <c r="D25">
        <v>187.64</v>
      </c>
      <c r="E25">
        <v>1293.06</v>
      </c>
    </row>
    <row r="26" spans="1:8" x14ac:dyDescent="0.4">
      <c r="B26">
        <v>176.22</v>
      </c>
      <c r="C26">
        <v>702.79</v>
      </c>
      <c r="D26">
        <v>186.37</v>
      </c>
      <c r="E26">
        <v>1299.56</v>
      </c>
    </row>
    <row r="27" spans="1:8" x14ac:dyDescent="0.4">
      <c r="B27">
        <v>178.5</v>
      </c>
      <c r="C27">
        <v>693.04</v>
      </c>
      <c r="D27">
        <v>188.35</v>
      </c>
      <c r="E27">
        <v>1303.49</v>
      </c>
    </row>
    <row r="28" spans="1:8" x14ac:dyDescent="0.4">
      <c r="B28">
        <v>183.18</v>
      </c>
      <c r="C28">
        <v>699.23</v>
      </c>
      <c r="D28">
        <v>189.04</v>
      </c>
      <c r="E28">
        <v>1303.43</v>
      </c>
    </row>
    <row r="29" spans="1:8" x14ac:dyDescent="0.4">
      <c r="B29">
        <v>180.43</v>
      </c>
      <c r="C29">
        <v>693.37</v>
      </c>
      <c r="D29">
        <v>186.63</v>
      </c>
      <c r="E29">
        <v>1301.95</v>
      </c>
    </row>
    <row r="30" spans="1:8" x14ac:dyDescent="0.4">
      <c r="B30">
        <f>AVERAGE(B20:B29)</f>
        <v>180.17000000000002</v>
      </c>
      <c r="C30">
        <f t="shared" ref="C30:E30" si="6">AVERAGE(C20:C29)</f>
        <v>696.83100000000002</v>
      </c>
      <c r="D30">
        <f t="shared" si="6"/>
        <v>186.185</v>
      </c>
      <c r="E30">
        <f t="shared" si="6"/>
        <v>1316.104</v>
      </c>
    </row>
    <row r="33" spans="2:7" x14ac:dyDescent="0.4">
      <c r="B33" t="s">
        <v>5</v>
      </c>
      <c r="C33" t="s">
        <v>8</v>
      </c>
      <c r="D33" t="s">
        <v>10</v>
      </c>
    </row>
    <row r="34" spans="2:7" x14ac:dyDescent="0.4">
      <c r="B34">
        <v>1559.1130000000001</v>
      </c>
      <c r="C34">
        <v>5363.2139999999999</v>
      </c>
      <c r="D34">
        <v>1595.14</v>
      </c>
    </row>
    <row r="48" spans="2:7" x14ac:dyDescent="0.4"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 t="s">
        <v>17</v>
      </c>
    </row>
    <row r="49" spans="2:7" x14ac:dyDescent="0.4">
      <c r="B49">
        <f>AVERAGE(B50:B59)</f>
        <v>765.40300000000002</v>
      </c>
      <c r="C49">
        <f t="shared" ref="C49:G49" si="7">AVERAGE(C50:C59)</f>
        <v>532.33400000000006</v>
      </c>
      <c r="D49">
        <f t="shared" si="7"/>
        <v>2285.7689999999998</v>
      </c>
      <c r="E49">
        <f t="shared" si="7"/>
        <v>1527.4869999999999</v>
      </c>
      <c r="F49">
        <f t="shared" si="7"/>
        <v>4899.9110000000001</v>
      </c>
      <c r="G49">
        <f t="shared" si="7"/>
        <v>3302.2580000000003</v>
      </c>
    </row>
    <row r="50" spans="2:7" x14ac:dyDescent="0.4">
      <c r="B50">
        <v>668.98</v>
      </c>
      <c r="C50">
        <v>518.73</v>
      </c>
      <c r="D50">
        <v>2240.0500000000002</v>
      </c>
      <c r="E50">
        <v>1475.66</v>
      </c>
      <c r="F50">
        <v>4805.08</v>
      </c>
      <c r="G50">
        <v>3344.06</v>
      </c>
    </row>
    <row r="51" spans="2:7" x14ac:dyDescent="0.4">
      <c r="B51">
        <v>714.17</v>
      </c>
      <c r="C51">
        <v>565.99</v>
      </c>
      <c r="D51">
        <v>2343.19</v>
      </c>
      <c r="E51">
        <v>1524.08</v>
      </c>
      <c r="F51">
        <v>4899.34</v>
      </c>
      <c r="G51">
        <v>3245.81</v>
      </c>
    </row>
    <row r="52" spans="2:7" x14ac:dyDescent="0.4">
      <c r="B52">
        <v>755.05</v>
      </c>
      <c r="C52">
        <v>514.5</v>
      </c>
      <c r="D52">
        <v>2314.66</v>
      </c>
      <c r="E52">
        <v>1556.41</v>
      </c>
      <c r="F52">
        <v>4822.83</v>
      </c>
      <c r="G52">
        <v>3328.43</v>
      </c>
    </row>
    <row r="53" spans="2:7" x14ac:dyDescent="0.4">
      <c r="B53">
        <v>820.43</v>
      </c>
      <c r="C53">
        <v>544.71</v>
      </c>
      <c r="D53">
        <v>2423.7399999999998</v>
      </c>
      <c r="E53">
        <v>1626.9</v>
      </c>
      <c r="F53">
        <v>4918.24</v>
      </c>
      <c r="G53">
        <v>3319.64</v>
      </c>
    </row>
    <row r="54" spans="2:7" x14ac:dyDescent="0.4">
      <c r="B54">
        <v>797.69</v>
      </c>
      <c r="C54">
        <v>522.86</v>
      </c>
      <c r="D54">
        <v>2399.91</v>
      </c>
      <c r="E54">
        <v>1550.92</v>
      </c>
      <c r="F54">
        <v>4897.93</v>
      </c>
      <c r="G54">
        <v>3234.68</v>
      </c>
    </row>
    <row r="55" spans="2:7" x14ac:dyDescent="0.4">
      <c r="B55">
        <v>773.51</v>
      </c>
      <c r="C55">
        <v>544.82000000000005</v>
      </c>
      <c r="D55">
        <v>2250.0500000000002</v>
      </c>
      <c r="E55">
        <v>1595.73</v>
      </c>
      <c r="F55">
        <v>4919.47</v>
      </c>
      <c r="G55">
        <v>3286.45</v>
      </c>
    </row>
    <row r="56" spans="2:7" x14ac:dyDescent="0.4">
      <c r="B56">
        <v>774.5</v>
      </c>
      <c r="C56">
        <v>527.46</v>
      </c>
      <c r="D56">
        <v>2096.9299999999998</v>
      </c>
      <c r="E56">
        <v>1426.98</v>
      </c>
      <c r="F56">
        <v>4912.09</v>
      </c>
      <c r="G56">
        <v>3324.69</v>
      </c>
    </row>
    <row r="57" spans="2:7" x14ac:dyDescent="0.4">
      <c r="B57">
        <v>756.48</v>
      </c>
      <c r="C57">
        <v>535.55999999999995</v>
      </c>
      <c r="D57">
        <v>2131.83</v>
      </c>
      <c r="E57">
        <v>1478.96</v>
      </c>
      <c r="F57">
        <v>4994.6099999999997</v>
      </c>
      <c r="G57">
        <v>3259.43</v>
      </c>
    </row>
    <row r="58" spans="2:7" x14ac:dyDescent="0.4">
      <c r="B58">
        <v>800.93</v>
      </c>
      <c r="C58">
        <v>531.71</v>
      </c>
      <c r="D58">
        <v>2299.69</v>
      </c>
      <c r="E58">
        <v>1551.59</v>
      </c>
      <c r="F58">
        <v>4890.66</v>
      </c>
      <c r="G58">
        <v>3360.2</v>
      </c>
    </row>
    <row r="59" spans="2:7" x14ac:dyDescent="0.4">
      <c r="B59">
        <v>792.29</v>
      </c>
      <c r="C59">
        <v>517</v>
      </c>
      <c r="D59">
        <v>2357.64</v>
      </c>
      <c r="E59">
        <v>1487.64</v>
      </c>
      <c r="F59">
        <v>4938.8599999999997</v>
      </c>
      <c r="G59">
        <v>3319.19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7AD12FEB9944D84D264187AFA4036" ma:contentTypeVersion="12" ma:contentTypeDescription="Create a new document." ma:contentTypeScope="" ma:versionID="354296c70e1ed16c6cad7593230c2683">
  <xsd:schema xmlns:xsd="http://www.w3.org/2001/XMLSchema" xmlns:xs="http://www.w3.org/2001/XMLSchema" xmlns:p="http://schemas.microsoft.com/office/2006/metadata/properties" xmlns:ns3="a97b90b3-3243-4c73-b96e-b37334b8339e" xmlns:ns4="f736bad2-1db0-4105-904f-0d1c65c290b4" targetNamespace="http://schemas.microsoft.com/office/2006/metadata/properties" ma:root="true" ma:fieldsID="efe7aa1fa458880b6b936a168e71233f" ns3:_="" ns4:_="">
    <xsd:import namespace="a97b90b3-3243-4c73-b96e-b37334b8339e"/>
    <xsd:import namespace="f736bad2-1db0-4105-904f-0d1c65c290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b90b3-3243-4c73-b96e-b37334b83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bad2-1db0-4105-904f-0d1c65c290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E06EE5-BBDA-4EDF-AC69-AC55CD8ABE23}">
  <ds:schemaRefs>
    <ds:schemaRef ds:uri="http://schemas.openxmlformats.org/package/2006/metadata/core-properties"/>
    <ds:schemaRef ds:uri="f736bad2-1db0-4105-904f-0d1c65c290b4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a97b90b3-3243-4c73-b96e-b37334b8339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B370864-1B63-4E6D-9238-4936C27E5F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31EBB1-E8E4-4B34-826E-07C45F17C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b90b3-3243-4c73-b96e-b37334b8339e"/>
    <ds:schemaRef ds:uri="f736bad2-1db0-4105-904f-0d1c65c290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Anderson</dc:creator>
  <cp:lastModifiedBy>Sam Anderson</cp:lastModifiedBy>
  <dcterms:created xsi:type="dcterms:W3CDTF">2021-10-01T15:30:34Z</dcterms:created>
  <dcterms:modified xsi:type="dcterms:W3CDTF">2021-10-06T20:23:39Z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0x0101005017AD12FEB9944D84D264187AFA4036</vt:lpwstr>
  </property>
</Properties>
</file>