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on/Desktop/Year 2/Year 2 - Sem 2/Robotics group project/Major project/Open Loop Analysis/"/>
    </mc:Choice>
  </mc:AlternateContent>
  <xr:revisionPtr revIDLastSave="0" documentId="13_ncr:1_{F2FB6E3A-4EC9-1942-8F78-8405FD44EF88}" xr6:coauthVersionLast="46" xr6:coauthVersionMax="46" xr10:uidLastSave="{00000000-0000-0000-0000-000000000000}"/>
  <bookViews>
    <workbookView xWindow="0" yWindow="0" windowWidth="28800" windowHeight="18000" xr2:uid="{1E4ACD29-DC90-5A4F-B004-1528E3963F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" i="1" l="1"/>
  <c r="S7" i="1"/>
  <c r="S6" i="1"/>
  <c r="N9" i="1"/>
  <c r="N8" i="1"/>
  <c r="N7" i="1"/>
  <c r="N6" i="1"/>
  <c r="I15" i="1"/>
  <c r="I14" i="1"/>
  <c r="I13" i="1"/>
  <c r="I12" i="1"/>
  <c r="I11" i="1"/>
  <c r="I10" i="1"/>
  <c r="I9" i="1"/>
  <c r="I8" i="1"/>
  <c r="I7" i="1"/>
  <c r="I6" i="1"/>
  <c r="D6" i="1"/>
  <c r="D15" i="1"/>
  <c r="D14" i="1"/>
  <c r="D13" i="1"/>
  <c r="D12" i="1"/>
  <c r="D11" i="1"/>
  <c r="D10" i="1"/>
  <c r="D9" i="1"/>
  <c r="D8" i="1"/>
  <c r="D7" i="1"/>
  <c r="N11" i="1" l="1"/>
  <c r="N13" i="1" s="1"/>
  <c r="S10" i="1"/>
  <c r="S12" i="1" s="1"/>
  <c r="I17" i="1"/>
  <c r="I19" i="1" s="1"/>
  <c r="D17" i="1"/>
  <c r="D19" i="1" s="1"/>
</calcChain>
</file>

<file path=xl/sharedStrings.xml><?xml version="1.0" encoding="utf-8"?>
<sst xmlns="http://schemas.openxmlformats.org/spreadsheetml/2006/main" count="85" uniqueCount="33">
  <si>
    <t>Task 1</t>
  </si>
  <si>
    <t>Initial State</t>
  </si>
  <si>
    <t>1st reading</t>
  </si>
  <si>
    <t>2nd reading</t>
  </si>
  <si>
    <t>3rd reading</t>
  </si>
  <si>
    <t>4th reading</t>
  </si>
  <si>
    <t>5th reading</t>
  </si>
  <si>
    <t>6th reading</t>
  </si>
  <si>
    <t>7th reading</t>
  </si>
  <si>
    <t>8th reading</t>
  </si>
  <si>
    <t>9th reading</t>
  </si>
  <si>
    <t>10th reading</t>
  </si>
  <si>
    <t>Velocity: 0.3</t>
  </si>
  <si>
    <t>Time: 4s</t>
  </si>
  <si>
    <t>Task 2</t>
  </si>
  <si>
    <t>Velocity: -0.3</t>
  </si>
  <si>
    <t>Task 3</t>
  </si>
  <si>
    <t>Time: 5s</t>
  </si>
  <si>
    <t>Velocity: 0.1</t>
  </si>
  <si>
    <t>Turning Speed: pi/4 for 2 seconds</t>
  </si>
  <si>
    <t>Task 4</t>
  </si>
  <si>
    <t>Column 1</t>
  </si>
  <si>
    <t>Column 2</t>
  </si>
  <si>
    <t>Column 3</t>
  </si>
  <si>
    <t>x-coordinate</t>
  </si>
  <si>
    <t>y-coordinate</t>
  </si>
  <si>
    <t>Column 4</t>
  </si>
  <si>
    <t>Cartesian position error</t>
  </si>
  <si>
    <t>Average Cartesian position error:</t>
  </si>
  <si>
    <t>Percentage difference:</t>
  </si>
  <si>
    <t>Expected error (v*t):</t>
  </si>
  <si>
    <t xml:space="preserve">Average Cartesian position error: </t>
  </si>
  <si>
    <t xml:space="preserve">Percentage difference: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</si>
</sst>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"/>
    </font>
    <font>
      <b/>
      <sz val="11"/>
      <color theme="1"/>
      <name val="Calibri (Body)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 (Body)"/>
    </font>
    <font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2" borderId="0" xfId="0" applyFont="1" applyFill="1"/>
    <xf numFmtId="0" fontId="0" fillId="0" borderId="1" xfId="0" applyFont="1" applyBorder="1"/>
    <xf numFmtId="0" fontId="4" fillId="2" borderId="0" xfId="0" applyFont="1" applyFill="1"/>
    <xf numFmtId="0" fontId="2" fillId="2" borderId="0" xfId="0" applyFont="1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5C5A75-7291-C74D-AF78-01C52366720C}" name="Table1" displayName="Table1" ref="A1:D15" totalsRowShown="0">
  <autoFilter ref="A1:D15" xr:uid="{00E4085B-2114-8B4D-9FE7-FE5EC0AE9D5D}"/>
  <tableColumns count="4">
    <tableColumn id="1" xr3:uid="{607168FF-7CA1-C543-83DF-E39BF9493488}" name="Column 1"/>
    <tableColumn id="2" xr3:uid="{F8D391FF-8E74-FB4C-9575-6B3C22ABD455}" name="Column 2"/>
    <tableColumn id="3" xr3:uid="{6D228A46-E647-0049-8D0C-2251C107AC76}" name="Column 3"/>
    <tableColumn id="4" xr3:uid="{492F8356-4809-0746-8D7D-6F4DCF98314F}" name="Column 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573F34-DC4F-F64E-AB6C-E78A6A910E9A}" name="Table2" displayName="Table2" ref="F1:I15" totalsRowShown="0" headerRowDxfId="5">
  <autoFilter ref="F1:I15" xr:uid="{EB8786DF-135E-2843-B8DF-2688B0C5F9AE}"/>
  <tableColumns count="4">
    <tableColumn id="1" xr3:uid="{1F94F0F4-D881-2241-A0CB-8FAAF81CE1D5}" name="Column 1" dataDxfId="4"/>
    <tableColumn id="2" xr3:uid="{E6E64BE8-B2A7-4543-9FC1-445C5B7C553E}" name="Column 2"/>
    <tableColumn id="3" xr3:uid="{68CF6A5B-21F8-814E-904A-7CDD6B544E7E}" name="Column 3"/>
    <tableColumn id="4" xr3:uid="{E7F079EE-B14A-AA48-9462-CC0EDD7F0222}" name="Column 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4388CA-6F5D-744D-9320-1C96DFE7C60A}" name="Table3" displayName="Table3" ref="K1:N9" totalsRowShown="0" headerRowDxfId="3">
  <autoFilter ref="K1:N9" xr:uid="{E05171CB-9045-6B49-8163-321776EAF779}"/>
  <tableColumns count="4">
    <tableColumn id="1" xr3:uid="{CEEAB44F-0ABE-884A-81CA-A0AD82909604}" name="Column 1" dataDxfId="2"/>
    <tableColumn id="2" xr3:uid="{F1B30F8B-B8E3-F54A-9517-0E354906924D}" name="Column 2"/>
    <tableColumn id="3" xr3:uid="{4AAD342F-2342-7142-B78E-2D7343739A15}" name="Column 3"/>
    <tableColumn id="4" xr3:uid="{301F7B57-9178-C348-9E81-139E381B3DE5}" name="Column 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8B5FB9-1A9C-FC49-8704-A613AB49758D}" name="Table36" displayName="Table36" ref="P1:S8" totalsRowShown="0" headerRowDxfId="1">
  <autoFilter ref="P1:S8" xr:uid="{5C366D92-9857-0D41-A603-20CABA0F3BDE}"/>
  <tableColumns count="4">
    <tableColumn id="1" xr3:uid="{3EA6CC74-223C-E945-A7C0-70A762E082F1}" name="Column 1" dataDxfId="0"/>
    <tableColumn id="2" xr3:uid="{34796476-FB97-694F-8EC3-7A16586AB3CD}" name="Column 2"/>
    <tableColumn id="3" xr3:uid="{0470E76E-F270-8E47-A206-92CB472E2980}" name="Column 3"/>
    <tableColumn id="4" xr3:uid="{E92C8C8C-A969-634A-BF4B-DE550CF92F5A}" name="Column 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9652-1F7C-F242-B8EA-1CFB3EC9256A}">
  <dimension ref="A1:S19"/>
  <sheetViews>
    <sheetView tabSelected="1" topLeftCell="H1" zoomScale="150" workbookViewId="0">
      <selection activeCell="S16" sqref="S16"/>
    </sheetView>
  </sheetViews>
  <sheetFormatPr baseColWidth="10" defaultRowHeight="16" x14ac:dyDescent="0.2"/>
  <cols>
    <col min="4" max="4" width="19.1640625" customWidth="1"/>
    <col min="9" max="9" width="19.1640625" customWidth="1"/>
    <col min="14" max="14" width="19.1640625" customWidth="1"/>
    <col min="19" max="19" width="19.1640625" customWidth="1"/>
    <col min="20" max="21" width="10.83203125" customWidth="1"/>
  </cols>
  <sheetData>
    <row r="1" spans="1:19" x14ac:dyDescent="0.2">
      <c r="A1" s="3" t="s">
        <v>21</v>
      </c>
      <c r="B1" s="3" t="s">
        <v>22</v>
      </c>
      <c r="C1" s="3" t="s">
        <v>23</v>
      </c>
      <c r="D1" t="s">
        <v>26</v>
      </c>
      <c r="F1" s="10" t="s">
        <v>21</v>
      </c>
      <c r="G1" s="10" t="s">
        <v>22</v>
      </c>
      <c r="H1" s="10" t="s">
        <v>23</v>
      </c>
      <c r="I1" s="10" t="s">
        <v>26</v>
      </c>
      <c r="K1" s="11" t="s">
        <v>21</v>
      </c>
      <c r="L1" s="11" t="s">
        <v>22</v>
      </c>
      <c r="M1" s="11" t="s">
        <v>23</v>
      </c>
      <c r="N1" s="3" t="s">
        <v>26</v>
      </c>
      <c r="P1" s="11" t="s">
        <v>21</v>
      </c>
      <c r="Q1" s="11" t="s">
        <v>22</v>
      </c>
      <c r="R1" s="11" t="s">
        <v>23</v>
      </c>
      <c r="S1" s="3" t="s">
        <v>26</v>
      </c>
    </row>
    <row r="2" spans="1:19" x14ac:dyDescent="0.2">
      <c r="A2" s="2" t="s">
        <v>0</v>
      </c>
      <c r="B2" s="3" t="s">
        <v>13</v>
      </c>
      <c r="C2" s="3" t="s">
        <v>12</v>
      </c>
      <c r="F2" s="10" t="s">
        <v>14</v>
      </c>
      <c r="G2" s="10" t="s">
        <v>13</v>
      </c>
      <c r="H2" s="10" t="s">
        <v>15</v>
      </c>
      <c r="K2" s="11" t="s">
        <v>16</v>
      </c>
      <c r="L2" s="11" t="s">
        <v>17</v>
      </c>
      <c r="M2" s="11" t="s">
        <v>18</v>
      </c>
      <c r="N2" s="12" t="s">
        <v>19</v>
      </c>
      <c r="P2" s="11" t="s">
        <v>20</v>
      </c>
      <c r="Q2" s="11" t="s">
        <v>17</v>
      </c>
      <c r="R2" s="11" t="s">
        <v>18</v>
      </c>
      <c r="S2" s="12" t="s">
        <v>19</v>
      </c>
    </row>
    <row r="4" spans="1:19" x14ac:dyDescent="0.2">
      <c r="B4" s="4" t="s">
        <v>24</v>
      </c>
      <c r="C4" s="1" t="s">
        <v>25</v>
      </c>
      <c r="D4" s="1" t="s">
        <v>27</v>
      </c>
      <c r="G4" s="8" t="s">
        <v>24</v>
      </c>
      <c r="H4" s="9" t="s">
        <v>25</v>
      </c>
      <c r="I4" s="1" t="s">
        <v>27</v>
      </c>
      <c r="K4" s="6"/>
      <c r="L4" s="8" t="s">
        <v>24</v>
      </c>
      <c r="M4" s="9" t="s">
        <v>25</v>
      </c>
      <c r="N4" s="1" t="s">
        <v>27</v>
      </c>
      <c r="P4" s="6"/>
      <c r="Q4" s="8" t="s">
        <v>24</v>
      </c>
      <c r="R4" s="9" t="s">
        <v>25</v>
      </c>
      <c r="S4" s="1" t="s">
        <v>27</v>
      </c>
    </row>
    <row r="5" spans="1:19" x14ac:dyDescent="0.2">
      <c r="A5" t="s">
        <v>1</v>
      </c>
      <c r="B5">
        <v>2.2499999999999999E-4</v>
      </c>
      <c r="C5">
        <v>0</v>
      </c>
      <c r="F5" s="5" t="s">
        <v>1</v>
      </c>
      <c r="G5" s="5">
        <v>2.2499999999999999E-4</v>
      </c>
      <c r="H5">
        <v>0</v>
      </c>
      <c r="K5" s="5" t="s">
        <v>1</v>
      </c>
      <c r="L5">
        <v>1.5200000000000001E-4</v>
      </c>
      <c r="M5">
        <v>-6.0000000000000002E-6</v>
      </c>
      <c r="P5" s="5" t="s">
        <v>1</v>
      </c>
      <c r="Q5">
        <v>0</v>
      </c>
      <c r="R5">
        <v>0</v>
      </c>
    </row>
    <row r="6" spans="1:19" x14ac:dyDescent="0.2">
      <c r="A6" t="s">
        <v>2</v>
      </c>
      <c r="B6">
        <v>1.1382239999999999</v>
      </c>
      <c r="C6">
        <v>2.9515E-2</v>
      </c>
      <c r="D6">
        <f>B6-B5</f>
        <v>1.137999</v>
      </c>
      <c r="F6" s="6" t="s">
        <v>2</v>
      </c>
      <c r="G6">
        <v>-1.159978</v>
      </c>
      <c r="H6">
        <v>-6.1423999999999999E-2</v>
      </c>
      <c r="I6">
        <f>G6-G5</f>
        <v>-1.1602029999999999</v>
      </c>
      <c r="K6" s="6" t="s">
        <v>2</v>
      </c>
      <c r="L6">
        <v>-0.14741099999999999</v>
      </c>
      <c r="M6">
        <v>8.9412000000000005E-2</v>
      </c>
      <c r="N6">
        <f>SQRT((L6-L5)*(L6-L5)+(M6-M5)*(M6-M5))</f>
        <v>0.17254106088986471</v>
      </c>
      <c r="P6" s="6" t="s">
        <v>2</v>
      </c>
      <c r="Q6">
        <v>1.1772119999999999</v>
      </c>
      <c r="R6">
        <v>4.6940000000000003E-2</v>
      </c>
      <c r="S6">
        <f>SQRT((Q6-Q5)*(Q6-Q5)+(R6-R5)*(R6-R5))</f>
        <v>1.1781474680802908</v>
      </c>
    </row>
    <row r="7" spans="1:19" x14ac:dyDescent="0.2">
      <c r="A7" t="s">
        <v>3</v>
      </c>
      <c r="B7">
        <v>2.4002690000000002</v>
      </c>
      <c r="C7">
        <v>2.1793E-2</v>
      </c>
      <c r="D7">
        <f>B7-B6</f>
        <v>1.2620450000000003</v>
      </c>
      <c r="F7" s="5" t="s">
        <v>3</v>
      </c>
      <c r="G7">
        <v>-2.3453680000000001</v>
      </c>
      <c r="H7">
        <v>-0.195546</v>
      </c>
      <c r="I7">
        <f>G7-G6</f>
        <v>-1.1853900000000002</v>
      </c>
      <c r="K7" s="5" t="s">
        <v>3</v>
      </c>
      <c r="L7">
        <v>-5.5139000000000001E-2</v>
      </c>
      <c r="M7">
        <v>8.8120000000000004E-2</v>
      </c>
      <c r="N7">
        <f>SQRT((L7-L6)*(L7-L6)+(M7-M6)*(M7-M6))</f>
        <v>9.2281044900889578E-2</v>
      </c>
      <c r="P7" s="5" t="s">
        <v>3</v>
      </c>
      <c r="Q7">
        <v>1.2016</v>
      </c>
      <c r="R7">
        <v>7.0082000000000005E-2</v>
      </c>
      <c r="S7">
        <f>SQRT((Q7-Q6)*(Q7-Q6)+(R7-R6)*(R7-R6))</f>
        <v>3.3620331765168585E-2</v>
      </c>
    </row>
    <row r="8" spans="1:19" x14ac:dyDescent="0.2">
      <c r="A8" t="s">
        <v>4</v>
      </c>
      <c r="B8">
        <v>3.5406520000000001</v>
      </c>
      <c r="C8">
        <v>9.8209000000000005E-2</v>
      </c>
      <c r="D8">
        <f>B8-B7</f>
        <v>1.1403829999999999</v>
      </c>
      <c r="F8" s="6" t="s">
        <v>4</v>
      </c>
      <c r="G8">
        <v>-3.4775230000000001</v>
      </c>
      <c r="H8">
        <v>-2.0791E-2</v>
      </c>
      <c r="I8">
        <f>G8-G7</f>
        <v>-1.132155</v>
      </c>
      <c r="K8" s="6" t="s">
        <v>4</v>
      </c>
      <c r="L8">
        <v>-1.3076000000000001E-2</v>
      </c>
      <c r="M8">
        <v>7.4110999999999996E-2</v>
      </c>
      <c r="N8">
        <f>SQRT((L8-L7)*(L8-L7)+(M8-M7)*(M8-M7))</f>
        <v>4.4334501801644284E-2</v>
      </c>
      <c r="P8" s="6" t="s">
        <v>4</v>
      </c>
      <c r="Q8">
        <v>1.16476</v>
      </c>
      <c r="R8">
        <v>8.5263000000000005E-2</v>
      </c>
      <c r="S8">
        <f>SQRT((Q8-Q7)*(Q8-Q7)+(R8-R7)*(R8-R7))</f>
        <v>3.9845305382190242E-2</v>
      </c>
    </row>
    <row r="9" spans="1:19" x14ac:dyDescent="0.2">
      <c r="A9" t="s">
        <v>5</v>
      </c>
      <c r="B9">
        <v>4.7115140000000002</v>
      </c>
      <c r="C9">
        <v>0.114067</v>
      </c>
      <c r="D9">
        <f>B9-B8</f>
        <v>1.1708620000000001</v>
      </c>
      <c r="F9" s="5" t="s">
        <v>5</v>
      </c>
      <c r="G9">
        <v>-4.7632690000000002</v>
      </c>
      <c r="H9">
        <v>-5.1298999999999997E-2</v>
      </c>
      <c r="I9">
        <f>G9-G8</f>
        <v>-1.2857460000000001</v>
      </c>
      <c r="K9" s="5" t="s">
        <v>5</v>
      </c>
      <c r="L9">
        <v>-4.4645999999999998E-2</v>
      </c>
      <c r="M9">
        <v>6.6436999999999996E-2</v>
      </c>
      <c r="N9">
        <f>SQRT((L9-L8)*(L9-L8)+(M9-M8)*(M9-M8))</f>
        <v>3.2489308641459269E-2</v>
      </c>
    </row>
    <row r="10" spans="1:19" x14ac:dyDescent="0.2">
      <c r="A10" t="s">
        <v>6</v>
      </c>
      <c r="B10">
        <v>5.9842040000000001</v>
      </c>
      <c r="C10">
        <v>0.32561000000000001</v>
      </c>
      <c r="D10">
        <f>B10-B9</f>
        <v>1.2726899999999999</v>
      </c>
      <c r="F10" s="6" t="s">
        <v>6</v>
      </c>
      <c r="G10">
        <v>-5.9388030000000001</v>
      </c>
      <c r="H10">
        <v>-4.3253E-2</v>
      </c>
      <c r="I10">
        <f>G10-G9</f>
        <v>-1.1755339999999999</v>
      </c>
      <c r="P10" t="s">
        <v>28</v>
      </c>
      <c r="R10" s="5"/>
      <c r="S10">
        <f>AVERAGE(S6:S8)</f>
        <v>0.4172043684092166</v>
      </c>
    </row>
    <row r="11" spans="1:19" x14ac:dyDescent="0.2">
      <c r="A11" t="s">
        <v>7</v>
      </c>
      <c r="B11">
        <v>7.1340870000000001</v>
      </c>
      <c r="C11">
        <v>0.21524199999999999</v>
      </c>
      <c r="D11">
        <f>B11-B10</f>
        <v>1.149883</v>
      </c>
      <c r="F11" s="5" t="s">
        <v>7</v>
      </c>
      <c r="G11">
        <v>-7.1045220000000002</v>
      </c>
      <c r="H11">
        <v>-6.0321E-2</v>
      </c>
      <c r="I11" s="5">
        <f>G11-G10</f>
        <v>-1.1657190000000002</v>
      </c>
      <c r="K11" t="s">
        <v>31</v>
      </c>
      <c r="N11">
        <f>AVERAGE(N6:N9)</f>
        <v>8.5411479058464454E-2</v>
      </c>
      <c r="P11" t="s">
        <v>30</v>
      </c>
      <c r="S11">
        <v>0.5</v>
      </c>
    </row>
    <row r="12" spans="1:19" x14ac:dyDescent="0.2">
      <c r="A12" t="s">
        <v>8</v>
      </c>
      <c r="B12">
        <v>8.4507030000000007</v>
      </c>
      <c r="C12">
        <v>0.14466100000000001</v>
      </c>
      <c r="D12">
        <f>B12-B11</f>
        <v>1.3166160000000007</v>
      </c>
      <c r="F12" s="6" t="s">
        <v>8</v>
      </c>
      <c r="G12">
        <v>-8.3452199999999994</v>
      </c>
      <c r="H12">
        <v>-9.8551E-2</v>
      </c>
      <c r="I12">
        <f>G12-G11</f>
        <v>-1.2406979999999992</v>
      </c>
      <c r="K12" t="s">
        <v>30</v>
      </c>
      <c r="N12">
        <v>0.5</v>
      </c>
      <c r="P12" t="s">
        <v>29</v>
      </c>
      <c r="S12">
        <f>(S10-S11)/S11</f>
        <v>-0.16559126318156681</v>
      </c>
    </row>
    <row r="13" spans="1:19" x14ac:dyDescent="0.2">
      <c r="A13" t="s">
        <v>9</v>
      </c>
      <c r="B13">
        <v>9.5890660000000008</v>
      </c>
      <c r="C13">
        <v>0.37345299999999998</v>
      </c>
      <c r="D13">
        <f>B13-B12</f>
        <v>1.138363</v>
      </c>
      <c r="F13" s="5" t="s">
        <v>9</v>
      </c>
      <c r="G13">
        <v>-9.5020930000000003</v>
      </c>
      <c r="H13">
        <v>-0.14435000000000001</v>
      </c>
      <c r="I13">
        <f>G13-G12</f>
        <v>-1.1568730000000009</v>
      </c>
      <c r="K13" t="s">
        <v>32</v>
      </c>
      <c r="N13">
        <f>(N11-N12)/N12</f>
        <v>-0.82917704188307106</v>
      </c>
    </row>
    <row r="14" spans="1:19" x14ac:dyDescent="0.2">
      <c r="A14" t="s">
        <v>10</v>
      </c>
      <c r="B14">
        <v>10.732010000000001</v>
      </c>
      <c r="C14">
        <v>0.207341</v>
      </c>
      <c r="D14">
        <f>B14-B13</f>
        <v>1.142944</v>
      </c>
      <c r="F14" s="6" t="s">
        <v>10</v>
      </c>
      <c r="G14">
        <v>-10.694551000000001</v>
      </c>
      <c r="H14">
        <v>-0.22059599999999999</v>
      </c>
      <c r="I14">
        <f>G14-G13</f>
        <v>-1.1924580000000002</v>
      </c>
    </row>
    <row r="15" spans="1:19" x14ac:dyDescent="0.2">
      <c r="A15" t="s">
        <v>11</v>
      </c>
      <c r="B15">
        <v>12.090007999999999</v>
      </c>
      <c r="C15">
        <v>7.7427999999999997E-2</v>
      </c>
      <c r="D15">
        <f>B15-B14</f>
        <v>1.3579979999999985</v>
      </c>
      <c r="F15" s="7" t="s">
        <v>11</v>
      </c>
      <c r="G15">
        <v>-11.860601000000001</v>
      </c>
      <c r="H15">
        <v>-0.100689</v>
      </c>
      <c r="I15">
        <f>G15-G14</f>
        <v>-1.1660500000000003</v>
      </c>
    </row>
    <row r="17" spans="1:9" x14ac:dyDescent="0.2">
      <c r="A17" s="13" t="s">
        <v>28</v>
      </c>
      <c r="D17">
        <f>AVERAGE(D6:D15)</f>
        <v>1.2089782999999998</v>
      </c>
      <c r="F17" t="s">
        <v>28</v>
      </c>
      <c r="I17">
        <f>AVERAGE(I6:I15)</f>
        <v>-1.1860826</v>
      </c>
    </row>
    <row r="18" spans="1:9" x14ac:dyDescent="0.2">
      <c r="A18" t="s">
        <v>30</v>
      </c>
      <c r="D18">
        <v>1.2</v>
      </c>
      <c r="F18" t="s">
        <v>30</v>
      </c>
      <c r="I18">
        <v>-1.2</v>
      </c>
    </row>
    <row r="19" spans="1:9" x14ac:dyDescent="0.2">
      <c r="A19" t="s">
        <v>29</v>
      </c>
      <c r="D19">
        <f>(D17-D18)/D18</f>
        <v>7.48191666666657E-3</v>
      </c>
      <c r="F19" t="s">
        <v>29</v>
      </c>
      <c r="I19">
        <f>(I17-I18)/I18</f>
        <v>-1.1597833333333307E-2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2021-01-29T14:50:43Z</dcterms:created>
  <dcterms:modified xsi:type="dcterms:W3CDTF">2021-04-07T05:44:35Z</dcterms:modified>
</cp:coreProperties>
</file>