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2_Pros_Ocool\80_YoloVx\"/>
    </mc:Choice>
  </mc:AlternateContent>
  <xr:revisionPtr revIDLastSave="0" documentId="13_ncr:1_{0B407F2C-92EB-468C-89F0-5D7020F59243}" xr6:coauthVersionLast="47" xr6:coauthVersionMax="47" xr10:uidLastSave="{00000000-0000-0000-0000-000000000000}"/>
  <bookViews>
    <workbookView xWindow="-28920" yWindow="-1290" windowWidth="29040" windowHeight="15720" activeTab="5" xr2:uid="{7A76FD9A-F14E-4044-A5D2-20C49E4E7B80}"/>
  </bookViews>
  <sheets>
    <sheet name="Sustento_ImgSize" sheetId="1" r:id="rId1"/>
    <sheet name="Datos Entren" sheetId="3" r:id="rId2"/>
    <sheet name="Entrenam_mosaicos" sheetId="2" r:id="rId3"/>
    <sheet name="Validacion por mosaico" sheetId="4" r:id="rId4"/>
    <sheet name="YOLO_Otm" sheetId="5" r:id="rId5"/>
    <sheet name="Hoja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5" l="1"/>
  <c r="F58" i="5"/>
  <c r="F51" i="5"/>
  <c r="F44" i="5"/>
  <c r="F37" i="5"/>
  <c r="F30" i="5"/>
  <c r="F23" i="5"/>
  <c r="F16" i="5"/>
  <c r="F9" i="5"/>
  <c r="F3" i="5"/>
  <c r="F70" i="4"/>
  <c r="F71" i="4"/>
  <c r="F72" i="4"/>
  <c r="F73" i="4"/>
  <c r="F74" i="4"/>
  <c r="F75" i="4"/>
  <c r="F76" i="4"/>
  <c r="F77" i="4"/>
  <c r="F69" i="4"/>
  <c r="F88" i="4"/>
  <c r="F87" i="4"/>
  <c r="F86" i="4"/>
  <c r="F85" i="4"/>
  <c r="F84" i="4"/>
  <c r="F83" i="4"/>
  <c r="F82" i="4"/>
  <c r="F81" i="4"/>
  <c r="F80" i="4"/>
  <c r="F17" i="5"/>
  <c r="H12" i="3"/>
  <c r="H11" i="3"/>
  <c r="H10" i="3"/>
  <c r="H8" i="3"/>
  <c r="H7" i="3"/>
  <c r="H6" i="3"/>
  <c r="H5" i="3"/>
  <c r="H9" i="3"/>
  <c r="H4" i="3"/>
  <c r="F64" i="5"/>
  <c r="F63" i="5"/>
  <c r="F62" i="5"/>
  <c r="F61" i="5"/>
  <c r="F60" i="5"/>
  <c r="F59" i="5"/>
  <c r="F57" i="5"/>
  <c r="F56" i="5"/>
  <c r="F55" i="5"/>
  <c r="F54" i="5"/>
  <c r="F53" i="5"/>
  <c r="F52" i="5"/>
  <c r="F50" i="5"/>
  <c r="F49" i="5"/>
  <c r="F48" i="5"/>
  <c r="F47" i="5"/>
  <c r="F46" i="5"/>
  <c r="F45" i="5"/>
  <c r="F43" i="5"/>
  <c r="F42" i="5"/>
  <c r="F41" i="5"/>
  <c r="F40" i="5"/>
  <c r="F39" i="5"/>
  <c r="F38" i="5"/>
  <c r="F36" i="5"/>
  <c r="F35" i="5"/>
  <c r="F34" i="5"/>
  <c r="F33" i="5"/>
  <c r="F32" i="5"/>
  <c r="F31" i="5"/>
  <c r="F29" i="5"/>
  <c r="F28" i="5"/>
  <c r="F27" i="5"/>
  <c r="F26" i="5"/>
  <c r="F25" i="5"/>
  <c r="F24" i="5"/>
  <c r="F22" i="5"/>
  <c r="F21" i="5"/>
  <c r="F20" i="5"/>
  <c r="F19" i="5"/>
  <c r="F18" i="5"/>
  <c r="F15" i="5"/>
  <c r="F14" i="5"/>
  <c r="F13" i="5"/>
  <c r="F12" i="5"/>
  <c r="F11" i="5"/>
  <c r="F10" i="5"/>
  <c r="F8" i="5"/>
  <c r="F7" i="5"/>
  <c r="F6" i="5"/>
  <c r="F5" i="5"/>
  <c r="F4" i="5"/>
  <c r="F66" i="4"/>
  <c r="F65" i="4"/>
  <c r="F64" i="4"/>
  <c r="F63" i="4"/>
  <c r="F62" i="4"/>
  <c r="F61" i="4"/>
  <c r="F60" i="4"/>
  <c r="F59" i="4"/>
  <c r="F58" i="4"/>
  <c r="F55" i="4"/>
  <c r="F54" i="4"/>
  <c r="F53" i="4"/>
  <c r="F52" i="4"/>
  <c r="F51" i="4"/>
  <c r="F50" i="4"/>
  <c r="F49" i="4"/>
  <c r="F48" i="4"/>
  <c r="F47" i="4"/>
  <c r="F44" i="4"/>
  <c r="F43" i="4"/>
  <c r="F42" i="4"/>
  <c r="F41" i="4"/>
  <c r="F40" i="4"/>
  <c r="F39" i="4"/>
  <c r="F38" i="4"/>
  <c r="F37" i="4"/>
  <c r="F36" i="4"/>
  <c r="F33" i="4"/>
  <c r="F32" i="4"/>
  <c r="F31" i="4"/>
  <c r="F30" i="4"/>
  <c r="F29" i="4"/>
  <c r="F28" i="4"/>
  <c r="F27" i="4"/>
  <c r="F26" i="4"/>
  <c r="F25" i="4"/>
  <c r="F22" i="4"/>
  <c r="F21" i="4"/>
  <c r="F20" i="4"/>
  <c r="F19" i="4"/>
  <c r="F18" i="4"/>
  <c r="F17" i="4"/>
  <c r="F16" i="4"/>
  <c r="F15" i="4"/>
  <c r="F14" i="4"/>
  <c r="F4" i="4"/>
  <c r="F5" i="4"/>
  <c r="F6" i="4"/>
  <c r="F7" i="4"/>
  <c r="F8" i="4"/>
  <c r="F9" i="4"/>
  <c r="F10" i="4"/>
  <c r="F11" i="4"/>
  <c r="F3" i="4"/>
  <c r="B5" i="1"/>
</calcChain>
</file>

<file path=xl/sharedStrings.xml><?xml version="1.0" encoding="utf-8"?>
<sst xmlns="http://schemas.openxmlformats.org/spreadsheetml/2006/main" count="441" uniqueCount="69">
  <si>
    <t>y8s</t>
  </si>
  <si>
    <t>horas</t>
  </si>
  <si>
    <t>total de epocas</t>
  </si>
  <si>
    <t>mejor epocas</t>
  </si>
  <si>
    <t>y10s</t>
  </si>
  <si>
    <t>mAP50</t>
  </si>
  <si>
    <t>y11s</t>
  </si>
  <si>
    <t>Parcela</t>
  </si>
  <si>
    <t>imgsize</t>
  </si>
  <si>
    <t>Speed</t>
  </si>
  <si>
    <t>Preprocess</t>
  </si>
  <si>
    <t>Inference</t>
  </si>
  <si>
    <t>postprocess</t>
  </si>
  <si>
    <t>1056x1280</t>
  </si>
  <si>
    <t>Modelo</t>
  </si>
  <si>
    <t>x</t>
  </si>
  <si>
    <t>m</t>
  </si>
  <si>
    <t>n</t>
  </si>
  <si>
    <t>Yolo v10</t>
  </si>
  <si>
    <t>Yolo v8</t>
  </si>
  <si>
    <t>Yolo v11</t>
  </si>
  <si>
    <t>Tiempo de detección en el otm</t>
  </si>
  <si>
    <t>Images</t>
  </si>
  <si>
    <t>Instances</t>
  </si>
  <si>
    <t>Box(P</t>
  </si>
  <si>
    <t>R</t>
  </si>
  <si>
    <t xml:space="preserve">mAP50 </t>
  </si>
  <si>
    <t>mAP50-95</t>
  </si>
  <si>
    <t>Validacion</t>
  </si>
  <si>
    <t>0h 18m 33s</t>
  </si>
  <si>
    <t>0h 32m 37s</t>
  </si>
  <si>
    <t>3h 55m 34s</t>
  </si>
  <si>
    <t>0h 36m 4s</t>
  </si>
  <si>
    <t>1h 18m 10s</t>
  </si>
  <si>
    <t>35h 18m 19s</t>
  </si>
  <si>
    <t>0h 33m 45s</t>
  </si>
  <si>
    <t>0h 43m 52s</t>
  </si>
  <si>
    <t>8h 28m 16s</t>
  </si>
  <si>
    <t>1248x1280</t>
  </si>
  <si>
    <t>1280x1184</t>
  </si>
  <si>
    <t>1280x1248</t>
  </si>
  <si>
    <t>Individuos identificados =157</t>
  </si>
  <si>
    <t>Individuos identificados = 56</t>
  </si>
  <si>
    <t>Individuos identificados = 67</t>
  </si>
  <si>
    <t>Individuos identificados = 33</t>
  </si>
  <si>
    <t>Individuos identificados =124</t>
  </si>
  <si>
    <t>Individuos identificados = 135</t>
  </si>
  <si>
    <t>Individuos identificados = 261</t>
  </si>
  <si>
    <t>1152x1280</t>
  </si>
  <si>
    <t>Numero de palmeras = 157</t>
  </si>
  <si>
    <t>Verdaderos Positivos (TP)</t>
  </si>
  <si>
    <t>Falsos Negativos (FN)</t>
  </si>
  <si>
    <t>Falsos Positivos (FP)</t>
  </si>
  <si>
    <t>Precision (P)</t>
  </si>
  <si>
    <t>Recall (R)</t>
  </si>
  <si>
    <t>F1 Score (F1)</t>
  </si>
  <si>
    <t>Numero de palmeras = 56</t>
  </si>
  <si>
    <t>Numero de palmeras = 67</t>
  </si>
  <si>
    <t xml:space="preserve">Numero de palmeras = 33 </t>
  </si>
  <si>
    <t xml:space="preserve">Numero de palmeras = 124  </t>
  </si>
  <si>
    <t xml:space="preserve">Numero de palmeras = 135 </t>
  </si>
  <si>
    <t xml:space="preserve">Numero de palmeras = 261 </t>
  </si>
  <si>
    <t>Numero real de palmeras</t>
  </si>
  <si>
    <t xml:space="preserve">Numero de palmeras detectadas </t>
  </si>
  <si>
    <t>Images = 44</t>
  </si>
  <si>
    <t>Instances = 3697</t>
  </si>
  <si>
    <r>
      <t xml:space="preserve">Tiempo de entrenamiento </t>
    </r>
    <r>
      <rPr>
        <b/>
        <sz val="10"/>
        <color theme="1"/>
        <rFont val="Aptos Narrow"/>
        <family val="2"/>
        <scheme val="minor"/>
      </rPr>
      <t>(horas/minutos/segundos)</t>
    </r>
  </si>
  <si>
    <t>F1 score</t>
  </si>
  <si>
    <t xml:space="preserve">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</si>
</sst>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textRotation="90"/>
    </xf>
    <xf numFmtId="0" fontId="1" fillId="0" borderId="1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92931</xdr:colOff>
      <xdr:row>77</xdr:row>
      <xdr:rowOff>144199</xdr:rowOff>
    </xdr:from>
    <xdr:to>
      <xdr:col>11</xdr:col>
      <xdr:colOff>551787</xdr:colOff>
      <xdr:row>108</xdr:row>
      <xdr:rowOff>180395</xdr:rowOff>
    </xdr:to>
    <xdr:pic>
      <xdr:nvPicPr>
        <xdr:cNvPr id="2" name="Imagen 1" descr="precision &amp; recall">
          <a:extLst>
            <a:ext uri="{FF2B5EF4-FFF2-40B4-BE49-F238E27FC236}">
              <a16:creationId xmlns:a16="http://schemas.microsoft.com/office/drawing/2014/main" id="{07F893BB-707C-C24E-318B-FE3919706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9981" y="16679599"/>
          <a:ext cx="3163956" cy="5646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0BFC-9B19-4BED-B43F-71C02F572A54}">
  <dimension ref="A1:G8"/>
  <sheetViews>
    <sheetView zoomScale="115" zoomScaleNormal="115" workbookViewId="0">
      <selection activeCell="K13" sqref="K13"/>
    </sheetView>
  </sheetViews>
  <sheetFormatPr baseColWidth="10" defaultRowHeight="14.4" x14ac:dyDescent="0.3"/>
  <cols>
    <col min="3" max="3" width="13" customWidth="1"/>
    <col min="4" max="4" width="14.77734375" customWidth="1"/>
  </cols>
  <sheetData>
    <row r="1" spans="1:7" x14ac:dyDescent="0.3">
      <c r="B1" t="s">
        <v>1</v>
      </c>
      <c r="C1" t="s">
        <v>2</v>
      </c>
      <c r="D1" t="s">
        <v>3</v>
      </c>
      <c r="E1" t="s">
        <v>5</v>
      </c>
    </row>
    <row r="2" spans="1:7" x14ac:dyDescent="0.3">
      <c r="A2" t="s">
        <v>0</v>
      </c>
      <c r="B2" s="4">
        <v>0.622</v>
      </c>
      <c r="C2">
        <v>136</v>
      </c>
      <c r="D2">
        <v>86</v>
      </c>
      <c r="E2">
        <v>0.88100000000000001</v>
      </c>
      <c r="G2">
        <v>640</v>
      </c>
    </row>
    <row r="3" spans="1:7" x14ac:dyDescent="0.3">
      <c r="A3" t="s">
        <v>0</v>
      </c>
      <c r="B3">
        <v>0.502</v>
      </c>
      <c r="C3">
        <v>78</v>
      </c>
      <c r="D3">
        <v>28</v>
      </c>
      <c r="E3">
        <v>0.91700000000000004</v>
      </c>
      <c r="G3">
        <v>960</v>
      </c>
    </row>
    <row r="4" spans="1:7" x14ac:dyDescent="0.3">
      <c r="A4" t="s">
        <v>0</v>
      </c>
      <c r="B4">
        <v>1.9490000000000001</v>
      </c>
      <c r="C4">
        <v>85</v>
      </c>
      <c r="D4">
        <v>35</v>
      </c>
      <c r="E4">
        <v>0.92800000000000005</v>
      </c>
      <c r="G4" s="25">
        <v>1280</v>
      </c>
    </row>
    <row r="5" spans="1:7" x14ac:dyDescent="0.3">
      <c r="A5" t="s">
        <v>0</v>
      </c>
      <c r="B5">
        <f>B4*3</f>
        <v>5.8470000000000004</v>
      </c>
      <c r="C5">
        <v>82</v>
      </c>
      <c r="D5">
        <v>32</v>
      </c>
      <c r="E5">
        <v>92.9</v>
      </c>
      <c r="G5">
        <v>1600</v>
      </c>
    </row>
    <row r="7" spans="1:7" x14ac:dyDescent="0.3">
      <c r="A7" t="s">
        <v>4</v>
      </c>
      <c r="B7">
        <v>0.90900000000000003</v>
      </c>
      <c r="C7">
        <v>150</v>
      </c>
      <c r="D7">
        <v>100</v>
      </c>
      <c r="E7">
        <v>0.879</v>
      </c>
    </row>
    <row r="8" spans="1:7" x14ac:dyDescent="0.3">
      <c r="A8" t="s">
        <v>6</v>
      </c>
      <c r="B8">
        <v>0.745</v>
      </c>
      <c r="C8" s="4">
        <v>121</v>
      </c>
      <c r="D8" s="4">
        <v>71</v>
      </c>
      <c r="E8" s="4">
        <v>0.88600000000000001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AC70-EED8-4B71-BCE4-A0146D462201}">
  <dimension ref="A2:J12"/>
  <sheetViews>
    <sheetView zoomScale="130" zoomScaleNormal="130" workbookViewId="0">
      <selection activeCell="L13" sqref="L13"/>
    </sheetView>
  </sheetViews>
  <sheetFormatPr baseColWidth="10" defaultRowHeight="14.4" x14ac:dyDescent="0.3"/>
  <cols>
    <col min="1" max="1" width="6.5546875" customWidth="1"/>
    <col min="2" max="2" width="14.21875" customWidth="1"/>
    <col min="3" max="3" width="8.6640625" customWidth="1"/>
    <col min="4" max="4" width="3.77734375" customWidth="1"/>
    <col min="5" max="5" width="21.77734375" customWidth="1"/>
    <col min="6" max="7" width="4.6640625" bestFit="1" customWidth="1"/>
    <col min="8" max="8" width="8" customWidth="1"/>
    <col min="9" max="9" width="7.33203125" bestFit="1" customWidth="1"/>
    <col min="10" max="10" width="9.6640625" bestFit="1" customWidth="1"/>
  </cols>
  <sheetData>
    <row r="2" spans="1:10" x14ac:dyDescent="0.3">
      <c r="C2" s="21" t="s">
        <v>14</v>
      </c>
      <c r="D2" s="21"/>
      <c r="F2" s="21"/>
      <c r="G2" s="21"/>
      <c r="H2" s="21"/>
      <c r="I2" s="21"/>
      <c r="J2" s="21"/>
    </row>
    <row r="3" spans="1:10" ht="45.6" customHeight="1" x14ac:dyDescent="0.3">
      <c r="C3" s="21"/>
      <c r="D3" s="21"/>
      <c r="E3" s="3" t="s">
        <v>66</v>
      </c>
      <c r="F3" s="2" t="s">
        <v>68</v>
      </c>
      <c r="G3" s="2" t="s">
        <v>25</v>
      </c>
      <c r="H3" s="2" t="s">
        <v>67</v>
      </c>
      <c r="I3" s="2" t="s">
        <v>26</v>
      </c>
      <c r="J3" s="2" t="s">
        <v>27</v>
      </c>
    </row>
    <row r="4" spans="1:10" x14ac:dyDescent="0.3">
      <c r="C4" s="20" t="s">
        <v>19</v>
      </c>
      <c r="D4" s="1" t="s">
        <v>17</v>
      </c>
      <c r="E4" s="2" t="s">
        <v>29</v>
      </c>
      <c r="F4" s="14">
        <v>0.85599999999999998</v>
      </c>
      <c r="G4" s="14">
        <v>0.85099999999999998</v>
      </c>
      <c r="H4" s="14">
        <f>2*(F4*G4)/(F4+G4)</f>
        <v>0.85349267721148225</v>
      </c>
      <c r="I4" s="14">
        <v>0.88600000000000001</v>
      </c>
      <c r="J4" s="14">
        <v>0.42499999999999999</v>
      </c>
    </row>
    <row r="5" spans="1:10" x14ac:dyDescent="0.3">
      <c r="A5" t="s">
        <v>64</v>
      </c>
      <c r="C5" s="20"/>
      <c r="D5" s="1" t="s">
        <v>16</v>
      </c>
      <c r="E5" s="2" t="s">
        <v>30</v>
      </c>
      <c r="F5" s="14">
        <v>0.86399999999999999</v>
      </c>
      <c r="G5" s="15">
        <v>0.91600000000000004</v>
      </c>
      <c r="H5" s="14">
        <f t="shared" ref="H5:H12" si="0">2*(F5*G5)/(F5+G5)</f>
        <v>0.88924044943820224</v>
      </c>
      <c r="I5" s="15">
        <v>0.93700000000000006</v>
      </c>
      <c r="J5" s="14">
        <v>0.48099999999999998</v>
      </c>
    </row>
    <row r="6" spans="1:10" x14ac:dyDescent="0.3">
      <c r="A6" t="s">
        <v>65</v>
      </c>
      <c r="C6" s="20"/>
      <c r="D6" s="1" t="s">
        <v>15</v>
      </c>
      <c r="E6" s="2" t="s">
        <v>31</v>
      </c>
      <c r="F6" s="14">
        <v>0.85899999999999999</v>
      </c>
      <c r="G6" s="14">
        <v>0.91</v>
      </c>
      <c r="H6" s="14">
        <f t="shared" si="0"/>
        <v>0.88376483889202928</v>
      </c>
      <c r="I6" s="14">
        <v>0.92800000000000005</v>
      </c>
      <c r="J6" s="14">
        <v>0.48</v>
      </c>
    </row>
    <row r="7" spans="1:10" x14ac:dyDescent="0.3">
      <c r="C7" s="20" t="s">
        <v>18</v>
      </c>
      <c r="D7" s="1" t="s">
        <v>17</v>
      </c>
      <c r="E7" s="1" t="s">
        <v>32</v>
      </c>
      <c r="F7" s="14">
        <v>0.83199999999999996</v>
      </c>
      <c r="G7" s="14">
        <v>0.83299999999999996</v>
      </c>
      <c r="H7" s="14">
        <f t="shared" si="0"/>
        <v>0.8324996996996995</v>
      </c>
      <c r="I7" s="14">
        <v>0.89100000000000001</v>
      </c>
      <c r="J7" s="14">
        <v>0.45400000000000001</v>
      </c>
    </row>
    <row r="8" spans="1:10" x14ac:dyDescent="0.3">
      <c r="C8" s="20"/>
      <c r="D8" s="1" t="s">
        <v>16</v>
      </c>
      <c r="E8" s="1" t="s">
        <v>33</v>
      </c>
      <c r="F8" s="14">
        <v>0.876</v>
      </c>
      <c r="G8" s="14">
        <v>0.89600000000000002</v>
      </c>
      <c r="H8" s="14">
        <f t="shared" si="0"/>
        <v>0.88588713318284429</v>
      </c>
      <c r="I8" s="14">
        <v>0.92400000000000004</v>
      </c>
      <c r="J8" s="14">
        <v>0.48</v>
      </c>
    </row>
    <row r="9" spans="1:10" x14ac:dyDescent="0.3">
      <c r="C9" s="20"/>
      <c r="D9" s="1" t="s">
        <v>15</v>
      </c>
      <c r="E9" s="1" t="s">
        <v>34</v>
      </c>
      <c r="F9" s="14">
        <v>0.872</v>
      </c>
      <c r="G9" s="14">
        <v>0.90300000000000002</v>
      </c>
      <c r="H9" s="14">
        <f t="shared" si="0"/>
        <v>0.88722929577464793</v>
      </c>
      <c r="I9" s="14">
        <v>0.92900000000000005</v>
      </c>
      <c r="J9" s="15">
        <v>0.498</v>
      </c>
    </row>
    <row r="10" spans="1:10" x14ac:dyDescent="0.3">
      <c r="C10" s="20" t="s">
        <v>20</v>
      </c>
      <c r="D10" s="1" t="s">
        <v>17</v>
      </c>
      <c r="E10" s="1" t="s">
        <v>35</v>
      </c>
      <c r="F10" s="14">
        <v>0.88</v>
      </c>
      <c r="G10" s="14">
        <v>0.86899999999999999</v>
      </c>
      <c r="H10" s="14">
        <f t="shared" si="0"/>
        <v>0.87446540880503132</v>
      </c>
      <c r="I10" s="14">
        <v>0.91300000000000003</v>
      </c>
      <c r="J10" s="14">
        <v>0.46600000000000003</v>
      </c>
    </row>
    <row r="11" spans="1:10" x14ac:dyDescent="0.3">
      <c r="C11" s="20"/>
      <c r="D11" s="1" t="s">
        <v>16</v>
      </c>
      <c r="E11" s="1" t="s">
        <v>36</v>
      </c>
      <c r="F11" s="14">
        <v>0.871</v>
      </c>
      <c r="G11" s="14">
        <v>0.91300000000000003</v>
      </c>
      <c r="H11" s="14">
        <f t="shared" si="0"/>
        <v>0.89150560538116597</v>
      </c>
      <c r="I11" s="14">
        <v>0.93</v>
      </c>
      <c r="J11" s="14">
        <v>0.48899999999999999</v>
      </c>
    </row>
    <row r="12" spans="1:10" x14ac:dyDescent="0.3">
      <c r="C12" s="20"/>
      <c r="D12" s="1" t="s">
        <v>15</v>
      </c>
      <c r="E12" s="1" t="s">
        <v>37</v>
      </c>
      <c r="F12" s="15">
        <v>0.88500000000000001</v>
      </c>
      <c r="G12" s="14">
        <v>0.89700000000000002</v>
      </c>
      <c r="H12" s="14">
        <f t="shared" si="0"/>
        <v>0.89095959595959595</v>
      </c>
      <c r="I12" s="14">
        <v>0.93</v>
      </c>
      <c r="J12" s="14">
        <v>0.48</v>
      </c>
    </row>
  </sheetData>
  <mergeCells count="5">
    <mergeCell ref="C4:C6"/>
    <mergeCell ref="C7:C9"/>
    <mergeCell ref="C10:C12"/>
    <mergeCell ref="F2:J2"/>
    <mergeCell ref="C2:D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0AA3-2163-4931-B653-C648DEBE4E19}">
  <dimension ref="A1:P77"/>
  <sheetViews>
    <sheetView topLeftCell="D1" zoomScale="130" zoomScaleNormal="130" workbookViewId="0">
      <selection activeCell="G81" sqref="G81"/>
    </sheetView>
  </sheetViews>
  <sheetFormatPr baseColWidth="10" defaultColWidth="11.5546875" defaultRowHeight="14.4" x14ac:dyDescent="0.3"/>
  <cols>
    <col min="1" max="1" width="11.5546875" style="1"/>
    <col min="2" max="2" width="8.6640625" style="1" customWidth="1"/>
    <col min="3" max="3" width="7.88671875" style="1" customWidth="1"/>
    <col min="4" max="4" width="11.5546875" style="1"/>
    <col min="5" max="5" width="27.88671875" style="1" customWidth="1"/>
    <col min="6" max="9" width="11.5546875" style="1"/>
    <col min="10" max="10" width="1.5546875" style="1" customWidth="1"/>
    <col min="11" max="16384" width="11.5546875" style="1"/>
  </cols>
  <sheetData>
    <row r="1" spans="1:16" x14ac:dyDescent="0.3">
      <c r="A1" s="1" t="s">
        <v>7</v>
      </c>
      <c r="F1" s="21" t="s">
        <v>21</v>
      </c>
      <c r="G1" s="21"/>
      <c r="H1" s="21"/>
      <c r="I1" s="21"/>
      <c r="K1" s="21" t="s">
        <v>28</v>
      </c>
      <c r="L1" s="21"/>
      <c r="M1" s="21"/>
      <c r="N1" s="21"/>
      <c r="O1" s="21"/>
      <c r="P1" s="21"/>
    </row>
    <row r="2" spans="1:16" x14ac:dyDescent="0.3">
      <c r="A2" s="2">
        <v>8</v>
      </c>
      <c r="B2" s="21" t="s">
        <v>14</v>
      </c>
      <c r="C2" s="21"/>
      <c r="D2" s="2" t="s">
        <v>8</v>
      </c>
      <c r="E2" s="2" t="s">
        <v>41</v>
      </c>
      <c r="F2" s="2" t="s">
        <v>9</v>
      </c>
      <c r="G2" s="2" t="s">
        <v>10</v>
      </c>
      <c r="H2" s="2" t="s">
        <v>11</v>
      </c>
      <c r="I2" s="2" t="s">
        <v>12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</row>
    <row r="3" spans="1:16" x14ac:dyDescent="0.3">
      <c r="A3" s="2"/>
      <c r="B3" s="20" t="s">
        <v>19</v>
      </c>
      <c r="C3" s="1" t="s">
        <v>17</v>
      </c>
      <c r="D3" s="1" t="s">
        <v>13</v>
      </c>
      <c r="E3" s="1">
        <v>154</v>
      </c>
      <c r="F3" s="1">
        <v>63.9</v>
      </c>
      <c r="G3" s="1">
        <v>17</v>
      </c>
      <c r="H3" s="1">
        <v>63.9</v>
      </c>
      <c r="I3" s="1">
        <v>114.3</v>
      </c>
      <c r="K3" s="1">
        <v>44</v>
      </c>
      <c r="L3" s="1">
        <v>3697</v>
      </c>
      <c r="M3" s="1">
        <v>0.85599999999999998</v>
      </c>
      <c r="N3" s="1">
        <v>0.85099999999999998</v>
      </c>
      <c r="O3" s="1">
        <v>0.88600000000000001</v>
      </c>
      <c r="P3" s="1">
        <v>0.42499999999999999</v>
      </c>
    </row>
    <row r="4" spans="1:16" x14ac:dyDescent="0.3">
      <c r="B4" s="20"/>
      <c r="C4" s="1" t="s">
        <v>16</v>
      </c>
      <c r="D4" s="1" t="s">
        <v>13</v>
      </c>
      <c r="E4" s="1">
        <v>137</v>
      </c>
      <c r="F4" s="1">
        <v>87.1</v>
      </c>
      <c r="G4" s="1">
        <v>21</v>
      </c>
      <c r="H4" s="1">
        <v>87.1</v>
      </c>
      <c r="I4" s="1">
        <v>116.9</v>
      </c>
      <c r="K4" s="1">
        <v>44</v>
      </c>
      <c r="L4" s="1">
        <v>3697</v>
      </c>
      <c r="M4" s="1">
        <v>0.86399999999999999</v>
      </c>
      <c r="N4" s="1">
        <v>0.91600000000000004</v>
      </c>
      <c r="O4" s="1">
        <v>0.93700000000000006</v>
      </c>
      <c r="P4" s="1">
        <v>0.48099999999999998</v>
      </c>
    </row>
    <row r="5" spans="1:16" x14ac:dyDescent="0.3">
      <c r="B5" s="20"/>
      <c r="C5" s="1" t="s">
        <v>15</v>
      </c>
      <c r="D5" s="1" t="s">
        <v>13</v>
      </c>
      <c r="E5" s="1">
        <v>148</v>
      </c>
      <c r="F5" s="1">
        <v>189.3</v>
      </c>
      <c r="G5" s="1">
        <v>16.899999999999999</v>
      </c>
      <c r="H5" s="1">
        <v>189.3</v>
      </c>
      <c r="I5" s="1">
        <v>122.3</v>
      </c>
      <c r="M5" s="1">
        <v>0.85899999999999999</v>
      </c>
      <c r="N5" s="1">
        <v>0.91</v>
      </c>
      <c r="O5" s="1">
        <v>0.92800000000000005</v>
      </c>
      <c r="P5" s="1">
        <v>0.48</v>
      </c>
    </row>
    <row r="6" spans="1:16" x14ac:dyDescent="0.3">
      <c r="B6" s="20" t="s">
        <v>18</v>
      </c>
      <c r="C6" s="1" t="s">
        <v>17</v>
      </c>
      <c r="D6" s="1" t="s">
        <v>13</v>
      </c>
      <c r="E6" s="1">
        <v>137</v>
      </c>
      <c r="F6" s="1">
        <v>89.9</v>
      </c>
      <c r="G6" s="1">
        <v>19.100000000000001</v>
      </c>
      <c r="H6" s="1">
        <v>89.9</v>
      </c>
      <c r="I6" s="1">
        <v>20.100000000000001</v>
      </c>
    </row>
    <row r="7" spans="1:16" x14ac:dyDescent="0.3">
      <c r="B7" s="20"/>
      <c r="C7" s="1" t="s">
        <v>16</v>
      </c>
      <c r="D7" s="1" t="s">
        <v>13</v>
      </c>
      <c r="E7" s="1">
        <v>130</v>
      </c>
      <c r="F7" s="1">
        <v>113.7</v>
      </c>
      <c r="G7" s="1">
        <v>19.7</v>
      </c>
      <c r="H7" s="1">
        <v>113.7</v>
      </c>
      <c r="I7" s="1">
        <v>22.5</v>
      </c>
      <c r="M7" s="1">
        <v>0.876</v>
      </c>
      <c r="N7" s="1">
        <v>0.89600000000000002</v>
      </c>
      <c r="O7" s="1">
        <v>0.92400000000000004</v>
      </c>
      <c r="P7" s="1">
        <v>0.48</v>
      </c>
    </row>
    <row r="8" spans="1:16" x14ac:dyDescent="0.3">
      <c r="B8" s="20"/>
      <c r="C8" s="1" t="s">
        <v>15</v>
      </c>
      <c r="D8" s="1" t="s">
        <v>13</v>
      </c>
      <c r="E8" s="1">
        <v>128</v>
      </c>
      <c r="F8" s="1">
        <v>150.30000000000001</v>
      </c>
      <c r="G8" s="1">
        <v>36.6</v>
      </c>
      <c r="H8" s="1">
        <v>150.30000000000001</v>
      </c>
      <c r="I8" s="1">
        <v>60.9</v>
      </c>
      <c r="M8" s="1">
        <v>0.872</v>
      </c>
      <c r="N8" s="1">
        <v>0.90300000000000002</v>
      </c>
      <c r="O8" s="1">
        <v>0.92900000000000005</v>
      </c>
      <c r="P8" s="1">
        <v>0.498</v>
      </c>
    </row>
    <row r="9" spans="1:16" x14ac:dyDescent="0.3">
      <c r="B9" s="20" t="s">
        <v>20</v>
      </c>
      <c r="C9" s="1" t="s">
        <v>17</v>
      </c>
      <c r="D9" s="1" t="s">
        <v>13</v>
      </c>
      <c r="E9" s="1">
        <v>138</v>
      </c>
      <c r="F9" s="1">
        <v>82.7</v>
      </c>
      <c r="G9" s="1">
        <v>19.600000000000001</v>
      </c>
      <c r="H9" s="1">
        <v>82.7</v>
      </c>
      <c r="I9" s="1">
        <v>137.9</v>
      </c>
    </row>
    <row r="10" spans="1:16" x14ac:dyDescent="0.3">
      <c r="B10" s="20"/>
      <c r="C10" s="1" t="s">
        <v>16</v>
      </c>
      <c r="D10" s="1" t="s">
        <v>13</v>
      </c>
      <c r="E10" s="1">
        <v>161</v>
      </c>
      <c r="F10" s="1">
        <v>88</v>
      </c>
      <c r="G10" s="1">
        <v>17.100000000000001</v>
      </c>
      <c r="H10" s="1">
        <v>88</v>
      </c>
      <c r="I10" s="1">
        <v>111.1</v>
      </c>
    </row>
    <row r="11" spans="1:16" x14ac:dyDescent="0.3">
      <c r="B11" s="20"/>
      <c r="C11" s="1" t="s">
        <v>15</v>
      </c>
      <c r="D11" s="1" t="s">
        <v>13</v>
      </c>
      <c r="E11" s="1">
        <v>129</v>
      </c>
      <c r="F11" s="1">
        <v>139.30000000000001</v>
      </c>
      <c r="G11" s="1">
        <v>13.9</v>
      </c>
      <c r="H11" s="1">
        <v>139.30000000000001</v>
      </c>
      <c r="I11" s="1">
        <v>106.1</v>
      </c>
    </row>
    <row r="13" spans="1:16" x14ac:dyDescent="0.3">
      <c r="A13" s="2">
        <v>10</v>
      </c>
      <c r="B13" s="21" t="s">
        <v>14</v>
      </c>
      <c r="C13" s="21"/>
      <c r="D13" s="2" t="s">
        <v>8</v>
      </c>
      <c r="E13" s="2" t="s">
        <v>42</v>
      </c>
      <c r="F13" s="2" t="s">
        <v>9</v>
      </c>
      <c r="G13" s="2" t="s">
        <v>10</v>
      </c>
      <c r="H13" s="2" t="s">
        <v>11</v>
      </c>
      <c r="I13" s="2" t="s">
        <v>12</v>
      </c>
    </row>
    <row r="14" spans="1:16" x14ac:dyDescent="0.3">
      <c r="A14" s="2"/>
      <c r="B14" s="20" t="s">
        <v>19</v>
      </c>
      <c r="C14" s="1" t="s">
        <v>17</v>
      </c>
      <c r="D14" s="1" t="s">
        <v>38</v>
      </c>
      <c r="E14" s="1">
        <v>68</v>
      </c>
      <c r="F14" s="1">
        <v>100.3</v>
      </c>
      <c r="G14" s="1">
        <v>25.8</v>
      </c>
      <c r="H14" s="1">
        <v>100.3</v>
      </c>
      <c r="I14" s="1">
        <v>193.2</v>
      </c>
    </row>
    <row r="15" spans="1:16" x14ac:dyDescent="0.3">
      <c r="B15" s="20"/>
      <c r="C15" s="1" t="s">
        <v>16</v>
      </c>
      <c r="D15" s="1" t="s">
        <v>38</v>
      </c>
      <c r="E15" s="1">
        <v>58</v>
      </c>
      <c r="F15" s="1">
        <v>81</v>
      </c>
      <c r="G15" s="1">
        <v>18.5</v>
      </c>
      <c r="H15" s="1">
        <v>81</v>
      </c>
      <c r="I15" s="1">
        <v>142.1</v>
      </c>
    </row>
    <row r="16" spans="1:16" x14ac:dyDescent="0.3">
      <c r="B16" s="20"/>
      <c r="C16" s="1" t="s">
        <v>15</v>
      </c>
      <c r="D16" s="1" t="s">
        <v>38</v>
      </c>
      <c r="E16" s="1">
        <v>61</v>
      </c>
      <c r="F16" s="1">
        <v>222</v>
      </c>
      <c r="G16" s="1">
        <v>17.600000000000001</v>
      </c>
      <c r="H16" s="1">
        <v>222</v>
      </c>
      <c r="I16" s="1">
        <v>120.7</v>
      </c>
    </row>
    <row r="17" spans="1:9" x14ac:dyDescent="0.3">
      <c r="B17" s="20" t="s">
        <v>18</v>
      </c>
      <c r="C17" s="1" t="s">
        <v>17</v>
      </c>
      <c r="D17" s="1" t="s">
        <v>38</v>
      </c>
      <c r="E17" s="1">
        <v>50</v>
      </c>
      <c r="F17" s="1">
        <v>69.900000000000006</v>
      </c>
      <c r="G17" s="1">
        <v>17.3</v>
      </c>
      <c r="H17" s="1">
        <v>69.900000000000006</v>
      </c>
      <c r="I17" s="1">
        <v>20.100000000000001</v>
      </c>
    </row>
    <row r="18" spans="1:9" x14ac:dyDescent="0.3">
      <c r="B18" s="20"/>
      <c r="C18" s="1" t="s">
        <v>16</v>
      </c>
      <c r="D18" s="1" t="s">
        <v>38</v>
      </c>
      <c r="E18" s="1">
        <v>51</v>
      </c>
      <c r="F18" s="1">
        <v>185.6</v>
      </c>
      <c r="G18" s="1">
        <v>33</v>
      </c>
      <c r="H18" s="1">
        <v>185.6</v>
      </c>
      <c r="I18" s="1">
        <v>30.9</v>
      </c>
    </row>
    <row r="19" spans="1:9" x14ac:dyDescent="0.3">
      <c r="B19" s="20"/>
      <c r="C19" s="1" t="s">
        <v>15</v>
      </c>
      <c r="D19" s="1" t="s">
        <v>38</v>
      </c>
      <c r="E19" s="1">
        <v>36</v>
      </c>
      <c r="F19" s="1">
        <v>147.30000000000001</v>
      </c>
      <c r="G19" s="1">
        <v>17.399999999999999</v>
      </c>
      <c r="H19" s="1">
        <v>147.30000000000001</v>
      </c>
      <c r="I19" s="1">
        <v>20.8</v>
      </c>
    </row>
    <row r="20" spans="1:9" x14ac:dyDescent="0.3">
      <c r="B20" s="20" t="s">
        <v>20</v>
      </c>
      <c r="C20" s="1" t="s">
        <v>17</v>
      </c>
      <c r="D20" s="1" t="s">
        <v>38</v>
      </c>
      <c r="E20" s="1">
        <v>57</v>
      </c>
      <c r="F20" s="1">
        <v>75</v>
      </c>
      <c r="G20" s="1">
        <v>20</v>
      </c>
      <c r="H20" s="1">
        <v>75</v>
      </c>
      <c r="I20" s="1">
        <v>117</v>
      </c>
    </row>
    <row r="21" spans="1:9" x14ac:dyDescent="0.3">
      <c r="B21" s="20"/>
      <c r="C21" s="1" t="s">
        <v>16</v>
      </c>
      <c r="D21" s="1" t="s">
        <v>38</v>
      </c>
      <c r="E21" s="1">
        <v>57</v>
      </c>
      <c r="F21" s="1">
        <v>79.5</v>
      </c>
      <c r="G21" s="1">
        <v>18.3</v>
      </c>
      <c r="H21" s="1">
        <v>79.5</v>
      </c>
      <c r="I21" s="1">
        <v>133.1</v>
      </c>
    </row>
    <row r="22" spans="1:9" x14ac:dyDescent="0.3">
      <c r="B22" s="20"/>
      <c r="C22" s="1" t="s">
        <v>15</v>
      </c>
      <c r="D22" s="1" t="s">
        <v>38</v>
      </c>
      <c r="E22" s="1">
        <v>53</v>
      </c>
      <c r="F22" s="1">
        <v>154.69999999999999</v>
      </c>
      <c r="G22" s="1">
        <v>20</v>
      </c>
      <c r="H22" s="1">
        <v>154.69999999999999</v>
      </c>
      <c r="I22" s="1">
        <v>130.1</v>
      </c>
    </row>
    <row r="24" spans="1:9" x14ac:dyDescent="0.3">
      <c r="A24" s="2">
        <v>15</v>
      </c>
      <c r="B24" s="21" t="s">
        <v>14</v>
      </c>
      <c r="C24" s="21"/>
      <c r="D24" s="2" t="s">
        <v>8</v>
      </c>
      <c r="E24" s="2" t="s">
        <v>43</v>
      </c>
      <c r="F24" s="2" t="s">
        <v>9</v>
      </c>
      <c r="G24" s="2" t="s">
        <v>10</v>
      </c>
      <c r="H24" s="2" t="s">
        <v>11</v>
      </c>
      <c r="I24" s="2" t="s">
        <v>12</v>
      </c>
    </row>
    <row r="25" spans="1:9" x14ac:dyDescent="0.3">
      <c r="A25" s="2"/>
      <c r="B25" s="20" t="s">
        <v>19</v>
      </c>
      <c r="C25" s="1" t="s">
        <v>17</v>
      </c>
      <c r="D25" s="1" t="s">
        <v>39</v>
      </c>
      <c r="E25" s="1">
        <v>78</v>
      </c>
      <c r="F25" s="1">
        <v>59.3</v>
      </c>
      <c r="G25" s="1">
        <v>20.100000000000001</v>
      </c>
      <c r="H25" s="1">
        <v>59.3</v>
      </c>
      <c r="I25" s="1">
        <v>131.4</v>
      </c>
    </row>
    <row r="26" spans="1:9" x14ac:dyDescent="0.3">
      <c r="B26" s="20"/>
      <c r="C26" s="1" t="s">
        <v>16</v>
      </c>
      <c r="D26" s="1" t="s">
        <v>39</v>
      </c>
      <c r="E26" s="1">
        <v>75</v>
      </c>
      <c r="F26" s="1">
        <v>83</v>
      </c>
      <c r="G26" s="1">
        <v>17.8</v>
      </c>
      <c r="H26" s="1">
        <v>83</v>
      </c>
      <c r="I26" s="1">
        <v>121.6</v>
      </c>
    </row>
    <row r="27" spans="1:9" x14ac:dyDescent="0.3">
      <c r="B27" s="20"/>
      <c r="C27" s="1" t="s">
        <v>15</v>
      </c>
      <c r="D27" s="1" t="s">
        <v>39</v>
      </c>
      <c r="E27" s="1">
        <v>76</v>
      </c>
      <c r="F27" s="1">
        <v>214.1</v>
      </c>
      <c r="G27" s="1">
        <v>23.9</v>
      </c>
      <c r="H27" s="1">
        <v>214.1</v>
      </c>
      <c r="I27" s="1">
        <v>146.6</v>
      </c>
    </row>
    <row r="28" spans="1:9" x14ac:dyDescent="0.3">
      <c r="B28" s="20" t="s">
        <v>18</v>
      </c>
      <c r="C28" s="1" t="s">
        <v>17</v>
      </c>
      <c r="D28" s="1" t="s">
        <v>39</v>
      </c>
      <c r="E28" s="1">
        <v>64</v>
      </c>
      <c r="F28" s="1">
        <v>71.2</v>
      </c>
      <c r="G28" s="1">
        <v>20.8</v>
      </c>
      <c r="H28" s="1">
        <v>71.2</v>
      </c>
      <c r="I28" s="1">
        <v>18.3</v>
      </c>
    </row>
    <row r="29" spans="1:9" x14ac:dyDescent="0.3">
      <c r="B29" s="20"/>
      <c r="C29" s="1" t="s">
        <v>16</v>
      </c>
      <c r="D29" s="1" t="s">
        <v>39</v>
      </c>
      <c r="E29" s="1">
        <v>59</v>
      </c>
      <c r="F29" s="1">
        <v>82.3</v>
      </c>
      <c r="G29" s="1">
        <v>20.399999999999999</v>
      </c>
      <c r="H29" s="1">
        <v>82.3</v>
      </c>
      <c r="I29" s="1">
        <v>20.2</v>
      </c>
    </row>
    <row r="30" spans="1:9" x14ac:dyDescent="0.3">
      <c r="B30" s="20"/>
      <c r="C30" s="1" t="s">
        <v>15</v>
      </c>
      <c r="D30" s="1" t="s">
        <v>39</v>
      </c>
      <c r="E30" s="1">
        <v>56</v>
      </c>
      <c r="F30" s="1">
        <v>184.3</v>
      </c>
      <c r="G30" s="1">
        <v>34.799999999999997</v>
      </c>
      <c r="H30" s="1">
        <v>184.3</v>
      </c>
      <c r="I30" s="1">
        <v>31.2</v>
      </c>
    </row>
    <row r="31" spans="1:9" x14ac:dyDescent="0.3">
      <c r="B31" s="20" t="s">
        <v>20</v>
      </c>
      <c r="C31" s="1" t="s">
        <v>17</v>
      </c>
      <c r="D31" s="1" t="s">
        <v>39</v>
      </c>
      <c r="E31" s="1">
        <v>78</v>
      </c>
      <c r="F31" s="1">
        <v>92.1</v>
      </c>
      <c r="G31" s="1">
        <v>17.600000000000001</v>
      </c>
      <c r="H31" s="1">
        <v>92.1</v>
      </c>
      <c r="I31" s="1">
        <v>120.2</v>
      </c>
    </row>
    <row r="32" spans="1:9" x14ac:dyDescent="0.3">
      <c r="B32" s="20"/>
      <c r="C32" s="1" t="s">
        <v>16</v>
      </c>
      <c r="D32" s="1" t="s">
        <v>39</v>
      </c>
      <c r="E32" s="1">
        <v>86</v>
      </c>
      <c r="F32" s="1">
        <v>90.4</v>
      </c>
      <c r="G32" s="1">
        <v>17</v>
      </c>
      <c r="H32" s="1">
        <v>90.4</v>
      </c>
      <c r="I32" s="1">
        <v>104.6</v>
      </c>
    </row>
    <row r="33" spans="1:9" x14ac:dyDescent="0.3">
      <c r="B33" s="20"/>
      <c r="C33" s="1" t="s">
        <v>15</v>
      </c>
      <c r="D33" s="1" t="s">
        <v>39</v>
      </c>
      <c r="E33" s="1">
        <v>69</v>
      </c>
      <c r="F33" s="1">
        <v>146.6</v>
      </c>
      <c r="G33" s="1">
        <v>18.100000000000001</v>
      </c>
      <c r="H33" s="1">
        <v>146.6</v>
      </c>
      <c r="I33" s="1">
        <v>131.1</v>
      </c>
    </row>
    <row r="35" spans="1:9" x14ac:dyDescent="0.3">
      <c r="A35" s="2">
        <v>17</v>
      </c>
      <c r="B35" s="21" t="s">
        <v>14</v>
      </c>
      <c r="C35" s="21"/>
      <c r="D35" s="2" t="s">
        <v>8</v>
      </c>
      <c r="E35" s="2" t="s">
        <v>44</v>
      </c>
      <c r="F35" s="2" t="s">
        <v>9</v>
      </c>
      <c r="G35" s="2" t="s">
        <v>10</v>
      </c>
      <c r="H35" s="2" t="s">
        <v>11</v>
      </c>
      <c r="I35" s="2" t="s">
        <v>12</v>
      </c>
    </row>
    <row r="36" spans="1:9" x14ac:dyDescent="0.3">
      <c r="A36" s="2"/>
      <c r="B36" s="20" t="s">
        <v>19</v>
      </c>
      <c r="C36" s="1" t="s">
        <v>17</v>
      </c>
      <c r="D36" s="1" t="s">
        <v>40</v>
      </c>
      <c r="E36" s="1">
        <v>39</v>
      </c>
      <c r="F36" s="1">
        <v>71.599999999999994</v>
      </c>
      <c r="G36" s="1">
        <v>21.6</v>
      </c>
      <c r="H36" s="1">
        <v>71.599999999999994</v>
      </c>
      <c r="I36" s="1">
        <v>119.1</v>
      </c>
    </row>
    <row r="37" spans="1:9" x14ac:dyDescent="0.3">
      <c r="B37" s="20"/>
      <c r="C37" s="1" t="s">
        <v>16</v>
      </c>
      <c r="D37" s="1" t="s">
        <v>40</v>
      </c>
      <c r="E37" s="1">
        <v>30</v>
      </c>
      <c r="F37" s="1">
        <v>132</v>
      </c>
      <c r="G37" s="1">
        <v>24.1</v>
      </c>
      <c r="H37" s="1">
        <v>132</v>
      </c>
      <c r="I37" s="1">
        <v>140.6</v>
      </c>
    </row>
    <row r="38" spans="1:9" x14ac:dyDescent="0.3">
      <c r="B38" s="20"/>
      <c r="C38" s="1" t="s">
        <v>15</v>
      </c>
      <c r="D38" s="1" t="s">
        <v>40</v>
      </c>
      <c r="E38" s="1">
        <v>36</v>
      </c>
      <c r="F38" s="1">
        <v>217.6</v>
      </c>
      <c r="G38" s="1">
        <v>29.4</v>
      </c>
      <c r="H38" s="1">
        <v>217.6</v>
      </c>
      <c r="I38" s="1">
        <v>144.9</v>
      </c>
    </row>
    <row r="39" spans="1:9" x14ac:dyDescent="0.3">
      <c r="B39" s="20" t="s">
        <v>18</v>
      </c>
      <c r="C39" s="1" t="s">
        <v>17</v>
      </c>
      <c r="D39" s="1" t="s">
        <v>40</v>
      </c>
      <c r="E39" s="1">
        <v>34</v>
      </c>
      <c r="F39" s="1">
        <v>114.1</v>
      </c>
      <c r="G39" s="1">
        <v>39.4</v>
      </c>
      <c r="H39" s="1">
        <v>114.1</v>
      </c>
      <c r="I39" s="1">
        <v>51.6</v>
      </c>
    </row>
    <row r="40" spans="1:9" x14ac:dyDescent="0.3">
      <c r="B40" s="20"/>
      <c r="C40" s="1" t="s">
        <v>16</v>
      </c>
      <c r="D40" s="1" t="s">
        <v>40</v>
      </c>
      <c r="E40" s="1">
        <v>33</v>
      </c>
      <c r="F40" s="1">
        <v>156.80000000000001</v>
      </c>
      <c r="G40" s="1">
        <v>32.6</v>
      </c>
      <c r="H40" s="1">
        <v>156.80000000000001</v>
      </c>
      <c r="I40" s="1">
        <v>24.1</v>
      </c>
    </row>
    <row r="41" spans="1:9" x14ac:dyDescent="0.3">
      <c r="B41" s="20"/>
      <c r="C41" s="1" t="s">
        <v>15</v>
      </c>
      <c r="D41" s="1" t="s">
        <v>40</v>
      </c>
      <c r="E41" s="1">
        <v>27</v>
      </c>
      <c r="F41" s="1">
        <v>157.19999999999999</v>
      </c>
      <c r="G41" s="1">
        <v>23.2</v>
      </c>
      <c r="H41" s="1">
        <v>157.19999999999999</v>
      </c>
      <c r="I41" s="1">
        <v>22</v>
      </c>
    </row>
    <row r="42" spans="1:9" x14ac:dyDescent="0.3">
      <c r="B42" s="20" t="s">
        <v>20</v>
      </c>
      <c r="C42" s="1" t="s">
        <v>17</v>
      </c>
      <c r="D42" s="1" t="s">
        <v>40</v>
      </c>
      <c r="E42" s="1">
        <v>38</v>
      </c>
      <c r="F42" s="1">
        <v>90.8</v>
      </c>
      <c r="G42" s="1">
        <v>25.7</v>
      </c>
      <c r="H42" s="1">
        <v>90.8</v>
      </c>
      <c r="I42" s="1">
        <v>134.9</v>
      </c>
    </row>
    <row r="43" spans="1:9" x14ac:dyDescent="0.3">
      <c r="B43" s="20"/>
      <c r="C43" s="1" t="s">
        <v>16</v>
      </c>
      <c r="D43" s="1" t="s">
        <v>40</v>
      </c>
      <c r="E43" s="1">
        <v>42</v>
      </c>
      <c r="F43" s="1">
        <v>93.5</v>
      </c>
      <c r="G43" s="1">
        <v>18.7</v>
      </c>
      <c r="H43" s="1">
        <v>93.5</v>
      </c>
      <c r="I43" s="1">
        <v>118.5</v>
      </c>
    </row>
    <row r="44" spans="1:9" x14ac:dyDescent="0.3">
      <c r="B44" s="20"/>
      <c r="C44" s="1" t="s">
        <v>15</v>
      </c>
      <c r="D44" s="1" t="s">
        <v>40</v>
      </c>
      <c r="E44" s="1">
        <v>36</v>
      </c>
      <c r="F44" s="1">
        <v>160.5</v>
      </c>
      <c r="G44" s="1">
        <v>19.100000000000001</v>
      </c>
      <c r="H44" s="1">
        <v>160.5</v>
      </c>
      <c r="I44" s="1">
        <v>130</v>
      </c>
    </row>
    <row r="46" spans="1:9" x14ac:dyDescent="0.3">
      <c r="A46" s="2">
        <v>20</v>
      </c>
      <c r="B46" s="21" t="s">
        <v>14</v>
      </c>
      <c r="C46" s="21"/>
      <c r="D46" s="2" t="s">
        <v>8</v>
      </c>
      <c r="E46" s="2" t="s">
        <v>45</v>
      </c>
      <c r="F46" s="2" t="s">
        <v>9</v>
      </c>
      <c r="G46" s="2" t="s">
        <v>10</v>
      </c>
      <c r="H46" s="2" t="s">
        <v>11</v>
      </c>
      <c r="I46" s="2" t="s">
        <v>12</v>
      </c>
    </row>
    <row r="47" spans="1:9" x14ac:dyDescent="0.3">
      <c r="A47" s="2"/>
      <c r="B47" s="20" t="s">
        <v>19</v>
      </c>
      <c r="C47" s="1" t="s">
        <v>17</v>
      </c>
      <c r="D47" s="1" t="s">
        <v>13</v>
      </c>
      <c r="E47" s="1">
        <v>121</v>
      </c>
      <c r="F47" s="1">
        <v>68.5</v>
      </c>
      <c r="G47" s="1">
        <v>16.600000000000001</v>
      </c>
      <c r="H47" s="1">
        <v>68.5</v>
      </c>
      <c r="I47" s="1">
        <v>173.9</v>
      </c>
    </row>
    <row r="48" spans="1:9" x14ac:dyDescent="0.3">
      <c r="B48" s="20"/>
      <c r="C48" s="1" t="s">
        <v>16</v>
      </c>
      <c r="D48" s="1" t="s">
        <v>13</v>
      </c>
      <c r="E48" s="1">
        <v>121</v>
      </c>
      <c r="F48" s="1">
        <v>94.1</v>
      </c>
      <c r="G48" s="1">
        <v>17.2</v>
      </c>
      <c r="H48" s="1">
        <v>94.1</v>
      </c>
      <c r="I48" s="1">
        <v>123.7</v>
      </c>
    </row>
    <row r="49" spans="1:9" x14ac:dyDescent="0.3">
      <c r="B49" s="20"/>
      <c r="C49" s="1" t="s">
        <v>15</v>
      </c>
      <c r="D49" s="1" t="s">
        <v>13</v>
      </c>
      <c r="E49" s="1">
        <v>131</v>
      </c>
      <c r="F49" s="1">
        <v>192.1</v>
      </c>
      <c r="G49" s="1">
        <v>16.5</v>
      </c>
      <c r="H49" s="1">
        <v>192.1</v>
      </c>
      <c r="I49" s="1">
        <v>123.6</v>
      </c>
    </row>
    <row r="50" spans="1:9" x14ac:dyDescent="0.3">
      <c r="B50" s="20" t="s">
        <v>18</v>
      </c>
      <c r="C50" s="1" t="s">
        <v>17</v>
      </c>
      <c r="D50" s="1" t="s">
        <v>13</v>
      </c>
      <c r="E50" s="1">
        <v>107</v>
      </c>
      <c r="F50" s="1">
        <v>73.900000000000006</v>
      </c>
      <c r="G50" s="1">
        <v>20.5</v>
      </c>
      <c r="H50" s="1">
        <v>73.900000000000006</v>
      </c>
      <c r="I50" s="1">
        <v>18.5</v>
      </c>
    </row>
    <row r="51" spans="1:9" x14ac:dyDescent="0.3">
      <c r="B51" s="20"/>
      <c r="C51" s="1" t="s">
        <v>16</v>
      </c>
      <c r="D51" s="1" t="s">
        <v>13</v>
      </c>
      <c r="E51" s="1">
        <v>104</v>
      </c>
      <c r="F51" s="1">
        <v>85.7</v>
      </c>
      <c r="G51" s="1">
        <v>18.100000000000001</v>
      </c>
      <c r="H51" s="1">
        <v>85.7</v>
      </c>
      <c r="I51" s="1">
        <v>22.3</v>
      </c>
    </row>
    <row r="52" spans="1:9" x14ac:dyDescent="0.3">
      <c r="B52" s="20"/>
      <c r="C52" s="1" t="s">
        <v>15</v>
      </c>
      <c r="D52" s="1" t="s">
        <v>13</v>
      </c>
      <c r="E52" s="1">
        <v>92</v>
      </c>
      <c r="F52" s="1">
        <v>131.19999999999999</v>
      </c>
      <c r="G52" s="1">
        <v>35.6</v>
      </c>
      <c r="H52" s="1">
        <v>131.19999999999999</v>
      </c>
      <c r="I52" s="1">
        <v>21.1</v>
      </c>
    </row>
    <row r="53" spans="1:9" x14ac:dyDescent="0.3">
      <c r="B53" s="20" t="s">
        <v>20</v>
      </c>
      <c r="C53" s="1" t="s">
        <v>17</v>
      </c>
      <c r="D53" s="1" t="s">
        <v>13</v>
      </c>
      <c r="E53" s="1">
        <v>114</v>
      </c>
      <c r="F53" s="1">
        <v>84.7</v>
      </c>
      <c r="G53" s="1">
        <v>27.1</v>
      </c>
      <c r="H53" s="1">
        <v>84.7</v>
      </c>
      <c r="I53" s="1">
        <v>112.3</v>
      </c>
    </row>
    <row r="54" spans="1:9" x14ac:dyDescent="0.3">
      <c r="B54" s="20"/>
      <c r="C54" s="1" t="s">
        <v>16</v>
      </c>
      <c r="D54" s="1" t="s">
        <v>13</v>
      </c>
      <c r="E54" s="1">
        <v>146</v>
      </c>
      <c r="F54" s="1">
        <v>94.3</v>
      </c>
      <c r="G54" s="1">
        <v>17.8</v>
      </c>
      <c r="H54" s="1">
        <v>94.3</v>
      </c>
      <c r="I54" s="1">
        <v>119.8</v>
      </c>
    </row>
    <row r="55" spans="1:9" x14ac:dyDescent="0.3">
      <c r="B55" s="20"/>
      <c r="C55" s="1" t="s">
        <v>15</v>
      </c>
      <c r="D55" s="1" t="s">
        <v>13</v>
      </c>
      <c r="E55" s="1">
        <v>104</v>
      </c>
      <c r="F55" s="1">
        <v>157.80000000000001</v>
      </c>
      <c r="G55" s="1">
        <v>18.8</v>
      </c>
      <c r="H55" s="1">
        <v>157.80000000000001</v>
      </c>
      <c r="I55" s="1">
        <v>133.80000000000001</v>
      </c>
    </row>
    <row r="57" spans="1:9" x14ac:dyDescent="0.3">
      <c r="A57" s="2">
        <v>29</v>
      </c>
      <c r="B57" s="21" t="s">
        <v>14</v>
      </c>
      <c r="C57" s="21"/>
      <c r="D57" s="2" t="s">
        <v>8</v>
      </c>
      <c r="E57" s="2" t="s">
        <v>46</v>
      </c>
      <c r="F57" s="2" t="s">
        <v>9</v>
      </c>
      <c r="G57" s="2" t="s">
        <v>10</v>
      </c>
      <c r="H57" s="2" t="s">
        <v>11</v>
      </c>
      <c r="I57" s="2" t="s">
        <v>12</v>
      </c>
    </row>
    <row r="58" spans="1:9" x14ac:dyDescent="0.3">
      <c r="A58" s="2"/>
      <c r="B58" s="20" t="s">
        <v>19</v>
      </c>
      <c r="C58" s="1" t="s">
        <v>17</v>
      </c>
      <c r="D58" s="1" t="s">
        <v>48</v>
      </c>
      <c r="E58" s="1">
        <v>158</v>
      </c>
      <c r="F58" s="1">
        <v>71.900000000000006</v>
      </c>
      <c r="G58" s="1">
        <v>27.2</v>
      </c>
      <c r="H58" s="1">
        <v>71.900000000000006</v>
      </c>
      <c r="I58" s="1">
        <v>132.1</v>
      </c>
    </row>
    <row r="59" spans="1:9" x14ac:dyDescent="0.3">
      <c r="B59" s="20"/>
      <c r="C59" s="1" t="s">
        <v>16</v>
      </c>
      <c r="D59" s="1" t="s">
        <v>48</v>
      </c>
      <c r="E59" s="1">
        <v>161</v>
      </c>
      <c r="F59" s="1">
        <v>74.8</v>
      </c>
      <c r="G59" s="1">
        <v>20.399999999999999</v>
      </c>
      <c r="H59" s="1">
        <v>74.8</v>
      </c>
      <c r="I59" s="1">
        <v>139.69999999999999</v>
      </c>
    </row>
    <row r="60" spans="1:9" x14ac:dyDescent="0.3">
      <c r="B60" s="20"/>
      <c r="C60" s="1" t="s">
        <v>15</v>
      </c>
      <c r="D60" s="1" t="s">
        <v>48</v>
      </c>
      <c r="E60" s="1">
        <v>174</v>
      </c>
      <c r="F60" s="1">
        <v>199.2</v>
      </c>
      <c r="G60" s="1">
        <v>24.9</v>
      </c>
      <c r="H60" s="1">
        <v>199.2</v>
      </c>
      <c r="I60" s="1">
        <v>115.8</v>
      </c>
    </row>
    <row r="61" spans="1:9" x14ac:dyDescent="0.3">
      <c r="B61" s="20" t="s">
        <v>18</v>
      </c>
      <c r="C61" s="1" t="s">
        <v>17</v>
      </c>
      <c r="D61" s="1" t="s">
        <v>48</v>
      </c>
      <c r="E61" s="1">
        <v>154</v>
      </c>
      <c r="F61" s="1">
        <v>76.099999999999994</v>
      </c>
      <c r="G61" s="1">
        <v>25.1</v>
      </c>
      <c r="H61" s="1">
        <v>76.099999999999994</v>
      </c>
      <c r="I61" s="1">
        <v>18.600000000000001</v>
      </c>
    </row>
    <row r="62" spans="1:9" x14ac:dyDescent="0.3">
      <c r="B62" s="20"/>
      <c r="C62" s="1" t="s">
        <v>16</v>
      </c>
      <c r="D62" s="1" t="s">
        <v>48</v>
      </c>
      <c r="E62" s="1">
        <v>145</v>
      </c>
      <c r="F62" s="1">
        <v>89.7</v>
      </c>
      <c r="G62" s="1">
        <v>17</v>
      </c>
      <c r="H62" s="1">
        <v>89.7</v>
      </c>
      <c r="I62" s="1">
        <v>22</v>
      </c>
    </row>
    <row r="63" spans="1:9" x14ac:dyDescent="0.3">
      <c r="B63" s="20"/>
      <c r="C63" s="1" t="s">
        <v>15</v>
      </c>
      <c r="D63" s="1" t="s">
        <v>48</v>
      </c>
      <c r="E63" s="1">
        <v>122</v>
      </c>
      <c r="F63" s="1">
        <v>134.69999999999999</v>
      </c>
      <c r="G63" s="1">
        <v>19.2</v>
      </c>
      <c r="H63" s="1">
        <v>134.69999999999999</v>
      </c>
      <c r="I63" s="1">
        <v>19.7</v>
      </c>
    </row>
    <row r="64" spans="1:9" x14ac:dyDescent="0.3">
      <c r="B64" s="20" t="s">
        <v>20</v>
      </c>
      <c r="C64" s="1" t="s">
        <v>17</v>
      </c>
      <c r="D64" s="1" t="s">
        <v>48</v>
      </c>
      <c r="E64" s="1">
        <v>138</v>
      </c>
      <c r="F64" s="1">
        <v>78</v>
      </c>
      <c r="G64" s="1">
        <v>20.100000000000001</v>
      </c>
      <c r="H64" s="1">
        <v>78</v>
      </c>
      <c r="I64" s="1">
        <v>114.2</v>
      </c>
    </row>
    <row r="65" spans="1:9" x14ac:dyDescent="0.3">
      <c r="B65" s="20"/>
      <c r="C65" s="1" t="s">
        <v>16</v>
      </c>
      <c r="D65" s="1" t="s">
        <v>48</v>
      </c>
      <c r="E65" s="1">
        <v>194</v>
      </c>
      <c r="F65" s="1">
        <v>81.099999999999994</v>
      </c>
      <c r="G65" s="1">
        <v>18.3</v>
      </c>
      <c r="H65" s="1">
        <v>81.099999999999994</v>
      </c>
      <c r="I65" s="1">
        <v>118.9</v>
      </c>
    </row>
    <row r="66" spans="1:9" x14ac:dyDescent="0.3">
      <c r="B66" s="20"/>
      <c r="C66" s="1" t="s">
        <v>15</v>
      </c>
      <c r="D66" s="1" t="s">
        <v>48</v>
      </c>
      <c r="E66" s="1">
        <v>148</v>
      </c>
      <c r="F66" s="1">
        <v>134.69999999999999</v>
      </c>
      <c r="G66" s="1">
        <v>24.2</v>
      </c>
      <c r="H66" s="1">
        <v>134.69999999999999</v>
      </c>
      <c r="I66" s="1">
        <v>109.9</v>
      </c>
    </row>
    <row r="68" spans="1:9" x14ac:dyDescent="0.3">
      <c r="A68" s="2">
        <v>37</v>
      </c>
      <c r="B68" s="21" t="s">
        <v>14</v>
      </c>
      <c r="C68" s="21"/>
      <c r="D68" s="2" t="s">
        <v>8</v>
      </c>
      <c r="E68" s="2" t="s">
        <v>47</v>
      </c>
      <c r="F68" s="2" t="s">
        <v>9</v>
      </c>
      <c r="G68" s="2" t="s">
        <v>10</v>
      </c>
      <c r="H68" s="2" t="s">
        <v>11</v>
      </c>
      <c r="I68" s="2" t="s">
        <v>12</v>
      </c>
    </row>
    <row r="69" spans="1:9" x14ac:dyDescent="0.3">
      <c r="A69" s="2"/>
      <c r="B69" s="20" t="s">
        <v>19</v>
      </c>
      <c r="C69" s="1" t="s">
        <v>17</v>
      </c>
      <c r="D69" s="1" t="s">
        <v>38</v>
      </c>
      <c r="E69" s="1">
        <v>281</v>
      </c>
      <c r="F69" s="1">
        <v>82</v>
      </c>
      <c r="G69" s="1">
        <v>30.1</v>
      </c>
      <c r="H69" s="1">
        <v>82</v>
      </c>
      <c r="I69" s="1">
        <v>294.8</v>
      </c>
    </row>
    <row r="70" spans="1:9" x14ac:dyDescent="0.3">
      <c r="B70" s="20"/>
      <c r="C70" s="1" t="s">
        <v>16</v>
      </c>
      <c r="D70" s="1" t="s">
        <v>38</v>
      </c>
      <c r="E70" s="1">
        <v>262</v>
      </c>
      <c r="F70" s="1">
        <v>103</v>
      </c>
      <c r="G70" s="1">
        <v>26.3</v>
      </c>
      <c r="H70" s="1">
        <v>103</v>
      </c>
      <c r="I70" s="1">
        <v>138.1</v>
      </c>
    </row>
    <row r="71" spans="1:9" x14ac:dyDescent="0.3">
      <c r="B71" s="20"/>
      <c r="C71" s="1" t="s">
        <v>15</v>
      </c>
      <c r="D71" s="1" t="s">
        <v>38</v>
      </c>
      <c r="E71" s="1">
        <v>279</v>
      </c>
      <c r="F71" s="1">
        <v>233.7</v>
      </c>
      <c r="G71" s="1">
        <v>31.8</v>
      </c>
      <c r="H71" s="1">
        <v>233.7</v>
      </c>
      <c r="I71" s="1">
        <v>146.30000000000001</v>
      </c>
    </row>
    <row r="72" spans="1:9" x14ac:dyDescent="0.3">
      <c r="B72" s="20" t="s">
        <v>18</v>
      </c>
      <c r="C72" s="1" t="s">
        <v>17</v>
      </c>
      <c r="D72" s="1" t="s">
        <v>38</v>
      </c>
      <c r="E72" s="1">
        <v>233</v>
      </c>
      <c r="F72" s="1">
        <v>90</v>
      </c>
      <c r="G72" s="1">
        <v>20.100000000000001</v>
      </c>
      <c r="H72" s="1">
        <v>90</v>
      </c>
      <c r="I72" s="1">
        <v>20.5</v>
      </c>
    </row>
    <row r="73" spans="1:9" x14ac:dyDescent="0.3">
      <c r="B73" s="20"/>
      <c r="C73" s="1" t="s">
        <v>16</v>
      </c>
      <c r="D73" s="1" t="s">
        <v>38</v>
      </c>
      <c r="E73" s="1">
        <v>230</v>
      </c>
      <c r="F73" s="1">
        <v>97.1</v>
      </c>
      <c r="G73" s="1">
        <v>22.1</v>
      </c>
      <c r="H73" s="1">
        <v>97.1</v>
      </c>
      <c r="I73" s="1">
        <v>22.9</v>
      </c>
    </row>
    <row r="74" spans="1:9" x14ac:dyDescent="0.3">
      <c r="B74" s="20"/>
      <c r="C74" s="1" t="s">
        <v>15</v>
      </c>
      <c r="D74" s="1" t="s">
        <v>38</v>
      </c>
      <c r="E74" s="1">
        <v>204</v>
      </c>
      <c r="F74" s="1">
        <v>150</v>
      </c>
      <c r="G74" s="1">
        <v>22.7</v>
      </c>
      <c r="H74" s="1">
        <v>150</v>
      </c>
      <c r="I74" s="1">
        <v>17.5</v>
      </c>
    </row>
    <row r="75" spans="1:9" x14ac:dyDescent="0.3">
      <c r="B75" s="20" t="s">
        <v>20</v>
      </c>
      <c r="C75" s="1" t="s">
        <v>17</v>
      </c>
      <c r="D75" s="1" t="s">
        <v>38</v>
      </c>
      <c r="E75" s="1">
        <v>253</v>
      </c>
      <c r="F75" s="1">
        <v>85.5</v>
      </c>
      <c r="G75" s="1">
        <v>28.2</v>
      </c>
      <c r="H75" s="1">
        <v>85.5</v>
      </c>
      <c r="I75" s="1">
        <v>124.2</v>
      </c>
    </row>
    <row r="76" spans="1:9" x14ac:dyDescent="0.3">
      <c r="B76" s="20"/>
      <c r="C76" s="1" t="s">
        <v>16</v>
      </c>
      <c r="D76" s="1" t="s">
        <v>38</v>
      </c>
      <c r="E76" s="1">
        <v>299</v>
      </c>
      <c r="F76" s="1">
        <v>78.5</v>
      </c>
      <c r="G76" s="1">
        <v>19.5</v>
      </c>
      <c r="H76" s="1">
        <v>78.5</v>
      </c>
      <c r="I76" s="1">
        <v>111</v>
      </c>
    </row>
    <row r="77" spans="1:9" x14ac:dyDescent="0.3">
      <c r="B77" s="20"/>
      <c r="C77" s="1" t="s">
        <v>15</v>
      </c>
      <c r="D77" s="1" t="s">
        <v>38</v>
      </c>
      <c r="E77" s="1">
        <v>232</v>
      </c>
      <c r="F77" s="1">
        <v>156.30000000000001</v>
      </c>
      <c r="G77" s="1">
        <v>19.7</v>
      </c>
      <c r="H77" s="1">
        <v>156.30000000000001</v>
      </c>
      <c r="I77" s="1">
        <v>125.3</v>
      </c>
    </row>
  </sheetData>
  <mergeCells count="30">
    <mergeCell ref="B75:B77"/>
    <mergeCell ref="B46:C46"/>
    <mergeCell ref="B47:B49"/>
    <mergeCell ref="B50:B52"/>
    <mergeCell ref="B53:B55"/>
    <mergeCell ref="B57:C57"/>
    <mergeCell ref="B58:B60"/>
    <mergeCell ref="B61:B63"/>
    <mergeCell ref="B64:B66"/>
    <mergeCell ref="B68:C68"/>
    <mergeCell ref="B69:B71"/>
    <mergeCell ref="B72:B74"/>
    <mergeCell ref="B42:B44"/>
    <mergeCell ref="B13:C13"/>
    <mergeCell ref="B14:B16"/>
    <mergeCell ref="B17:B19"/>
    <mergeCell ref="B20:B22"/>
    <mergeCell ref="B24:C24"/>
    <mergeCell ref="B25:B27"/>
    <mergeCell ref="B28:B30"/>
    <mergeCell ref="B31:B33"/>
    <mergeCell ref="B35:C35"/>
    <mergeCell ref="B36:B38"/>
    <mergeCell ref="B39:B41"/>
    <mergeCell ref="K1:P1"/>
    <mergeCell ref="B2:C2"/>
    <mergeCell ref="B6:B8"/>
    <mergeCell ref="B3:B5"/>
    <mergeCell ref="B9:B1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587F-2616-4168-A181-D10B0C5D0BCF}">
  <dimension ref="A1:N88"/>
  <sheetViews>
    <sheetView topLeftCell="A85" zoomScaleNormal="100" workbookViewId="0">
      <selection activeCell="P94" sqref="P94"/>
    </sheetView>
  </sheetViews>
  <sheetFormatPr baseColWidth="10" defaultRowHeight="14.4" x14ac:dyDescent="0.3"/>
  <cols>
    <col min="1" max="1" width="4.44140625" customWidth="1"/>
    <col min="2" max="2" width="7.44140625" customWidth="1"/>
    <col min="3" max="3" width="4.21875" customWidth="1"/>
    <col min="4" max="4" width="1.88671875" customWidth="1"/>
    <col min="5" max="5" width="6.109375" style="5" customWidth="1"/>
    <col min="6" max="6" width="10.44140625" customWidth="1"/>
    <col min="7" max="7" width="10.109375" bestFit="1" customWidth="1"/>
    <col min="8" max="8" width="8.88671875" bestFit="1" customWidth="1"/>
    <col min="9" max="9" width="9.5546875" bestFit="1" customWidth="1"/>
    <col min="10" max="10" width="11.6640625" bestFit="1" customWidth="1"/>
    <col min="11" max="11" width="9.33203125" bestFit="1" customWidth="1"/>
    <col min="12" max="12" width="12.109375" bestFit="1" customWidth="1"/>
    <col min="13" max="13" width="7.109375" bestFit="1" customWidth="1"/>
    <col min="14" max="14" width="9.88671875" bestFit="1" customWidth="1"/>
  </cols>
  <sheetData>
    <row r="1" spans="1:14" x14ac:dyDescent="0.3">
      <c r="F1" s="21"/>
      <c r="G1" s="21"/>
      <c r="H1" s="21"/>
      <c r="I1" s="21"/>
      <c r="J1" s="21"/>
    </row>
    <row r="2" spans="1:14" ht="43.2" x14ac:dyDescent="0.3">
      <c r="A2" s="2">
        <v>8</v>
      </c>
      <c r="B2" s="21" t="s">
        <v>14</v>
      </c>
      <c r="C2" s="21"/>
      <c r="F2" s="3" t="s">
        <v>49</v>
      </c>
      <c r="G2" s="3" t="s">
        <v>50</v>
      </c>
      <c r="H2" s="3" t="s">
        <v>52</v>
      </c>
      <c r="I2" s="3" t="s">
        <v>51</v>
      </c>
      <c r="J2" s="2" t="s">
        <v>53</v>
      </c>
      <c r="K2" s="3" t="s">
        <v>54</v>
      </c>
      <c r="L2" s="3" t="s">
        <v>55</v>
      </c>
      <c r="M2" s="3" t="s">
        <v>5</v>
      </c>
      <c r="N2" s="3" t="s">
        <v>27</v>
      </c>
    </row>
    <row r="3" spans="1:14" x14ac:dyDescent="0.3">
      <c r="B3" s="20" t="s">
        <v>19</v>
      </c>
      <c r="C3" s="1" t="s">
        <v>17</v>
      </c>
      <c r="E3" s="5">
        <v>157</v>
      </c>
      <c r="F3" s="1">
        <f>G3+H3</f>
        <v>154</v>
      </c>
      <c r="G3" s="1">
        <v>134</v>
      </c>
      <c r="H3" s="1">
        <v>20</v>
      </c>
      <c r="I3" s="1">
        <v>23</v>
      </c>
      <c r="J3" s="1">
        <v>0.87</v>
      </c>
      <c r="K3" s="1">
        <v>0.85</v>
      </c>
      <c r="L3" s="1">
        <v>0.86</v>
      </c>
      <c r="M3" s="1">
        <v>0.87</v>
      </c>
      <c r="N3" s="1">
        <v>0.53</v>
      </c>
    </row>
    <row r="4" spans="1:14" x14ac:dyDescent="0.3">
      <c r="B4" s="20"/>
      <c r="C4" s="1" t="s">
        <v>16</v>
      </c>
      <c r="E4" s="5">
        <v>157</v>
      </c>
      <c r="F4" s="1">
        <f t="shared" ref="F4:F11" si="0">G4+H4</f>
        <v>137</v>
      </c>
      <c r="G4" s="1">
        <v>134</v>
      </c>
      <c r="H4" s="1">
        <v>3</v>
      </c>
      <c r="I4" s="1">
        <v>23</v>
      </c>
      <c r="J4" s="1">
        <v>0.98</v>
      </c>
      <c r="K4" s="1">
        <v>0.85</v>
      </c>
      <c r="L4" s="1">
        <v>0.91</v>
      </c>
      <c r="M4" s="1">
        <v>0.98</v>
      </c>
      <c r="N4" s="1">
        <v>0.62</v>
      </c>
    </row>
    <row r="5" spans="1:14" x14ac:dyDescent="0.3">
      <c r="B5" s="20"/>
      <c r="C5" s="1" t="s">
        <v>15</v>
      </c>
      <c r="E5" s="5">
        <v>157</v>
      </c>
      <c r="F5" s="1">
        <f t="shared" si="0"/>
        <v>148</v>
      </c>
      <c r="G5" s="1">
        <v>142</v>
      </c>
      <c r="H5" s="1">
        <v>6</v>
      </c>
      <c r="I5" s="1">
        <v>15</v>
      </c>
      <c r="J5" s="1">
        <v>0.96</v>
      </c>
      <c r="K5" s="1">
        <v>0.9</v>
      </c>
      <c r="L5" s="1">
        <v>0.93</v>
      </c>
      <c r="M5" s="1">
        <v>0.96</v>
      </c>
      <c r="N5" s="1">
        <v>0.62</v>
      </c>
    </row>
    <row r="6" spans="1:14" x14ac:dyDescent="0.3">
      <c r="B6" s="20" t="s">
        <v>18</v>
      </c>
      <c r="C6" s="1" t="s">
        <v>17</v>
      </c>
      <c r="E6" s="5">
        <v>157</v>
      </c>
      <c r="F6" s="1">
        <f t="shared" si="0"/>
        <v>137</v>
      </c>
      <c r="G6" s="1">
        <v>126</v>
      </c>
      <c r="H6" s="1">
        <v>11</v>
      </c>
      <c r="I6" s="1">
        <v>31</v>
      </c>
      <c r="J6" s="1">
        <v>0.92</v>
      </c>
      <c r="K6" s="1">
        <v>0.8</v>
      </c>
      <c r="L6" s="1">
        <v>0.86</v>
      </c>
      <c r="M6" s="1">
        <v>0.92</v>
      </c>
      <c r="N6" s="1">
        <v>0.56000000000000005</v>
      </c>
    </row>
    <row r="7" spans="1:14" x14ac:dyDescent="0.3">
      <c r="B7" s="20"/>
      <c r="C7" s="1" t="s">
        <v>16</v>
      </c>
      <c r="E7" s="5">
        <v>157</v>
      </c>
      <c r="F7" s="1">
        <f t="shared" si="0"/>
        <v>130</v>
      </c>
      <c r="G7" s="1">
        <v>126</v>
      </c>
      <c r="H7" s="1">
        <v>4</v>
      </c>
      <c r="I7" s="1">
        <v>31</v>
      </c>
      <c r="J7" s="1">
        <v>0.97</v>
      </c>
      <c r="K7" s="1">
        <v>0.8</v>
      </c>
      <c r="L7" s="1">
        <v>0.88</v>
      </c>
      <c r="M7" s="1">
        <v>0.97</v>
      </c>
      <c r="N7" s="1">
        <v>0.6</v>
      </c>
    </row>
    <row r="8" spans="1:14" x14ac:dyDescent="0.3">
      <c r="B8" s="20"/>
      <c r="C8" s="1" t="s">
        <v>15</v>
      </c>
      <c r="E8" s="5">
        <v>157</v>
      </c>
      <c r="F8" s="1">
        <f t="shared" si="0"/>
        <v>128</v>
      </c>
      <c r="G8" s="1">
        <v>123</v>
      </c>
      <c r="H8" s="1">
        <v>5</v>
      </c>
      <c r="I8" s="1">
        <v>34</v>
      </c>
      <c r="J8" s="1">
        <v>0.96</v>
      </c>
      <c r="K8" s="1">
        <v>0.78</v>
      </c>
      <c r="L8" s="1">
        <v>0.86</v>
      </c>
      <c r="M8" s="1">
        <v>0.96</v>
      </c>
      <c r="N8" s="1">
        <v>0.59</v>
      </c>
    </row>
    <row r="9" spans="1:14" x14ac:dyDescent="0.3">
      <c r="B9" s="20" t="s">
        <v>20</v>
      </c>
      <c r="C9" s="1" t="s">
        <v>17</v>
      </c>
      <c r="E9" s="5">
        <v>157</v>
      </c>
      <c r="F9" s="1">
        <f t="shared" si="0"/>
        <v>138</v>
      </c>
      <c r="G9" s="1">
        <v>131</v>
      </c>
      <c r="H9" s="1">
        <v>7</v>
      </c>
      <c r="I9" s="1">
        <v>26</v>
      </c>
      <c r="J9" s="1">
        <v>0.95</v>
      </c>
      <c r="K9" s="1">
        <v>0.83</v>
      </c>
      <c r="L9" s="1">
        <v>0.89</v>
      </c>
      <c r="M9" s="1">
        <v>0.95</v>
      </c>
      <c r="N9" s="1">
        <v>0.56999999999999995</v>
      </c>
    </row>
    <row r="10" spans="1:14" x14ac:dyDescent="0.3">
      <c r="B10" s="20"/>
      <c r="C10" s="1" t="s">
        <v>16</v>
      </c>
      <c r="E10" s="5">
        <v>157</v>
      </c>
      <c r="F10" s="1">
        <f t="shared" si="0"/>
        <v>161</v>
      </c>
      <c r="G10" s="1">
        <v>144</v>
      </c>
      <c r="H10" s="1">
        <v>17</v>
      </c>
      <c r="I10" s="1">
        <v>13</v>
      </c>
      <c r="J10" s="1">
        <v>0.89</v>
      </c>
      <c r="K10" s="1">
        <v>0.92</v>
      </c>
      <c r="L10" s="1">
        <v>0.91</v>
      </c>
      <c r="M10" s="1">
        <v>0.89</v>
      </c>
      <c r="N10" s="1">
        <v>0.55000000000000004</v>
      </c>
    </row>
    <row r="11" spans="1:14" x14ac:dyDescent="0.3">
      <c r="B11" s="20"/>
      <c r="C11" s="1" t="s">
        <v>15</v>
      </c>
      <c r="E11" s="5">
        <v>157</v>
      </c>
      <c r="F11" s="1">
        <f t="shared" si="0"/>
        <v>129</v>
      </c>
      <c r="G11" s="1">
        <v>126</v>
      </c>
      <c r="H11" s="1">
        <v>3</v>
      </c>
      <c r="I11" s="1">
        <v>31</v>
      </c>
      <c r="J11" s="1">
        <v>0.98</v>
      </c>
      <c r="K11" s="1">
        <v>0.8</v>
      </c>
      <c r="L11" s="1">
        <v>0.88</v>
      </c>
      <c r="M11" s="1">
        <v>0.98</v>
      </c>
      <c r="N11" s="1">
        <v>0.61</v>
      </c>
    </row>
    <row r="13" spans="1:14" ht="43.2" x14ac:dyDescent="0.3">
      <c r="A13" s="2">
        <v>10</v>
      </c>
      <c r="B13" s="21" t="s">
        <v>14</v>
      </c>
      <c r="C13" s="21"/>
      <c r="F13" s="3" t="s">
        <v>56</v>
      </c>
      <c r="G13" s="3" t="s">
        <v>50</v>
      </c>
      <c r="H13" s="3" t="s">
        <v>52</v>
      </c>
      <c r="I13" s="3" t="s">
        <v>51</v>
      </c>
      <c r="J13" s="2" t="s">
        <v>53</v>
      </c>
      <c r="K13" s="3" t="s">
        <v>54</v>
      </c>
      <c r="L13" s="3" t="s">
        <v>55</v>
      </c>
      <c r="M13" s="3" t="s">
        <v>5</v>
      </c>
      <c r="N13" s="3" t="s">
        <v>27</v>
      </c>
    </row>
    <row r="14" spans="1:14" x14ac:dyDescent="0.3">
      <c r="B14" s="20" t="s">
        <v>19</v>
      </c>
      <c r="C14" s="1" t="s">
        <v>17</v>
      </c>
      <c r="E14" s="5">
        <v>56</v>
      </c>
      <c r="F14" s="1">
        <f>G14+H14</f>
        <v>68</v>
      </c>
      <c r="G14" s="1">
        <v>47</v>
      </c>
      <c r="H14" s="1">
        <v>21</v>
      </c>
      <c r="I14" s="1">
        <v>9</v>
      </c>
      <c r="J14" s="1">
        <v>0.69</v>
      </c>
      <c r="K14" s="1">
        <v>0.84</v>
      </c>
      <c r="L14" s="1">
        <v>0.76</v>
      </c>
      <c r="M14" s="1">
        <v>0.69</v>
      </c>
      <c r="N14" s="1">
        <v>0.42</v>
      </c>
    </row>
    <row r="15" spans="1:14" x14ac:dyDescent="0.3">
      <c r="B15" s="20"/>
      <c r="C15" s="1" t="s">
        <v>16</v>
      </c>
      <c r="E15" s="5">
        <v>56</v>
      </c>
      <c r="F15" s="1">
        <f t="shared" ref="F15:F22" si="1">G15+H15</f>
        <v>58</v>
      </c>
      <c r="G15" s="1">
        <v>44</v>
      </c>
      <c r="H15" s="1">
        <v>14</v>
      </c>
      <c r="I15" s="1">
        <v>12</v>
      </c>
      <c r="J15" s="1">
        <v>0.76</v>
      </c>
      <c r="K15" s="1">
        <v>0.79</v>
      </c>
      <c r="L15" s="1">
        <v>0.77</v>
      </c>
      <c r="M15" s="1">
        <v>0.76</v>
      </c>
      <c r="N15" s="1">
        <v>0.41</v>
      </c>
    </row>
    <row r="16" spans="1:14" x14ac:dyDescent="0.3">
      <c r="B16" s="20"/>
      <c r="C16" s="1" t="s">
        <v>15</v>
      </c>
      <c r="E16" s="5">
        <v>56</v>
      </c>
      <c r="F16" s="1">
        <f t="shared" si="1"/>
        <v>61</v>
      </c>
      <c r="G16" s="1">
        <v>51</v>
      </c>
      <c r="H16" s="1">
        <v>10</v>
      </c>
      <c r="I16" s="1">
        <v>5</v>
      </c>
      <c r="J16" s="1">
        <v>0.84</v>
      </c>
      <c r="K16" s="1">
        <v>0.91</v>
      </c>
      <c r="L16" s="1">
        <v>0.87</v>
      </c>
      <c r="M16" s="1">
        <v>0.84</v>
      </c>
      <c r="N16" s="1">
        <v>0.46</v>
      </c>
    </row>
    <row r="17" spans="1:14" x14ac:dyDescent="0.3">
      <c r="B17" s="20" t="s">
        <v>18</v>
      </c>
      <c r="C17" s="1" t="s">
        <v>17</v>
      </c>
      <c r="E17" s="5">
        <v>56</v>
      </c>
      <c r="F17" s="1">
        <f t="shared" si="1"/>
        <v>50</v>
      </c>
      <c r="G17" s="1">
        <v>37</v>
      </c>
      <c r="H17" s="1">
        <v>13</v>
      </c>
      <c r="I17" s="1">
        <v>19</v>
      </c>
      <c r="J17" s="1">
        <v>0.74</v>
      </c>
      <c r="K17" s="1">
        <v>0.66</v>
      </c>
      <c r="L17" s="1">
        <v>0.7</v>
      </c>
      <c r="M17" s="1">
        <v>0.74</v>
      </c>
      <c r="N17" s="1">
        <v>0.41</v>
      </c>
    </row>
    <row r="18" spans="1:14" x14ac:dyDescent="0.3">
      <c r="B18" s="20"/>
      <c r="C18" s="1" t="s">
        <v>16</v>
      </c>
      <c r="E18" s="5">
        <v>56</v>
      </c>
      <c r="F18" s="1">
        <f t="shared" si="1"/>
        <v>51</v>
      </c>
      <c r="G18" s="1">
        <v>40</v>
      </c>
      <c r="H18" s="1">
        <v>11</v>
      </c>
      <c r="I18" s="1">
        <v>16</v>
      </c>
      <c r="J18" s="1">
        <v>0.78</v>
      </c>
      <c r="K18" s="1">
        <v>0.71</v>
      </c>
      <c r="L18" s="1">
        <v>0.75</v>
      </c>
      <c r="M18" s="1">
        <v>0.78</v>
      </c>
      <c r="N18" s="1">
        <v>0.45</v>
      </c>
    </row>
    <row r="19" spans="1:14" x14ac:dyDescent="0.3">
      <c r="B19" s="20"/>
      <c r="C19" s="1" t="s">
        <v>15</v>
      </c>
      <c r="E19" s="5">
        <v>56</v>
      </c>
      <c r="F19" s="1">
        <f t="shared" si="1"/>
        <v>36</v>
      </c>
      <c r="G19" s="1">
        <v>33</v>
      </c>
      <c r="H19" s="1">
        <v>3</v>
      </c>
      <c r="I19" s="1">
        <v>23</v>
      </c>
      <c r="J19" s="1">
        <v>0.92</v>
      </c>
      <c r="K19" s="1">
        <v>0.59</v>
      </c>
      <c r="L19" s="1">
        <v>0.72</v>
      </c>
      <c r="M19" s="1">
        <v>0.92</v>
      </c>
      <c r="N19" s="1">
        <v>0.55000000000000004</v>
      </c>
    </row>
    <row r="20" spans="1:14" x14ac:dyDescent="0.3">
      <c r="B20" s="20" t="s">
        <v>20</v>
      </c>
      <c r="C20" s="1" t="s">
        <v>17</v>
      </c>
      <c r="E20" s="5">
        <v>56</v>
      </c>
      <c r="F20" s="1">
        <f t="shared" si="1"/>
        <v>57</v>
      </c>
      <c r="G20" s="1">
        <v>47</v>
      </c>
      <c r="H20" s="1">
        <v>10</v>
      </c>
      <c r="I20" s="1">
        <v>9</v>
      </c>
      <c r="J20" s="1">
        <v>0.82</v>
      </c>
      <c r="K20" s="1">
        <v>0.84</v>
      </c>
      <c r="L20" s="1">
        <v>0.83</v>
      </c>
      <c r="M20" s="1">
        <v>0.82</v>
      </c>
      <c r="N20" s="1">
        <v>0.45</v>
      </c>
    </row>
    <row r="21" spans="1:14" x14ac:dyDescent="0.3">
      <c r="B21" s="20"/>
      <c r="C21" s="1" t="s">
        <v>16</v>
      </c>
      <c r="E21" s="5">
        <v>56</v>
      </c>
      <c r="F21" s="1">
        <f t="shared" si="1"/>
        <v>57</v>
      </c>
      <c r="G21" s="1">
        <v>42</v>
      </c>
      <c r="H21" s="1">
        <v>15</v>
      </c>
      <c r="I21" s="1">
        <v>14</v>
      </c>
      <c r="J21" s="1">
        <v>0.74</v>
      </c>
      <c r="K21" s="1">
        <v>0.75</v>
      </c>
      <c r="L21" s="1">
        <v>0.74</v>
      </c>
      <c r="M21" s="1">
        <v>0.74</v>
      </c>
      <c r="N21" s="1">
        <v>0.41</v>
      </c>
    </row>
    <row r="22" spans="1:14" x14ac:dyDescent="0.3">
      <c r="B22" s="20"/>
      <c r="C22" s="1" t="s">
        <v>15</v>
      </c>
      <c r="E22" s="5">
        <v>56</v>
      </c>
      <c r="F22" s="1">
        <f t="shared" si="1"/>
        <v>53</v>
      </c>
      <c r="G22" s="1">
        <v>44</v>
      </c>
      <c r="H22" s="1">
        <v>9</v>
      </c>
      <c r="I22" s="1">
        <v>12</v>
      </c>
      <c r="J22" s="1">
        <v>0.83</v>
      </c>
      <c r="K22" s="1">
        <v>0.79</v>
      </c>
      <c r="L22" s="1">
        <v>0.81</v>
      </c>
      <c r="M22" s="1">
        <v>0.83</v>
      </c>
      <c r="N22" s="1">
        <v>0.48</v>
      </c>
    </row>
    <row r="24" spans="1:14" ht="43.2" x14ac:dyDescent="0.3">
      <c r="A24" s="2">
        <v>15</v>
      </c>
      <c r="B24" s="21" t="s">
        <v>14</v>
      </c>
      <c r="C24" s="21"/>
      <c r="F24" s="3" t="s">
        <v>57</v>
      </c>
      <c r="G24" s="3" t="s">
        <v>50</v>
      </c>
      <c r="H24" s="3" t="s">
        <v>52</v>
      </c>
      <c r="I24" s="3" t="s">
        <v>51</v>
      </c>
      <c r="J24" s="2" t="s">
        <v>53</v>
      </c>
      <c r="K24" s="3" t="s">
        <v>54</v>
      </c>
      <c r="L24" s="3" t="s">
        <v>55</v>
      </c>
      <c r="M24" s="3" t="s">
        <v>5</v>
      </c>
      <c r="N24" s="3" t="s">
        <v>27</v>
      </c>
    </row>
    <row r="25" spans="1:14" x14ac:dyDescent="0.3">
      <c r="B25" s="20" t="s">
        <v>19</v>
      </c>
      <c r="C25" s="1" t="s">
        <v>17</v>
      </c>
      <c r="E25" s="5">
        <v>67</v>
      </c>
      <c r="F25" s="1">
        <f>G25+H25</f>
        <v>78</v>
      </c>
      <c r="G25" s="1">
        <v>63</v>
      </c>
      <c r="H25" s="1">
        <v>15</v>
      </c>
      <c r="I25" s="1">
        <v>4</v>
      </c>
      <c r="J25" s="1">
        <v>0.81</v>
      </c>
      <c r="K25" s="1">
        <v>0.94</v>
      </c>
      <c r="L25" s="1">
        <v>0.87</v>
      </c>
      <c r="M25" s="1">
        <v>0.81</v>
      </c>
      <c r="N25" s="1">
        <v>0.47</v>
      </c>
    </row>
    <row r="26" spans="1:14" x14ac:dyDescent="0.3">
      <c r="B26" s="20"/>
      <c r="C26" s="1" t="s">
        <v>16</v>
      </c>
      <c r="E26" s="5">
        <v>67</v>
      </c>
      <c r="F26" s="1">
        <f t="shared" ref="F26:F33" si="2">G26+H26</f>
        <v>75</v>
      </c>
      <c r="G26" s="1">
        <v>61</v>
      </c>
      <c r="H26" s="1">
        <v>14</v>
      </c>
      <c r="I26" s="1">
        <v>6</v>
      </c>
      <c r="J26" s="1">
        <v>0.81</v>
      </c>
      <c r="K26" s="1">
        <v>0.91</v>
      </c>
      <c r="L26" s="1">
        <v>0.86</v>
      </c>
      <c r="M26" s="1">
        <v>0.81</v>
      </c>
      <c r="N26" s="1">
        <v>0.46</v>
      </c>
    </row>
    <row r="27" spans="1:14" x14ac:dyDescent="0.3">
      <c r="B27" s="20"/>
      <c r="C27" s="1" t="s">
        <v>15</v>
      </c>
      <c r="E27" s="5">
        <v>67</v>
      </c>
      <c r="F27" s="1">
        <f t="shared" si="2"/>
        <v>76</v>
      </c>
      <c r="G27" s="1">
        <v>64</v>
      </c>
      <c r="H27" s="1">
        <v>12</v>
      </c>
      <c r="I27" s="1">
        <v>3</v>
      </c>
      <c r="J27" s="1">
        <v>0.84</v>
      </c>
      <c r="K27" s="1">
        <v>0.96</v>
      </c>
      <c r="L27" s="1">
        <v>0.9</v>
      </c>
      <c r="M27" s="1">
        <v>0.84</v>
      </c>
      <c r="N27" s="1">
        <v>0.48</v>
      </c>
    </row>
    <row r="28" spans="1:14" x14ac:dyDescent="0.3">
      <c r="B28" s="20" t="s">
        <v>18</v>
      </c>
      <c r="C28" s="1" t="s">
        <v>17</v>
      </c>
      <c r="E28" s="5">
        <v>67</v>
      </c>
      <c r="F28" s="1">
        <f t="shared" si="2"/>
        <v>64</v>
      </c>
      <c r="G28" s="1">
        <v>55</v>
      </c>
      <c r="H28" s="1">
        <v>9</v>
      </c>
      <c r="I28" s="1">
        <v>12</v>
      </c>
      <c r="J28" s="1">
        <v>0.86</v>
      </c>
      <c r="K28" s="1">
        <v>0.82</v>
      </c>
      <c r="L28" s="1">
        <v>0.84</v>
      </c>
      <c r="M28" s="1">
        <v>0.86</v>
      </c>
      <c r="N28" s="1">
        <v>0.46</v>
      </c>
    </row>
    <row r="29" spans="1:14" x14ac:dyDescent="0.3">
      <c r="B29" s="20"/>
      <c r="C29" s="1" t="s">
        <v>16</v>
      </c>
      <c r="E29" s="5">
        <v>67</v>
      </c>
      <c r="F29" s="1">
        <f t="shared" si="2"/>
        <v>59</v>
      </c>
      <c r="G29" s="1">
        <v>51</v>
      </c>
      <c r="H29" s="1">
        <v>8</v>
      </c>
      <c r="I29" s="1">
        <v>16</v>
      </c>
      <c r="J29" s="1">
        <v>0.86</v>
      </c>
      <c r="K29" s="1">
        <v>0.76</v>
      </c>
      <c r="L29" s="1">
        <v>0.81</v>
      </c>
      <c r="M29" s="1">
        <v>0.86</v>
      </c>
      <c r="N29" s="1">
        <v>0.49</v>
      </c>
    </row>
    <row r="30" spans="1:14" x14ac:dyDescent="0.3">
      <c r="B30" s="20"/>
      <c r="C30" s="1" t="s">
        <v>15</v>
      </c>
      <c r="E30" s="5">
        <v>67</v>
      </c>
      <c r="F30" s="1">
        <f t="shared" si="2"/>
        <v>56</v>
      </c>
      <c r="G30" s="1">
        <v>54</v>
      </c>
      <c r="H30" s="1">
        <v>2</v>
      </c>
      <c r="I30" s="1">
        <v>13</v>
      </c>
      <c r="J30" s="1">
        <v>0.96</v>
      </c>
      <c r="K30" s="1">
        <v>0.81</v>
      </c>
      <c r="L30" s="1">
        <v>0.88</v>
      </c>
      <c r="M30" s="1">
        <v>0.96</v>
      </c>
      <c r="N30" s="1">
        <v>0.54</v>
      </c>
    </row>
    <row r="31" spans="1:14" x14ac:dyDescent="0.3">
      <c r="B31" s="20" t="s">
        <v>20</v>
      </c>
      <c r="C31" s="1" t="s">
        <v>17</v>
      </c>
      <c r="E31" s="5">
        <v>67</v>
      </c>
      <c r="F31" s="1">
        <f t="shared" si="2"/>
        <v>78</v>
      </c>
      <c r="G31" s="1">
        <v>60</v>
      </c>
      <c r="H31" s="1">
        <v>18</v>
      </c>
      <c r="I31" s="1">
        <v>7</v>
      </c>
      <c r="J31" s="1">
        <v>0.77</v>
      </c>
      <c r="K31" s="1">
        <v>0.9</v>
      </c>
      <c r="L31" s="1">
        <v>0.83</v>
      </c>
      <c r="M31" s="1">
        <v>0.77</v>
      </c>
      <c r="N31" s="1">
        <v>0.4</v>
      </c>
    </row>
    <row r="32" spans="1:14" x14ac:dyDescent="0.3">
      <c r="B32" s="20"/>
      <c r="C32" s="1" t="s">
        <v>16</v>
      </c>
      <c r="E32" s="5">
        <v>67</v>
      </c>
      <c r="F32" s="1">
        <f t="shared" si="2"/>
        <v>86</v>
      </c>
      <c r="G32" s="1">
        <v>66</v>
      </c>
      <c r="H32" s="1">
        <v>20</v>
      </c>
      <c r="I32" s="1">
        <v>1</v>
      </c>
      <c r="J32" s="1">
        <v>0.77</v>
      </c>
      <c r="K32" s="1">
        <v>0.99</v>
      </c>
      <c r="L32" s="1">
        <v>0.86</v>
      </c>
      <c r="M32" s="1">
        <v>0.77</v>
      </c>
      <c r="N32" s="1">
        <v>0.39</v>
      </c>
    </row>
    <row r="33" spans="1:14" x14ac:dyDescent="0.3">
      <c r="B33" s="20"/>
      <c r="C33" s="1" t="s">
        <v>15</v>
      </c>
      <c r="E33" s="5">
        <v>67</v>
      </c>
      <c r="F33" s="1">
        <f t="shared" si="2"/>
        <v>69</v>
      </c>
      <c r="G33" s="1">
        <v>59</v>
      </c>
      <c r="H33" s="1">
        <v>10</v>
      </c>
      <c r="I33" s="1">
        <v>8</v>
      </c>
      <c r="J33" s="1">
        <v>0.86</v>
      </c>
      <c r="K33" s="1">
        <v>0.88</v>
      </c>
      <c r="L33" s="1">
        <v>0.87</v>
      </c>
      <c r="M33" s="1">
        <v>0.86</v>
      </c>
      <c r="N33" s="1">
        <v>0.46</v>
      </c>
    </row>
    <row r="35" spans="1:14" ht="43.2" x14ac:dyDescent="0.3">
      <c r="A35" s="2">
        <v>17</v>
      </c>
      <c r="B35" s="21" t="s">
        <v>14</v>
      </c>
      <c r="C35" s="21"/>
      <c r="F35" s="3" t="s">
        <v>58</v>
      </c>
      <c r="G35" s="3" t="s">
        <v>50</v>
      </c>
      <c r="H35" s="3" t="s">
        <v>52</v>
      </c>
      <c r="I35" s="3" t="s">
        <v>51</v>
      </c>
      <c r="J35" s="2" t="s">
        <v>53</v>
      </c>
      <c r="K35" s="3" t="s">
        <v>54</v>
      </c>
      <c r="L35" s="3" t="s">
        <v>55</v>
      </c>
      <c r="M35" s="3" t="s">
        <v>5</v>
      </c>
      <c r="N35" s="3" t="s">
        <v>27</v>
      </c>
    </row>
    <row r="36" spans="1:14" x14ac:dyDescent="0.3">
      <c r="B36" s="20" t="s">
        <v>19</v>
      </c>
      <c r="C36" s="1" t="s">
        <v>17</v>
      </c>
      <c r="E36" s="5">
        <v>33</v>
      </c>
      <c r="F36" s="1">
        <f>G36+H36</f>
        <v>39</v>
      </c>
      <c r="G36" s="1">
        <v>29</v>
      </c>
      <c r="H36" s="1">
        <v>10</v>
      </c>
      <c r="I36" s="1">
        <v>4</v>
      </c>
      <c r="J36" s="1">
        <v>0.74</v>
      </c>
      <c r="K36" s="1">
        <v>0.88</v>
      </c>
      <c r="L36" s="1">
        <v>0.81</v>
      </c>
      <c r="M36" s="1">
        <v>0.74</v>
      </c>
      <c r="N36" s="1">
        <v>0.43</v>
      </c>
    </row>
    <row r="37" spans="1:14" x14ac:dyDescent="0.3">
      <c r="B37" s="20"/>
      <c r="C37" s="1" t="s">
        <v>16</v>
      </c>
      <c r="E37" s="5">
        <v>33</v>
      </c>
      <c r="F37" s="1">
        <f t="shared" ref="F37:F44" si="3">G37+H37</f>
        <v>30</v>
      </c>
      <c r="G37" s="1">
        <v>27</v>
      </c>
      <c r="H37" s="1">
        <v>3</v>
      </c>
      <c r="I37" s="1">
        <v>6</v>
      </c>
      <c r="J37" s="1">
        <v>0.9</v>
      </c>
      <c r="K37" s="1">
        <v>0.82</v>
      </c>
      <c r="L37" s="1">
        <v>0.86</v>
      </c>
      <c r="M37" s="1">
        <v>0.9</v>
      </c>
      <c r="N37" s="1">
        <v>0.52</v>
      </c>
    </row>
    <row r="38" spans="1:14" x14ac:dyDescent="0.3">
      <c r="B38" s="20"/>
      <c r="C38" s="1" t="s">
        <v>15</v>
      </c>
      <c r="E38" s="5">
        <v>33</v>
      </c>
      <c r="F38" s="1">
        <f t="shared" si="3"/>
        <v>36</v>
      </c>
      <c r="G38" s="1">
        <v>29</v>
      </c>
      <c r="H38" s="1">
        <v>7</v>
      </c>
      <c r="I38" s="1">
        <v>4</v>
      </c>
      <c r="J38" s="1">
        <v>0.81</v>
      </c>
      <c r="K38" s="1">
        <v>0.88</v>
      </c>
      <c r="L38" s="1">
        <v>0.84</v>
      </c>
      <c r="M38" s="1">
        <v>0.81</v>
      </c>
      <c r="N38" s="1">
        <v>0.43</v>
      </c>
    </row>
    <row r="39" spans="1:14" x14ac:dyDescent="0.3">
      <c r="B39" s="20" t="s">
        <v>18</v>
      </c>
      <c r="C39" s="1" t="s">
        <v>17</v>
      </c>
      <c r="E39" s="5">
        <v>33</v>
      </c>
      <c r="F39" s="1">
        <f t="shared" si="3"/>
        <v>34</v>
      </c>
      <c r="G39" s="1">
        <v>30</v>
      </c>
      <c r="H39" s="1">
        <v>4</v>
      </c>
      <c r="I39" s="1">
        <v>3</v>
      </c>
      <c r="J39" s="1">
        <v>0.88</v>
      </c>
      <c r="K39" s="1">
        <v>0.91</v>
      </c>
      <c r="L39" s="1">
        <v>0.9</v>
      </c>
      <c r="M39" s="1">
        <v>0.88</v>
      </c>
      <c r="N39" s="1">
        <v>0.48</v>
      </c>
    </row>
    <row r="40" spans="1:14" x14ac:dyDescent="0.3">
      <c r="B40" s="20"/>
      <c r="C40" s="1" t="s">
        <v>16</v>
      </c>
      <c r="E40" s="5">
        <v>33</v>
      </c>
      <c r="F40" s="1">
        <f t="shared" si="3"/>
        <v>33</v>
      </c>
      <c r="G40" s="1">
        <v>28</v>
      </c>
      <c r="H40" s="1">
        <v>5</v>
      </c>
      <c r="I40" s="1">
        <v>5</v>
      </c>
      <c r="J40" s="1">
        <v>0.85</v>
      </c>
      <c r="K40" s="1">
        <v>0.85</v>
      </c>
      <c r="L40" s="1">
        <v>0.85</v>
      </c>
      <c r="M40" s="1">
        <v>0.85</v>
      </c>
      <c r="N40" s="1">
        <v>0.5</v>
      </c>
    </row>
    <row r="41" spans="1:14" x14ac:dyDescent="0.3">
      <c r="B41" s="20"/>
      <c r="C41" s="1" t="s">
        <v>15</v>
      </c>
      <c r="E41" s="5">
        <v>33</v>
      </c>
      <c r="F41" s="1">
        <f t="shared" si="3"/>
        <v>27</v>
      </c>
      <c r="G41" s="1">
        <v>27</v>
      </c>
      <c r="H41" s="1">
        <v>0</v>
      </c>
      <c r="I41" s="1">
        <v>6</v>
      </c>
      <c r="J41" s="1">
        <v>1</v>
      </c>
      <c r="K41" s="1">
        <v>0.82</v>
      </c>
      <c r="L41" s="1">
        <v>0.9</v>
      </c>
      <c r="M41" s="1">
        <v>1</v>
      </c>
      <c r="N41" s="1">
        <v>0.61</v>
      </c>
    </row>
    <row r="42" spans="1:14" x14ac:dyDescent="0.3">
      <c r="B42" s="20" t="s">
        <v>20</v>
      </c>
      <c r="C42" s="1" t="s">
        <v>17</v>
      </c>
      <c r="E42" s="5">
        <v>33</v>
      </c>
      <c r="F42" s="1">
        <f t="shared" si="3"/>
        <v>38</v>
      </c>
      <c r="G42" s="1">
        <v>30</v>
      </c>
      <c r="H42" s="1">
        <v>8</v>
      </c>
      <c r="I42" s="1">
        <v>3</v>
      </c>
      <c r="J42" s="1">
        <v>0.79</v>
      </c>
      <c r="K42" s="1">
        <v>0.91</v>
      </c>
      <c r="L42" s="1">
        <v>0.85</v>
      </c>
      <c r="M42" s="1">
        <v>0.79</v>
      </c>
      <c r="N42" s="1">
        <v>0.43</v>
      </c>
    </row>
    <row r="43" spans="1:14" x14ac:dyDescent="0.3">
      <c r="B43" s="20"/>
      <c r="C43" s="1" t="s">
        <v>16</v>
      </c>
      <c r="E43" s="5">
        <v>33</v>
      </c>
      <c r="F43" s="1">
        <f t="shared" si="3"/>
        <v>42</v>
      </c>
      <c r="G43" s="1">
        <v>30</v>
      </c>
      <c r="H43" s="1">
        <v>12</v>
      </c>
      <c r="I43" s="1">
        <v>3</v>
      </c>
      <c r="J43" s="1">
        <v>0.71</v>
      </c>
      <c r="K43" s="1">
        <v>0.91</v>
      </c>
      <c r="L43" s="1">
        <v>0.8</v>
      </c>
      <c r="M43" s="1">
        <v>0.71</v>
      </c>
      <c r="N43" s="1">
        <v>0.37</v>
      </c>
    </row>
    <row r="44" spans="1:14" x14ac:dyDescent="0.3">
      <c r="B44" s="20"/>
      <c r="C44" s="1" t="s">
        <v>15</v>
      </c>
      <c r="E44" s="5">
        <v>33</v>
      </c>
      <c r="F44" s="1">
        <f t="shared" si="3"/>
        <v>36</v>
      </c>
      <c r="G44" s="1">
        <v>30</v>
      </c>
      <c r="H44" s="1">
        <v>6</v>
      </c>
      <c r="I44" s="1">
        <v>3</v>
      </c>
      <c r="J44" s="1">
        <v>0.83</v>
      </c>
      <c r="K44" s="1">
        <v>0.91</v>
      </c>
      <c r="L44" s="1">
        <v>0.87</v>
      </c>
      <c r="M44" s="1">
        <v>0.83</v>
      </c>
      <c r="N44" s="1">
        <v>0.44</v>
      </c>
    </row>
    <row r="46" spans="1:14" ht="43.2" x14ac:dyDescent="0.3">
      <c r="A46" s="2">
        <v>20</v>
      </c>
      <c r="B46" s="21" t="s">
        <v>14</v>
      </c>
      <c r="C46" s="21"/>
      <c r="F46" s="3" t="s">
        <v>59</v>
      </c>
      <c r="G46" s="3" t="s">
        <v>50</v>
      </c>
      <c r="H46" s="3" t="s">
        <v>52</v>
      </c>
      <c r="I46" s="3" t="s">
        <v>51</v>
      </c>
      <c r="J46" s="2" t="s">
        <v>53</v>
      </c>
      <c r="K46" s="3" t="s">
        <v>54</v>
      </c>
      <c r="L46" s="3" t="s">
        <v>55</v>
      </c>
      <c r="M46" s="3" t="s">
        <v>5</v>
      </c>
      <c r="N46" s="3" t="s">
        <v>27</v>
      </c>
    </row>
    <row r="47" spans="1:14" x14ac:dyDescent="0.3">
      <c r="B47" s="20" t="s">
        <v>19</v>
      </c>
      <c r="C47" s="1" t="s">
        <v>17</v>
      </c>
      <c r="E47" s="5">
        <v>124</v>
      </c>
      <c r="F47" s="1">
        <f>G47+H47</f>
        <v>121</v>
      </c>
      <c r="G47" s="1">
        <v>101</v>
      </c>
      <c r="H47" s="1">
        <v>20</v>
      </c>
      <c r="I47" s="1">
        <v>23</v>
      </c>
      <c r="J47" s="1">
        <v>0.83</v>
      </c>
      <c r="K47" s="1">
        <v>0.81</v>
      </c>
      <c r="L47" s="1">
        <v>0.82</v>
      </c>
      <c r="M47" s="1">
        <v>0.83</v>
      </c>
      <c r="N47" s="1">
        <v>0.43</v>
      </c>
    </row>
    <row r="48" spans="1:14" x14ac:dyDescent="0.3">
      <c r="B48" s="20"/>
      <c r="C48" s="1" t="s">
        <v>16</v>
      </c>
      <c r="E48" s="5">
        <v>124</v>
      </c>
      <c r="F48" s="1">
        <f t="shared" ref="F48:F55" si="4">G48+H48</f>
        <v>121</v>
      </c>
      <c r="G48" s="1">
        <v>105</v>
      </c>
      <c r="H48" s="1">
        <v>16</v>
      </c>
      <c r="I48" s="1">
        <v>19</v>
      </c>
      <c r="J48" s="1">
        <v>0.87</v>
      </c>
      <c r="K48" s="1">
        <v>0.85</v>
      </c>
      <c r="L48" s="1">
        <v>0.86</v>
      </c>
      <c r="M48" s="1">
        <v>0.87</v>
      </c>
      <c r="N48" s="1">
        <v>0.46</v>
      </c>
    </row>
    <row r="49" spans="1:14" x14ac:dyDescent="0.3">
      <c r="B49" s="20"/>
      <c r="C49" s="1" t="s">
        <v>15</v>
      </c>
      <c r="E49" s="5">
        <v>124</v>
      </c>
      <c r="F49" s="1">
        <f t="shared" si="4"/>
        <v>131</v>
      </c>
      <c r="G49" s="1">
        <v>113</v>
      </c>
      <c r="H49" s="1">
        <v>18</v>
      </c>
      <c r="I49" s="1">
        <v>11</v>
      </c>
      <c r="J49" s="1">
        <v>0.86</v>
      </c>
      <c r="K49" s="1">
        <v>0.91</v>
      </c>
      <c r="L49" s="1">
        <v>0.89</v>
      </c>
      <c r="M49" s="1">
        <v>0.86</v>
      </c>
      <c r="N49" s="1">
        <v>0.48</v>
      </c>
    </row>
    <row r="50" spans="1:14" x14ac:dyDescent="0.3">
      <c r="B50" s="20" t="s">
        <v>18</v>
      </c>
      <c r="C50" s="1" t="s">
        <v>17</v>
      </c>
      <c r="E50" s="5">
        <v>124</v>
      </c>
      <c r="F50" s="1">
        <f t="shared" si="4"/>
        <v>107</v>
      </c>
      <c r="G50" s="1">
        <v>91</v>
      </c>
      <c r="H50" s="1">
        <v>16</v>
      </c>
      <c r="I50" s="1">
        <v>33</v>
      </c>
      <c r="J50" s="1">
        <v>0.85</v>
      </c>
      <c r="K50" s="1">
        <v>0.73</v>
      </c>
      <c r="L50" s="1">
        <v>0.79</v>
      </c>
      <c r="M50" s="1">
        <v>0.85</v>
      </c>
      <c r="N50" s="1">
        <v>0.45</v>
      </c>
    </row>
    <row r="51" spans="1:14" x14ac:dyDescent="0.3">
      <c r="B51" s="20"/>
      <c r="C51" s="1" t="s">
        <v>16</v>
      </c>
      <c r="E51" s="5">
        <v>124</v>
      </c>
      <c r="F51" s="1">
        <f t="shared" si="4"/>
        <v>104</v>
      </c>
      <c r="G51" s="1">
        <v>95</v>
      </c>
      <c r="H51" s="1">
        <v>9</v>
      </c>
      <c r="I51" s="1">
        <v>29</v>
      </c>
      <c r="J51" s="1">
        <v>0.91</v>
      </c>
      <c r="K51" s="1">
        <v>0.77</v>
      </c>
      <c r="L51" s="1">
        <v>0.83</v>
      </c>
      <c r="M51" s="1">
        <v>0.91</v>
      </c>
      <c r="N51" s="1">
        <v>0.51</v>
      </c>
    </row>
    <row r="52" spans="1:14" x14ac:dyDescent="0.3">
      <c r="B52" s="20"/>
      <c r="C52" s="1" t="s">
        <v>15</v>
      </c>
      <c r="E52" s="5">
        <v>124</v>
      </c>
      <c r="F52" s="1">
        <f t="shared" si="4"/>
        <v>92</v>
      </c>
      <c r="G52" s="1">
        <v>86</v>
      </c>
      <c r="H52" s="1">
        <v>6</v>
      </c>
      <c r="I52" s="1">
        <v>38</v>
      </c>
      <c r="J52" s="1">
        <v>0.93</v>
      </c>
      <c r="K52" s="1">
        <v>0.69</v>
      </c>
      <c r="L52" s="1">
        <v>0.8</v>
      </c>
      <c r="M52" s="1">
        <v>0.93</v>
      </c>
      <c r="N52" s="1">
        <v>0.53</v>
      </c>
    </row>
    <row r="53" spans="1:14" x14ac:dyDescent="0.3">
      <c r="B53" s="20" t="s">
        <v>20</v>
      </c>
      <c r="C53" s="1" t="s">
        <v>17</v>
      </c>
      <c r="E53" s="5">
        <v>124</v>
      </c>
      <c r="F53" s="1">
        <f t="shared" si="4"/>
        <v>114</v>
      </c>
      <c r="G53" s="1">
        <v>98</v>
      </c>
      <c r="H53" s="1">
        <v>16</v>
      </c>
      <c r="I53" s="1">
        <v>26</v>
      </c>
      <c r="J53" s="1">
        <v>0.86</v>
      </c>
      <c r="K53" s="1">
        <v>0.79</v>
      </c>
      <c r="L53" s="1">
        <v>0.82</v>
      </c>
      <c r="M53" s="1">
        <v>0.86</v>
      </c>
      <c r="N53" s="1">
        <v>0.49</v>
      </c>
    </row>
    <row r="54" spans="1:14" x14ac:dyDescent="0.3">
      <c r="B54" s="20"/>
      <c r="C54" s="1" t="s">
        <v>16</v>
      </c>
      <c r="E54" s="5">
        <v>124</v>
      </c>
      <c r="F54" s="1">
        <f t="shared" si="4"/>
        <v>146</v>
      </c>
      <c r="G54" s="1">
        <v>116</v>
      </c>
      <c r="H54" s="1">
        <v>30</v>
      </c>
      <c r="I54" s="1">
        <v>8</v>
      </c>
      <c r="J54" s="1">
        <v>0.79</v>
      </c>
      <c r="K54" s="1">
        <v>0.94</v>
      </c>
      <c r="L54" s="1">
        <v>0.86</v>
      </c>
      <c r="M54" s="1">
        <v>0.79</v>
      </c>
      <c r="N54" s="1">
        <v>0.4</v>
      </c>
    </row>
    <row r="55" spans="1:14" x14ac:dyDescent="0.3">
      <c r="B55" s="20"/>
      <c r="C55" s="1" t="s">
        <v>15</v>
      </c>
      <c r="E55" s="5">
        <v>124</v>
      </c>
      <c r="F55" s="1">
        <f t="shared" si="4"/>
        <v>104</v>
      </c>
      <c r="G55" s="1">
        <v>94</v>
      </c>
      <c r="H55" s="1">
        <v>10</v>
      </c>
      <c r="I55" s="1">
        <v>30</v>
      </c>
      <c r="J55" s="1">
        <v>0.9</v>
      </c>
      <c r="K55" s="1">
        <v>0.76</v>
      </c>
      <c r="L55" s="1">
        <v>0.82</v>
      </c>
      <c r="M55" s="1">
        <v>0.9</v>
      </c>
      <c r="N55" s="1">
        <v>0.49</v>
      </c>
    </row>
    <row r="57" spans="1:14" ht="43.2" x14ac:dyDescent="0.3">
      <c r="A57" s="2">
        <v>29</v>
      </c>
      <c r="B57" s="21" t="s">
        <v>14</v>
      </c>
      <c r="C57" s="21"/>
      <c r="F57" s="3" t="s">
        <v>60</v>
      </c>
      <c r="G57" s="3" t="s">
        <v>50</v>
      </c>
      <c r="H57" s="3" t="s">
        <v>52</v>
      </c>
      <c r="I57" s="3" t="s">
        <v>51</v>
      </c>
      <c r="J57" s="2" t="s">
        <v>53</v>
      </c>
      <c r="K57" s="3" t="s">
        <v>54</v>
      </c>
      <c r="L57" s="3" t="s">
        <v>55</v>
      </c>
      <c r="M57" s="3" t="s">
        <v>5</v>
      </c>
      <c r="N57" s="3" t="s">
        <v>27</v>
      </c>
    </row>
    <row r="58" spans="1:14" x14ac:dyDescent="0.3">
      <c r="B58" s="20" t="s">
        <v>19</v>
      </c>
      <c r="C58" s="1" t="s">
        <v>17</v>
      </c>
      <c r="E58" s="5">
        <v>135</v>
      </c>
      <c r="F58" s="1">
        <f>G58+H58</f>
        <v>158</v>
      </c>
      <c r="G58" s="1">
        <v>116</v>
      </c>
      <c r="H58" s="1">
        <v>42</v>
      </c>
      <c r="I58" s="1">
        <v>19</v>
      </c>
      <c r="J58" s="1">
        <v>0.73</v>
      </c>
      <c r="K58" s="1">
        <v>0.86</v>
      </c>
      <c r="L58" s="1">
        <v>0.79</v>
      </c>
      <c r="M58" s="1">
        <v>0.73</v>
      </c>
      <c r="N58" s="1">
        <v>0.38</v>
      </c>
    </row>
    <row r="59" spans="1:14" x14ac:dyDescent="0.3">
      <c r="B59" s="20"/>
      <c r="C59" s="1" t="s">
        <v>16</v>
      </c>
      <c r="E59" s="5">
        <v>135</v>
      </c>
      <c r="F59" s="1">
        <f t="shared" ref="F59:F66" si="5">G59+H59</f>
        <v>161</v>
      </c>
      <c r="G59" s="1">
        <v>120</v>
      </c>
      <c r="H59" s="1">
        <v>41</v>
      </c>
      <c r="I59" s="1">
        <v>15</v>
      </c>
      <c r="J59" s="1">
        <v>0.75</v>
      </c>
      <c r="K59" s="1">
        <v>0.89</v>
      </c>
      <c r="L59" s="1">
        <v>0.81</v>
      </c>
      <c r="M59" s="1">
        <v>0.75</v>
      </c>
      <c r="N59" s="1">
        <v>0.43</v>
      </c>
    </row>
    <row r="60" spans="1:14" x14ac:dyDescent="0.3">
      <c r="B60" s="20"/>
      <c r="C60" s="1" t="s">
        <v>15</v>
      </c>
      <c r="E60" s="5">
        <v>135</v>
      </c>
      <c r="F60" s="1">
        <f t="shared" si="5"/>
        <v>174</v>
      </c>
      <c r="G60" s="1">
        <v>124</v>
      </c>
      <c r="H60" s="1">
        <v>50</v>
      </c>
      <c r="I60" s="1">
        <v>11</v>
      </c>
      <c r="J60" s="1">
        <v>0.71</v>
      </c>
      <c r="K60" s="1">
        <v>0.92</v>
      </c>
      <c r="L60" s="1">
        <v>0.8</v>
      </c>
      <c r="M60" s="1">
        <v>0.71</v>
      </c>
      <c r="N60" s="1">
        <v>0.41</v>
      </c>
    </row>
    <row r="61" spans="1:14" x14ac:dyDescent="0.3">
      <c r="B61" s="20" t="s">
        <v>18</v>
      </c>
      <c r="C61" s="1" t="s">
        <v>17</v>
      </c>
      <c r="E61" s="5">
        <v>135</v>
      </c>
      <c r="F61" s="1">
        <f t="shared" si="5"/>
        <v>154</v>
      </c>
      <c r="G61" s="1">
        <v>110</v>
      </c>
      <c r="H61" s="1">
        <v>44</v>
      </c>
      <c r="I61" s="1">
        <v>25</v>
      </c>
      <c r="J61" s="1">
        <v>0.71</v>
      </c>
      <c r="K61" s="1">
        <v>0.81</v>
      </c>
      <c r="L61" s="1">
        <v>0.76</v>
      </c>
      <c r="M61" s="1">
        <v>0.71</v>
      </c>
      <c r="N61" s="1">
        <v>0.39</v>
      </c>
    </row>
    <row r="62" spans="1:14" x14ac:dyDescent="0.3">
      <c r="B62" s="20"/>
      <c r="C62" s="1" t="s">
        <v>16</v>
      </c>
      <c r="E62" s="5">
        <v>135</v>
      </c>
      <c r="F62" s="1">
        <f t="shared" si="5"/>
        <v>145</v>
      </c>
      <c r="G62" s="1">
        <v>115</v>
      </c>
      <c r="H62" s="1">
        <v>30</v>
      </c>
      <c r="I62" s="1">
        <v>20</v>
      </c>
      <c r="J62" s="1">
        <v>0.79</v>
      </c>
      <c r="K62" s="1">
        <v>0.85</v>
      </c>
      <c r="L62" s="1">
        <v>0.82</v>
      </c>
      <c r="M62" s="1">
        <v>0.79</v>
      </c>
      <c r="N62" s="1">
        <v>0.44</v>
      </c>
    </row>
    <row r="63" spans="1:14" x14ac:dyDescent="0.3">
      <c r="B63" s="20"/>
      <c r="C63" s="1" t="s">
        <v>15</v>
      </c>
      <c r="E63" s="5">
        <v>135</v>
      </c>
      <c r="F63" s="1">
        <f t="shared" si="5"/>
        <v>122</v>
      </c>
      <c r="G63" s="1">
        <v>103</v>
      </c>
      <c r="H63" s="1">
        <v>19</v>
      </c>
      <c r="I63" s="1">
        <v>32</v>
      </c>
      <c r="J63" s="1">
        <v>0.84</v>
      </c>
      <c r="K63" s="1">
        <v>0.76</v>
      </c>
      <c r="L63" s="1">
        <v>0.8</v>
      </c>
      <c r="M63" s="1">
        <v>0.84</v>
      </c>
      <c r="N63" s="1">
        <v>0.49</v>
      </c>
    </row>
    <row r="64" spans="1:14" x14ac:dyDescent="0.3">
      <c r="B64" s="20" t="s">
        <v>20</v>
      </c>
      <c r="C64" s="1" t="s">
        <v>17</v>
      </c>
      <c r="E64" s="5">
        <v>135</v>
      </c>
      <c r="F64" s="1">
        <f t="shared" si="5"/>
        <v>138</v>
      </c>
      <c r="G64" s="1">
        <v>111</v>
      </c>
      <c r="H64" s="1">
        <v>27</v>
      </c>
      <c r="I64" s="1">
        <v>24</v>
      </c>
      <c r="J64" s="1">
        <v>0.8</v>
      </c>
      <c r="K64" s="1">
        <v>0.82</v>
      </c>
      <c r="L64" s="1">
        <v>0.81</v>
      </c>
      <c r="M64" s="1">
        <v>0.8</v>
      </c>
      <c r="N64" s="1">
        <v>0.43</v>
      </c>
    </row>
    <row r="65" spans="1:14" x14ac:dyDescent="0.3">
      <c r="B65" s="20"/>
      <c r="C65" s="1" t="s">
        <v>16</v>
      </c>
      <c r="E65" s="5">
        <v>135</v>
      </c>
      <c r="F65" s="1">
        <f t="shared" si="5"/>
        <v>194</v>
      </c>
      <c r="G65" s="1">
        <v>131</v>
      </c>
      <c r="H65" s="1">
        <v>63</v>
      </c>
      <c r="I65" s="1">
        <v>4</v>
      </c>
      <c r="J65" s="1">
        <v>0.68</v>
      </c>
      <c r="K65" s="1">
        <v>0.97</v>
      </c>
      <c r="L65" s="1">
        <v>0.8</v>
      </c>
      <c r="M65" s="1">
        <v>0.68</v>
      </c>
      <c r="N65" s="1">
        <v>0.37</v>
      </c>
    </row>
    <row r="66" spans="1:14" x14ac:dyDescent="0.3">
      <c r="B66" s="20"/>
      <c r="C66" s="1" t="s">
        <v>15</v>
      </c>
      <c r="E66" s="5">
        <v>135</v>
      </c>
      <c r="F66" s="1">
        <f t="shared" si="5"/>
        <v>148</v>
      </c>
      <c r="G66" s="1">
        <v>118</v>
      </c>
      <c r="H66" s="1">
        <v>30</v>
      </c>
      <c r="I66" s="1">
        <v>17</v>
      </c>
      <c r="J66" s="1">
        <v>0.8</v>
      </c>
      <c r="K66" s="1">
        <v>0.87</v>
      </c>
      <c r="L66" s="1">
        <v>0.83</v>
      </c>
      <c r="M66" s="1">
        <v>0.8</v>
      </c>
      <c r="N66" s="1">
        <v>0.45</v>
      </c>
    </row>
    <row r="68" spans="1:14" ht="43.2" x14ac:dyDescent="0.3">
      <c r="A68" s="2">
        <v>37</v>
      </c>
      <c r="B68" s="21" t="s">
        <v>14</v>
      </c>
      <c r="C68" s="21"/>
      <c r="F68" s="3" t="s">
        <v>61</v>
      </c>
      <c r="G68" s="3" t="s">
        <v>50</v>
      </c>
      <c r="H68" s="3" t="s">
        <v>52</v>
      </c>
      <c r="I68" s="3" t="s">
        <v>51</v>
      </c>
      <c r="J68" s="2" t="s">
        <v>53</v>
      </c>
      <c r="K68" s="3" t="s">
        <v>54</v>
      </c>
      <c r="L68" s="3" t="s">
        <v>55</v>
      </c>
      <c r="M68" s="3" t="s">
        <v>5</v>
      </c>
      <c r="N68" s="3" t="s">
        <v>27</v>
      </c>
    </row>
    <row r="69" spans="1:14" x14ac:dyDescent="0.3">
      <c r="B69" s="20" t="s">
        <v>19</v>
      </c>
      <c r="C69" s="1" t="s">
        <v>17</v>
      </c>
      <c r="E69" s="5">
        <v>261</v>
      </c>
      <c r="F69" s="1">
        <f>G69+H69</f>
        <v>281</v>
      </c>
      <c r="G69" s="1">
        <v>224</v>
      </c>
      <c r="H69" s="1">
        <v>57</v>
      </c>
      <c r="I69" s="1">
        <v>37</v>
      </c>
      <c r="J69" s="1">
        <v>0.8</v>
      </c>
      <c r="K69" s="1">
        <v>0.86</v>
      </c>
      <c r="L69" s="1">
        <v>0.83</v>
      </c>
      <c r="M69" s="1">
        <v>0.8</v>
      </c>
      <c r="N69" s="1">
        <v>0.41</v>
      </c>
    </row>
    <row r="70" spans="1:14" x14ac:dyDescent="0.3">
      <c r="B70" s="20"/>
      <c r="C70" s="1" t="s">
        <v>16</v>
      </c>
      <c r="E70" s="5">
        <v>261</v>
      </c>
      <c r="F70" s="1">
        <f t="shared" ref="F70:F77" si="6">G70+H70</f>
        <v>262</v>
      </c>
      <c r="G70" s="1">
        <v>225</v>
      </c>
      <c r="H70" s="1">
        <v>37</v>
      </c>
      <c r="I70" s="1">
        <v>36</v>
      </c>
      <c r="J70" s="1">
        <v>0.86</v>
      </c>
      <c r="K70" s="1">
        <v>0.86</v>
      </c>
      <c r="L70" s="1">
        <v>0.86</v>
      </c>
      <c r="M70" s="1">
        <v>0.86</v>
      </c>
      <c r="N70" s="1">
        <v>0.45</v>
      </c>
    </row>
    <row r="71" spans="1:14" x14ac:dyDescent="0.3">
      <c r="B71" s="20"/>
      <c r="C71" s="1" t="s">
        <v>15</v>
      </c>
      <c r="E71" s="5">
        <v>261</v>
      </c>
      <c r="F71" s="1">
        <f t="shared" si="6"/>
        <v>279</v>
      </c>
      <c r="G71" s="1">
        <v>235</v>
      </c>
      <c r="H71" s="1">
        <v>44</v>
      </c>
      <c r="I71" s="1">
        <v>26</v>
      </c>
      <c r="J71" s="1">
        <v>0.84</v>
      </c>
      <c r="K71" s="1">
        <v>0.9</v>
      </c>
      <c r="L71" s="1">
        <v>0.87</v>
      </c>
      <c r="M71" s="1">
        <v>0.84</v>
      </c>
      <c r="N71" s="1">
        <v>0.46</v>
      </c>
    </row>
    <row r="72" spans="1:14" x14ac:dyDescent="0.3">
      <c r="B72" s="20" t="s">
        <v>18</v>
      </c>
      <c r="C72" s="1" t="s">
        <v>17</v>
      </c>
      <c r="E72" s="5">
        <v>261</v>
      </c>
      <c r="F72" s="1">
        <f t="shared" si="6"/>
        <v>233</v>
      </c>
      <c r="G72" s="1">
        <v>197</v>
      </c>
      <c r="H72" s="1">
        <v>36</v>
      </c>
      <c r="I72" s="1">
        <v>64</v>
      </c>
      <c r="J72" s="1">
        <v>0.85</v>
      </c>
      <c r="K72" s="1">
        <v>0.75</v>
      </c>
      <c r="L72" s="1">
        <v>0.8</v>
      </c>
      <c r="M72" s="1">
        <v>0.85</v>
      </c>
      <c r="N72" s="1">
        <v>0.44</v>
      </c>
    </row>
    <row r="73" spans="1:14" x14ac:dyDescent="0.3">
      <c r="B73" s="20"/>
      <c r="C73" s="1" t="s">
        <v>16</v>
      </c>
      <c r="E73" s="5">
        <v>261</v>
      </c>
      <c r="F73" s="1">
        <f t="shared" si="6"/>
        <v>230</v>
      </c>
      <c r="G73" s="1">
        <v>208</v>
      </c>
      <c r="H73" s="1">
        <v>22</v>
      </c>
      <c r="I73" s="1">
        <v>53</v>
      </c>
      <c r="J73" s="1">
        <v>0.9</v>
      </c>
      <c r="K73" s="1">
        <v>0.8</v>
      </c>
      <c r="L73" s="1">
        <v>0.85</v>
      </c>
      <c r="M73" s="1">
        <v>0.9</v>
      </c>
      <c r="N73" s="1">
        <v>0.44</v>
      </c>
    </row>
    <row r="74" spans="1:14" x14ac:dyDescent="0.3">
      <c r="B74" s="20"/>
      <c r="C74" s="1" t="s">
        <v>15</v>
      </c>
      <c r="E74" s="5">
        <v>261</v>
      </c>
      <c r="F74" s="1">
        <f t="shared" si="6"/>
        <v>204</v>
      </c>
      <c r="G74" s="1">
        <v>193</v>
      </c>
      <c r="H74" s="1">
        <v>11</v>
      </c>
      <c r="I74" s="1">
        <v>68</v>
      </c>
      <c r="J74" s="1">
        <v>0.95</v>
      </c>
      <c r="K74" s="1">
        <v>0.74</v>
      </c>
      <c r="L74" s="1">
        <v>0.83</v>
      </c>
      <c r="M74" s="1">
        <v>0.95</v>
      </c>
      <c r="N74" s="1">
        <v>0.49</v>
      </c>
    </row>
    <row r="75" spans="1:14" x14ac:dyDescent="0.3">
      <c r="B75" s="20" t="s">
        <v>20</v>
      </c>
      <c r="C75" s="1" t="s">
        <v>17</v>
      </c>
      <c r="E75" s="5">
        <v>261</v>
      </c>
      <c r="F75" s="1">
        <f t="shared" si="6"/>
        <v>253</v>
      </c>
      <c r="G75" s="1">
        <v>206</v>
      </c>
      <c r="H75" s="1">
        <v>47</v>
      </c>
      <c r="I75" s="1">
        <v>55</v>
      </c>
      <c r="J75" s="1">
        <v>0.81</v>
      </c>
      <c r="K75" s="1">
        <v>0.79</v>
      </c>
      <c r="L75" s="1">
        <v>0.8</v>
      </c>
      <c r="M75" s="1">
        <v>0.81</v>
      </c>
      <c r="N75" s="1">
        <v>0.4</v>
      </c>
    </row>
    <row r="76" spans="1:14" x14ac:dyDescent="0.3">
      <c r="B76" s="20"/>
      <c r="C76" s="1" t="s">
        <v>16</v>
      </c>
      <c r="E76" s="5">
        <v>261</v>
      </c>
      <c r="F76" s="1">
        <f t="shared" si="6"/>
        <v>299</v>
      </c>
      <c r="G76" s="1">
        <v>233</v>
      </c>
      <c r="H76" s="1">
        <v>66</v>
      </c>
      <c r="I76" s="1">
        <v>28</v>
      </c>
      <c r="J76" s="1">
        <v>0.78</v>
      </c>
      <c r="K76" s="1">
        <v>0.89</v>
      </c>
      <c r="L76" s="1">
        <v>0.83</v>
      </c>
      <c r="M76" s="1">
        <v>0.78</v>
      </c>
      <c r="N76" s="1">
        <v>0.37</v>
      </c>
    </row>
    <row r="77" spans="1:14" x14ac:dyDescent="0.3">
      <c r="B77" s="20"/>
      <c r="C77" s="1" t="s">
        <v>15</v>
      </c>
      <c r="E77" s="5">
        <v>261</v>
      </c>
      <c r="F77" s="1">
        <f t="shared" si="6"/>
        <v>232</v>
      </c>
      <c r="G77" s="1">
        <v>203</v>
      </c>
      <c r="H77" s="1">
        <v>29</v>
      </c>
      <c r="I77" s="1">
        <v>58</v>
      </c>
      <c r="J77" s="1">
        <v>0.88</v>
      </c>
      <c r="K77" s="1">
        <v>0.78</v>
      </c>
      <c r="L77" s="1">
        <v>0.82</v>
      </c>
      <c r="M77" s="1">
        <v>0.88</v>
      </c>
      <c r="N77" s="1">
        <v>0.39</v>
      </c>
    </row>
    <row r="80" spans="1:14" x14ac:dyDescent="0.3">
      <c r="F80" s="1">
        <f>G80+H80</f>
        <v>138</v>
      </c>
      <c r="G80" s="1">
        <v>111</v>
      </c>
      <c r="H80" s="1">
        <v>27</v>
      </c>
      <c r="I80" s="1">
        <v>150</v>
      </c>
      <c r="J80" s="1">
        <v>0.8</v>
      </c>
      <c r="K80" s="1">
        <v>0.43</v>
      </c>
      <c r="L80" s="1">
        <v>0.56000000000000005</v>
      </c>
      <c r="M80" s="1">
        <v>0.8</v>
      </c>
      <c r="N80" s="1">
        <v>0.39</v>
      </c>
    </row>
    <row r="81" spans="6:14" x14ac:dyDescent="0.3">
      <c r="F81" s="1">
        <f t="shared" ref="F81:F88" si="7">G81+H81</f>
        <v>179</v>
      </c>
      <c r="G81" s="1">
        <v>162</v>
      </c>
      <c r="H81" s="1">
        <v>17</v>
      </c>
      <c r="I81" s="1">
        <v>99</v>
      </c>
      <c r="J81" s="1">
        <v>0.91</v>
      </c>
      <c r="K81" s="1">
        <v>0.62</v>
      </c>
      <c r="L81" s="1">
        <v>0.74</v>
      </c>
      <c r="M81" s="1">
        <v>0.91</v>
      </c>
      <c r="N81" s="1">
        <v>0.47</v>
      </c>
    </row>
    <row r="82" spans="6:14" x14ac:dyDescent="0.3">
      <c r="F82" s="1">
        <f t="shared" si="7"/>
        <v>253</v>
      </c>
      <c r="G82" s="1">
        <v>206</v>
      </c>
      <c r="H82" s="1">
        <v>47</v>
      </c>
      <c r="I82" s="1">
        <v>55</v>
      </c>
      <c r="J82" s="1">
        <v>0.81</v>
      </c>
      <c r="K82" s="1">
        <v>0.79</v>
      </c>
      <c r="L82" s="1">
        <v>0.8</v>
      </c>
      <c r="M82" s="1">
        <v>0.81</v>
      </c>
      <c r="N82" s="1">
        <v>0.4</v>
      </c>
    </row>
    <row r="83" spans="6:14" x14ac:dyDescent="0.3">
      <c r="F83" s="1">
        <f t="shared" si="7"/>
        <v>142</v>
      </c>
      <c r="G83" s="1">
        <v>113</v>
      </c>
      <c r="H83" s="1">
        <v>29</v>
      </c>
      <c r="I83" s="1">
        <v>148</v>
      </c>
      <c r="J83" s="1">
        <v>0.8</v>
      </c>
      <c r="K83" s="1">
        <v>0.43</v>
      </c>
      <c r="L83" s="1">
        <v>0.56000000000000005</v>
      </c>
      <c r="M83" s="1">
        <v>0.8</v>
      </c>
      <c r="N83" s="1">
        <v>0.35</v>
      </c>
    </row>
    <row r="84" spans="6:14" x14ac:dyDescent="0.3">
      <c r="F84" s="1">
        <f t="shared" si="7"/>
        <v>178</v>
      </c>
      <c r="G84" s="1">
        <v>161</v>
      </c>
      <c r="H84" s="1">
        <v>17</v>
      </c>
      <c r="I84" s="1">
        <v>100</v>
      </c>
      <c r="J84" s="1">
        <v>0.9</v>
      </c>
      <c r="K84" s="1">
        <v>0.62</v>
      </c>
      <c r="L84" s="1">
        <v>0.73</v>
      </c>
      <c r="M84" s="1">
        <v>0.9</v>
      </c>
      <c r="N84" s="1">
        <v>0.43</v>
      </c>
    </row>
    <row r="85" spans="6:14" x14ac:dyDescent="0.3">
      <c r="F85" s="1">
        <f t="shared" si="7"/>
        <v>147</v>
      </c>
      <c r="G85" s="1">
        <v>125</v>
      </c>
      <c r="H85" s="1">
        <v>22</v>
      </c>
      <c r="I85" s="1">
        <v>136</v>
      </c>
      <c r="J85" s="1">
        <v>0.85</v>
      </c>
      <c r="K85" s="1">
        <v>0.48</v>
      </c>
      <c r="L85" s="1">
        <v>0.61</v>
      </c>
      <c r="M85" s="1">
        <v>0.85</v>
      </c>
      <c r="N85" s="1">
        <v>0.38</v>
      </c>
    </row>
    <row r="86" spans="6:14" x14ac:dyDescent="0.3">
      <c r="F86" s="1">
        <f t="shared" si="7"/>
        <v>139</v>
      </c>
      <c r="G86" s="1">
        <v>105</v>
      </c>
      <c r="H86" s="1">
        <v>34</v>
      </c>
      <c r="I86" s="1">
        <v>156</v>
      </c>
      <c r="J86" s="1">
        <v>0.76</v>
      </c>
      <c r="K86" s="1">
        <v>0.4</v>
      </c>
      <c r="L86" s="1">
        <v>0.53</v>
      </c>
      <c r="M86" s="1">
        <v>0.76</v>
      </c>
      <c r="N86" s="1">
        <v>0.33</v>
      </c>
    </row>
    <row r="87" spans="6:14" x14ac:dyDescent="0.3">
      <c r="F87" s="1">
        <f t="shared" si="7"/>
        <v>248</v>
      </c>
      <c r="G87" s="1">
        <v>196</v>
      </c>
      <c r="H87" s="1">
        <v>52</v>
      </c>
      <c r="I87" s="1">
        <v>65</v>
      </c>
      <c r="J87" s="1">
        <v>0.79</v>
      </c>
      <c r="K87" s="1">
        <v>0.75</v>
      </c>
      <c r="L87" s="1">
        <v>0.77</v>
      </c>
      <c r="M87" s="1">
        <v>0.79</v>
      </c>
      <c r="N87" s="1">
        <v>0.34</v>
      </c>
    </row>
    <row r="88" spans="6:14" x14ac:dyDescent="0.3">
      <c r="F88" s="1">
        <f t="shared" si="7"/>
        <v>156</v>
      </c>
      <c r="G88" s="1">
        <v>141</v>
      </c>
      <c r="H88" s="1">
        <v>15</v>
      </c>
      <c r="I88" s="1">
        <v>120</v>
      </c>
      <c r="J88" s="1">
        <v>0.9</v>
      </c>
      <c r="K88" s="1">
        <v>0.54</v>
      </c>
      <c r="L88" s="1">
        <v>0.68</v>
      </c>
      <c r="M88" s="1">
        <v>0.9</v>
      </c>
      <c r="N88" s="1">
        <v>0.45</v>
      </c>
    </row>
  </sheetData>
  <mergeCells count="29">
    <mergeCell ref="B39:B41"/>
    <mergeCell ref="B42:B44"/>
    <mergeCell ref="B25:B27"/>
    <mergeCell ref="B28:B30"/>
    <mergeCell ref="B31:B33"/>
    <mergeCell ref="B35:C35"/>
    <mergeCell ref="B36:B38"/>
    <mergeCell ref="B13:C13"/>
    <mergeCell ref="B14:B16"/>
    <mergeCell ref="B17:B19"/>
    <mergeCell ref="B20:B22"/>
    <mergeCell ref="B24:C24"/>
    <mergeCell ref="B2:C2"/>
    <mergeCell ref="B3:B5"/>
    <mergeCell ref="B6:B8"/>
    <mergeCell ref="B9:B11"/>
    <mergeCell ref="F1:J1"/>
    <mergeCell ref="B46:C46"/>
    <mergeCell ref="B47:B49"/>
    <mergeCell ref="B50:B52"/>
    <mergeCell ref="B53:B55"/>
    <mergeCell ref="B57:C57"/>
    <mergeCell ref="B72:B74"/>
    <mergeCell ref="B75:B77"/>
    <mergeCell ref="B58:B60"/>
    <mergeCell ref="B61:B63"/>
    <mergeCell ref="B64:B66"/>
    <mergeCell ref="B68:C68"/>
    <mergeCell ref="B69:B7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F708-D35C-4B7E-896C-0D049D9C6510}">
  <dimension ref="B1:N65"/>
  <sheetViews>
    <sheetView topLeftCell="B1" zoomScale="85" zoomScaleNormal="85" workbookViewId="0">
      <selection activeCell="P19" sqref="P19"/>
    </sheetView>
  </sheetViews>
  <sheetFormatPr baseColWidth="10" defaultRowHeight="14.4" x14ac:dyDescent="0.3"/>
  <cols>
    <col min="1" max="1" width="6.109375" customWidth="1"/>
    <col min="3" max="3" width="4" customWidth="1"/>
    <col min="4" max="4" width="3.88671875" customWidth="1"/>
    <col min="5" max="5" width="13.21875" style="1" customWidth="1"/>
  </cols>
  <sheetData>
    <row r="1" spans="2:14" x14ac:dyDescent="0.3">
      <c r="B1" s="7"/>
      <c r="C1" s="7"/>
      <c r="D1" s="7"/>
      <c r="E1" s="6"/>
      <c r="F1" s="7"/>
      <c r="G1" s="7"/>
      <c r="H1" s="7"/>
      <c r="I1" s="7"/>
      <c r="J1" s="7"/>
      <c r="K1" s="7"/>
      <c r="L1" s="7"/>
      <c r="M1" s="7"/>
      <c r="N1" s="7"/>
    </row>
    <row r="2" spans="2:14" ht="43.2" x14ac:dyDescent="0.3">
      <c r="B2" s="24" t="s">
        <v>14</v>
      </c>
      <c r="C2" s="24"/>
      <c r="D2" s="12" t="s">
        <v>7</v>
      </c>
      <c r="E2" s="13" t="s">
        <v>62</v>
      </c>
      <c r="F2" s="13" t="s">
        <v>63</v>
      </c>
      <c r="G2" s="13" t="s">
        <v>50</v>
      </c>
      <c r="H2" s="13" t="s">
        <v>52</v>
      </c>
      <c r="I2" s="13" t="s">
        <v>51</v>
      </c>
      <c r="J2" s="11" t="s">
        <v>53</v>
      </c>
      <c r="K2" s="13" t="s">
        <v>54</v>
      </c>
      <c r="L2" s="13" t="s">
        <v>55</v>
      </c>
      <c r="M2" s="13" t="s">
        <v>5</v>
      </c>
      <c r="N2" s="13" t="s">
        <v>27</v>
      </c>
    </row>
    <row r="3" spans="2:14" x14ac:dyDescent="0.3">
      <c r="B3" s="22" t="s">
        <v>19</v>
      </c>
      <c r="C3" s="22" t="s">
        <v>17</v>
      </c>
      <c r="D3" s="1">
        <v>8</v>
      </c>
      <c r="E3" s="1">
        <v>157</v>
      </c>
      <c r="F3" s="9">
        <f t="shared" ref="F3:F9" si="0">G3+H3</f>
        <v>154</v>
      </c>
      <c r="G3" s="9">
        <v>134</v>
      </c>
      <c r="H3" s="9">
        <v>20</v>
      </c>
      <c r="I3" s="9">
        <v>23</v>
      </c>
      <c r="J3" s="9">
        <v>0.87</v>
      </c>
      <c r="K3" s="9">
        <v>0.85</v>
      </c>
      <c r="L3" s="9">
        <v>0.86</v>
      </c>
      <c r="M3" s="9">
        <v>0.87</v>
      </c>
      <c r="N3" s="9">
        <v>0.53</v>
      </c>
    </row>
    <row r="4" spans="2:14" x14ac:dyDescent="0.3">
      <c r="B4" s="20"/>
      <c r="C4" s="20"/>
      <c r="D4" s="1">
        <v>10</v>
      </c>
      <c r="E4" s="1">
        <v>56</v>
      </c>
      <c r="F4" s="1">
        <f t="shared" si="0"/>
        <v>68</v>
      </c>
      <c r="G4" s="1">
        <v>47</v>
      </c>
      <c r="H4" s="1">
        <v>21</v>
      </c>
      <c r="I4" s="1">
        <v>9</v>
      </c>
      <c r="J4" s="1">
        <v>0.69</v>
      </c>
      <c r="K4" s="1">
        <v>0.84</v>
      </c>
      <c r="L4" s="1">
        <v>0.76</v>
      </c>
      <c r="M4" s="1">
        <v>0.69</v>
      </c>
      <c r="N4" s="1">
        <v>0.42</v>
      </c>
    </row>
    <row r="5" spans="2:14" x14ac:dyDescent="0.3">
      <c r="B5" s="20"/>
      <c r="C5" s="20"/>
      <c r="D5" s="1">
        <v>15</v>
      </c>
      <c r="E5" s="1">
        <v>67</v>
      </c>
      <c r="F5" s="1">
        <f t="shared" si="0"/>
        <v>78</v>
      </c>
      <c r="G5" s="1">
        <v>63</v>
      </c>
      <c r="H5" s="1">
        <v>15</v>
      </c>
      <c r="I5" s="1">
        <v>4</v>
      </c>
      <c r="J5" s="1">
        <v>0.81</v>
      </c>
      <c r="K5" s="1">
        <v>0.94</v>
      </c>
      <c r="L5" s="1">
        <v>0.87</v>
      </c>
      <c r="M5" s="1">
        <v>0.81</v>
      </c>
      <c r="N5" s="1">
        <v>0.47</v>
      </c>
    </row>
    <row r="6" spans="2:14" x14ac:dyDescent="0.3">
      <c r="B6" s="20"/>
      <c r="C6" s="20"/>
      <c r="D6" s="1">
        <v>17</v>
      </c>
      <c r="E6" s="1">
        <v>33</v>
      </c>
      <c r="F6" s="1">
        <f t="shared" si="0"/>
        <v>39</v>
      </c>
      <c r="G6" s="1">
        <v>29</v>
      </c>
      <c r="H6" s="1">
        <v>10</v>
      </c>
      <c r="I6" s="1">
        <v>4</v>
      </c>
      <c r="J6" s="1">
        <v>0.74</v>
      </c>
      <c r="K6" s="1">
        <v>0.88</v>
      </c>
      <c r="L6" s="1">
        <v>0.81</v>
      </c>
      <c r="M6" s="1">
        <v>0.74</v>
      </c>
      <c r="N6" s="1">
        <v>0.43</v>
      </c>
    </row>
    <row r="7" spans="2:14" x14ac:dyDescent="0.3">
      <c r="B7" s="20"/>
      <c r="C7" s="20"/>
      <c r="D7" s="1">
        <v>20</v>
      </c>
      <c r="E7" s="1">
        <v>124</v>
      </c>
      <c r="F7" s="1">
        <f t="shared" si="0"/>
        <v>121</v>
      </c>
      <c r="G7" s="1">
        <v>101</v>
      </c>
      <c r="H7" s="1">
        <v>20</v>
      </c>
      <c r="I7" s="1">
        <v>23</v>
      </c>
      <c r="J7" s="1">
        <v>0.83</v>
      </c>
      <c r="K7" s="1">
        <v>0.81</v>
      </c>
      <c r="L7" s="1">
        <v>0.82</v>
      </c>
      <c r="M7" s="1">
        <v>0.83</v>
      </c>
      <c r="N7" s="1">
        <v>0.43</v>
      </c>
    </row>
    <row r="8" spans="2:14" x14ac:dyDescent="0.3">
      <c r="B8" s="20"/>
      <c r="C8" s="20"/>
      <c r="D8" s="1">
        <v>29</v>
      </c>
      <c r="E8" s="1">
        <v>135</v>
      </c>
      <c r="F8" s="1">
        <f t="shared" si="0"/>
        <v>158</v>
      </c>
      <c r="G8" s="1">
        <v>116</v>
      </c>
      <c r="H8" s="1">
        <v>42</v>
      </c>
      <c r="I8" s="1">
        <v>19</v>
      </c>
      <c r="J8" s="1">
        <v>0.73</v>
      </c>
      <c r="K8" s="1">
        <v>0.86</v>
      </c>
      <c r="L8" s="1">
        <v>0.79</v>
      </c>
      <c r="M8" s="1">
        <v>0.73</v>
      </c>
      <c r="N8" s="1">
        <v>0.38</v>
      </c>
    </row>
    <row r="9" spans="2:14" x14ac:dyDescent="0.3">
      <c r="B9" s="20"/>
      <c r="C9" s="20"/>
      <c r="D9" s="1">
        <v>37</v>
      </c>
      <c r="E9" s="1">
        <v>261</v>
      </c>
      <c r="F9" s="1">
        <f t="shared" si="0"/>
        <v>281</v>
      </c>
      <c r="G9" s="1">
        <v>224</v>
      </c>
      <c r="H9" s="1">
        <v>57</v>
      </c>
      <c r="I9" s="1">
        <v>37</v>
      </c>
      <c r="J9" s="1">
        <v>0.8</v>
      </c>
      <c r="K9" s="1">
        <v>0.86</v>
      </c>
      <c r="L9" s="1">
        <v>0.83</v>
      </c>
      <c r="M9" s="1">
        <v>0.8</v>
      </c>
      <c r="N9" s="1">
        <v>0.41</v>
      </c>
    </row>
    <row r="10" spans="2:14" x14ac:dyDescent="0.3">
      <c r="B10" s="20"/>
      <c r="C10" s="22" t="s">
        <v>16</v>
      </c>
      <c r="D10" s="10">
        <v>8</v>
      </c>
      <c r="E10" s="9">
        <v>157</v>
      </c>
      <c r="F10" s="9">
        <f t="shared" ref="F10:F65" si="1">G10+H10</f>
        <v>137</v>
      </c>
      <c r="G10" s="9">
        <v>134</v>
      </c>
      <c r="H10" s="9">
        <v>3</v>
      </c>
      <c r="I10" s="9">
        <v>23</v>
      </c>
      <c r="J10" s="16">
        <v>0.98</v>
      </c>
      <c r="K10" s="9">
        <v>0.85</v>
      </c>
      <c r="L10" s="9">
        <v>0.91</v>
      </c>
      <c r="M10" s="16">
        <v>0.98</v>
      </c>
      <c r="N10" s="16">
        <v>0.62</v>
      </c>
    </row>
    <row r="11" spans="2:14" x14ac:dyDescent="0.3">
      <c r="B11" s="20"/>
      <c r="C11" s="20"/>
      <c r="D11">
        <v>10</v>
      </c>
      <c r="E11" s="1">
        <v>56</v>
      </c>
      <c r="F11" s="1">
        <f t="shared" si="1"/>
        <v>58</v>
      </c>
      <c r="G11" s="1">
        <v>44</v>
      </c>
      <c r="H11" s="1">
        <v>14</v>
      </c>
      <c r="I11" s="1">
        <v>12</v>
      </c>
      <c r="J11" s="1">
        <v>0.76</v>
      </c>
      <c r="K11" s="1">
        <v>0.79</v>
      </c>
      <c r="L11" s="1">
        <v>0.77</v>
      </c>
      <c r="M11" s="1">
        <v>0.76</v>
      </c>
      <c r="N11" s="1">
        <v>0.41</v>
      </c>
    </row>
    <row r="12" spans="2:14" x14ac:dyDescent="0.3">
      <c r="B12" s="20"/>
      <c r="C12" s="20"/>
      <c r="D12">
        <v>15</v>
      </c>
      <c r="E12" s="5">
        <v>67</v>
      </c>
      <c r="F12" s="1">
        <f t="shared" si="1"/>
        <v>75</v>
      </c>
      <c r="G12" s="1">
        <v>61</v>
      </c>
      <c r="H12" s="1">
        <v>14</v>
      </c>
      <c r="I12" s="1">
        <v>6</v>
      </c>
      <c r="J12" s="1">
        <v>0.81</v>
      </c>
      <c r="K12" s="1">
        <v>0.91</v>
      </c>
      <c r="L12" s="1">
        <v>0.86</v>
      </c>
      <c r="M12" s="1">
        <v>0.81</v>
      </c>
      <c r="N12" s="1">
        <v>0.46</v>
      </c>
    </row>
    <row r="13" spans="2:14" x14ac:dyDescent="0.3">
      <c r="B13" s="20"/>
      <c r="C13" s="20"/>
      <c r="D13">
        <v>17</v>
      </c>
      <c r="E13" s="5">
        <v>33</v>
      </c>
      <c r="F13" s="1">
        <f t="shared" si="1"/>
        <v>30</v>
      </c>
      <c r="G13" s="1">
        <v>27</v>
      </c>
      <c r="H13" s="1">
        <v>3</v>
      </c>
      <c r="I13" s="1">
        <v>6</v>
      </c>
      <c r="J13" s="1">
        <v>0.9</v>
      </c>
      <c r="K13" s="1">
        <v>0.82</v>
      </c>
      <c r="L13" s="1">
        <v>0.86</v>
      </c>
      <c r="M13" s="1">
        <v>0.9</v>
      </c>
      <c r="N13" s="1">
        <v>0.52</v>
      </c>
    </row>
    <row r="14" spans="2:14" x14ac:dyDescent="0.3">
      <c r="B14" s="20"/>
      <c r="C14" s="20"/>
      <c r="D14">
        <v>20</v>
      </c>
      <c r="E14" s="5">
        <v>124</v>
      </c>
      <c r="F14" s="1">
        <f t="shared" si="1"/>
        <v>121</v>
      </c>
      <c r="G14" s="1">
        <v>105</v>
      </c>
      <c r="H14" s="1">
        <v>16</v>
      </c>
      <c r="I14" s="1">
        <v>19</v>
      </c>
      <c r="J14" s="1">
        <v>0.87</v>
      </c>
      <c r="K14" s="1">
        <v>0.85</v>
      </c>
      <c r="L14" s="1">
        <v>0.86</v>
      </c>
      <c r="M14" s="1">
        <v>0.87</v>
      </c>
      <c r="N14" s="1">
        <v>0.46</v>
      </c>
    </row>
    <row r="15" spans="2:14" x14ac:dyDescent="0.3">
      <c r="B15" s="20"/>
      <c r="C15" s="20"/>
      <c r="D15">
        <v>29</v>
      </c>
      <c r="E15" s="5">
        <v>135</v>
      </c>
      <c r="F15" s="1">
        <f t="shared" si="1"/>
        <v>161</v>
      </c>
      <c r="G15" s="1">
        <v>120</v>
      </c>
      <c r="H15" s="1">
        <v>41</v>
      </c>
      <c r="I15" s="1">
        <v>15</v>
      </c>
      <c r="J15" s="1">
        <v>0.75</v>
      </c>
      <c r="K15" s="1">
        <v>0.89</v>
      </c>
      <c r="L15" s="1">
        <v>0.81</v>
      </c>
      <c r="M15" s="1">
        <v>0.75</v>
      </c>
      <c r="N15" s="1">
        <v>0.43</v>
      </c>
    </row>
    <row r="16" spans="2:14" x14ac:dyDescent="0.3">
      <c r="B16" s="20"/>
      <c r="C16" s="20"/>
      <c r="D16" s="7">
        <v>37</v>
      </c>
      <c r="E16" s="8">
        <v>261</v>
      </c>
      <c r="F16" s="6">
        <f t="shared" si="1"/>
        <v>262</v>
      </c>
      <c r="G16" s="6">
        <v>225</v>
      </c>
      <c r="H16" s="6">
        <v>37</v>
      </c>
      <c r="I16" s="6">
        <v>36</v>
      </c>
      <c r="J16" s="6">
        <v>0.86</v>
      </c>
      <c r="K16" s="6">
        <v>0.86</v>
      </c>
      <c r="L16" s="6">
        <v>0.86</v>
      </c>
      <c r="M16" s="6">
        <v>0.86</v>
      </c>
      <c r="N16" s="6">
        <v>0.45</v>
      </c>
    </row>
    <row r="17" spans="2:14" x14ac:dyDescent="0.3">
      <c r="B17" s="20"/>
      <c r="C17" s="22" t="s">
        <v>15</v>
      </c>
      <c r="D17">
        <v>8</v>
      </c>
      <c r="E17" s="1">
        <v>157</v>
      </c>
      <c r="F17" s="1">
        <f t="shared" si="1"/>
        <v>148</v>
      </c>
      <c r="G17" s="1">
        <v>142</v>
      </c>
      <c r="H17" s="1">
        <v>6</v>
      </c>
      <c r="I17" s="1">
        <v>15</v>
      </c>
      <c r="J17" s="1">
        <v>0.96</v>
      </c>
      <c r="K17" s="1">
        <v>0.9</v>
      </c>
      <c r="L17" s="2">
        <v>0.93</v>
      </c>
      <c r="M17" s="1">
        <v>0.96</v>
      </c>
      <c r="N17" s="1">
        <v>0.62</v>
      </c>
    </row>
    <row r="18" spans="2:14" x14ac:dyDescent="0.3">
      <c r="B18" s="20"/>
      <c r="C18" s="20"/>
      <c r="D18">
        <v>10</v>
      </c>
      <c r="E18" s="1">
        <v>56</v>
      </c>
      <c r="F18" s="1">
        <f t="shared" si="1"/>
        <v>61</v>
      </c>
      <c r="G18" s="1">
        <v>51</v>
      </c>
      <c r="H18" s="1">
        <v>10</v>
      </c>
      <c r="I18" s="1">
        <v>5</v>
      </c>
      <c r="J18" s="1">
        <v>0.84</v>
      </c>
      <c r="K18" s="1">
        <v>0.91</v>
      </c>
      <c r="L18" s="1">
        <v>0.87</v>
      </c>
      <c r="M18" s="1">
        <v>0.84</v>
      </c>
      <c r="N18" s="1">
        <v>0.46</v>
      </c>
    </row>
    <row r="19" spans="2:14" x14ac:dyDescent="0.3">
      <c r="B19" s="20"/>
      <c r="C19" s="20"/>
      <c r="D19">
        <v>15</v>
      </c>
      <c r="E19" s="5">
        <v>67</v>
      </c>
      <c r="F19" s="1">
        <f t="shared" si="1"/>
        <v>76</v>
      </c>
      <c r="G19" s="1">
        <v>64</v>
      </c>
      <c r="H19" s="1">
        <v>12</v>
      </c>
      <c r="I19" s="1">
        <v>3</v>
      </c>
      <c r="J19" s="1">
        <v>0.84</v>
      </c>
      <c r="K19" s="2">
        <v>0.96</v>
      </c>
      <c r="L19" s="1">
        <v>0.9</v>
      </c>
      <c r="M19" s="1">
        <v>0.84</v>
      </c>
      <c r="N19" s="1">
        <v>0.48</v>
      </c>
    </row>
    <row r="20" spans="2:14" x14ac:dyDescent="0.3">
      <c r="B20" s="20"/>
      <c r="C20" s="20"/>
      <c r="D20">
        <v>17</v>
      </c>
      <c r="E20" s="5">
        <v>33</v>
      </c>
      <c r="F20" s="1">
        <f t="shared" si="1"/>
        <v>36</v>
      </c>
      <c r="G20" s="1">
        <v>29</v>
      </c>
      <c r="H20" s="1">
        <v>7</v>
      </c>
      <c r="I20" s="1">
        <v>4</v>
      </c>
      <c r="J20" s="1">
        <v>0.81</v>
      </c>
      <c r="K20" s="1">
        <v>0.88</v>
      </c>
      <c r="L20" s="1">
        <v>0.84</v>
      </c>
      <c r="M20" s="1">
        <v>0.81</v>
      </c>
      <c r="N20" s="1">
        <v>0.43</v>
      </c>
    </row>
    <row r="21" spans="2:14" x14ac:dyDescent="0.3">
      <c r="B21" s="20"/>
      <c r="C21" s="20"/>
      <c r="D21">
        <v>20</v>
      </c>
      <c r="E21" s="5">
        <v>124</v>
      </c>
      <c r="F21" s="1">
        <f t="shared" si="1"/>
        <v>131</v>
      </c>
      <c r="G21" s="1">
        <v>113</v>
      </c>
      <c r="H21" s="1">
        <v>18</v>
      </c>
      <c r="I21" s="1">
        <v>11</v>
      </c>
      <c r="J21" s="1">
        <v>0.86</v>
      </c>
      <c r="K21" s="1">
        <v>0.91</v>
      </c>
      <c r="L21" s="1">
        <v>0.89</v>
      </c>
      <c r="M21" s="1">
        <v>0.86</v>
      </c>
      <c r="N21" s="1">
        <v>0.48</v>
      </c>
    </row>
    <row r="22" spans="2:14" x14ac:dyDescent="0.3">
      <c r="B22" s="20"/>
      <c r="C22" s="20"/>
      <c r="D22">
        <v>29</v>
      </c>
      <c r="E22" s="5">
        <v>135</v>
      </c>
      <c r="F22" s="1">
        <f t="shared" si="1"/>
        <v>174</v>
      </c>
      <c r="G22" s="1">
        <v>124</v>
      </c>
      <c r="H22" s="1">
        <v>50</v>
      </c>
      <c r="I22" s="1">
        <v>11</v>
      </c>
      <c r="J22" s="1">
        <v>0.71</v>
      </c>
      <c r="K22" s="1">
        <v>0.92</v>
      </c>
      <c r="L22" s="1">
        <v>0.8</v>
      </c>
      <c r="M22" s="1">
        <v>0.71</v>
      </c>
      <c r="N22" s="1">
        <v>0.41</v>
      </c>
    </row>
    <row r="23" spans="2:14" x14ac:dyDescent="0.3">
      <c r="B23" s="20"/>
      <c r="C23" s="20"/>
      <c r="D23" s="7">
        <v>37</v>
      </c>
      <c r="E23" s="8">
        <v>261</v>
      </c>
      <c r="F23" s="1">
        <f t="shared" si="1"/>
        <v>279</v>
      </c>
      <c r="G23" s="1">
        <v>235</v>
      </c>
      <c r="H23" s="1">
        <v>44</v>
      </c>
      <c r="I23" s="1">
        <v>26</v>
      </c>
      <c r="J23" s="1">
        <v>0.84</v>
      </c>
      <c r="K23" s="1">
        <v>0.9</v>
      </c>
      <c r="L23" s="1">
        <v>0.87</v>
      </c>
      <c r="M23" s="1">
        <v>0.84</v>
      </c>
      <c r="N23" s="1">
        <v>0.46</v>
      </c>
    </row>
    <row r="24" spans="2:14" x14ac:dyDescent="0.3">
      <c r="B24" s="22" t="s">
        <v>18</v>
      </c>
      <c r="C24" s="22" t="s">
        <v>17</v>
      </c>
      <c r="D24" s="10">
        <v>8</v>
      </c>
      <c r="E24" s="9">
        <v>157</v>
      </c>
      <c r="F24" s="9">
        <f t="shared" si="1"/>
        <v>137</v>
      </c>
      <c r="G24" s="9">
        <v>126</v>
      </c>
      <c r="H24" s="9">
        <v>11</v>
      </c>
      <c r="I24" s="9">
        <v>31</v>
      </c>
      <c r="J24" s="9">
        <v>0.92</v>
      </c>
      <c r="K24" s="9">
        <v>0.8</v>
      </c>
      <c r="L24" s="9">
        <v>0.86</v>
      </c>
      <c r="M24" s="9">
        <v>0.92</v>
      </c>
      <c r="N24" s="9">
        <v>0.56000000000000005</v>
      </c>
    </row>
    <row r="25" spans="2:14" x14ac:dyDescent="0.3">
      <c r="B25" s="20"/>
      <c r="C25" s="20"/>
      <c r="D25">
        <v>10</v>
      </c>
      <c r="E25" s="1">
        <v>56</v>
      </c>
      <c r="F25" s="1">
        <f t="shared" si="1"/>
        <v>50</v>
      </c>
      <c r="G25" s="1">
        <v>37</v>
      </c>
      <c r="H25" s="1">
        <v>13</v>
      </c>
      <c r="I25" s="1">
        <v>19</v>
      </c>
      <c r="J25" s="1">
        <v>0.74</v>
      </c>
      <c r="K25" s="1">
        <v>0.66</v>
      </c>
      <c r="L25" s="1">
        <v>0.7</v>
      </c>
      <c r="M25" s="1">
        <v>0.74</v>
      </c>
      <c r="N25" s="1">
        <v>0.41</v>
      </c>
    </row>
    <row r="26" spans="2:14" x14ac:dyDescent="0.3">
      <c r="B26" s="20"/>
      <c r="C26" s="20"/>
      <c r="D26">
        <v>15</v>
      </c>
      <c r="E26" s="5">
        <v>67</v>
      </c>
      <c r="F26" s="1">
        <f t="shared" si="1"/>
        <v>64</v>
      </c>
      <c r="G26" s="1">
        <v>55</v>
      </c>
      <c r="H26" s="1">
        <v>9</v>
      </c>
      <c r="I26" s="1">
        <v>12</v>
      </c>
      <c r="J26" s="1">
        <v>0.86</v>
      </c>
      <c r="K26" s="1">
        <v>0.82</v>
      </c>
      <c r="L26" s="1">
        <v>0.84</v>
      </c>
      <c r="M26" s="1">
        <v>0.86</v>
      </c>
      <c r="N26" s="1">
        <v>0.46</v>
      </c>
    </row>
    <row r="27" spans="2:14" x14ac:dyDescent="0.3">
      <c r="B27" s="20"/>
      <c r="C27" s="20"/>
      <c r="D27">
        <v>17</v>
      </c>
      <c r="E27" s="5">
        <v>33</v>
      </c>
      <c r="F27" s="1">
        <f t="shared" si="1"/>
        <v>34</v>
      </c>
      <c r="G27" s="1">
        <v>30</v>
      </c>
      <c r="H27" s="1">
        <v>4</v>
      </c>
      <c r="I27" s="1">
        <v>3</v>
      </c>
      <c r="J27" s="1">
        <v>0.88</v>
      </c>
      <c r="K27" s="1">
        <v>0.91</v>
      </c>
      <c r="L27" s="1">
        <v>0.9</v>
      </c>
      <c r="M27" s="1">
        <v>0.88</v>
      </c>
      <c r="N27" s="1">
        <v>0.48</v>
      </c>
    </row>
    <row r="28" spans="2:14" x14ac:dyDescent="0.3">
      <c r="B28" s="20"/>
      <c r="C28" s="20"/>
      <c r="D28">
        <v>20</v>
      </c>
      <c r="E28" s="5">
        <v>124</v>
      </c>
      <c r="F28" s="1">
        <f t="shared" si="1"/>
        <v>107</v>
      </c>
      <c r="G28" s="1">
        <v>91</v>
      </c>
      <c r="H28" s="1">
        <v>16</v>
      </c>
      <c r="I28" s="1">
        <v>33</v>
      </c>
      <c r="J28" s="1">
        <v>0.85</v>
      </c>
      <c r="K28" s="1">
        <v>0.73</v>
      </c>
      <c r="L28" s="1">
        <v>0.79</v>
      </c>
      <c r="M28" s="1">
        <v>0.85</v>
      </c>
      <c r="N28" s="1">
        <v>0.45</v>
      </c>
    </row>
    <row r="29" spans="2:14" x14ac:dyDescent="0.3">
      <c r="B29" s="20"/>
      <c r="C29" s="20"/>
      <c r="D29">
        <v>29</v>
      </c>
      <c r="E29" s="5">
        <v>135</v>
      </c>
      <c r="F29" s="1">
        <f t="shared" si="1"/>
        <v>154</v>
      </c>
      <c r="G29" s="1">
        <v>110</v>
      </c>
      <c r="H29" s="1">
        <v>44</v>
      </c>
      <c r="I29" s="1">
        <v>25</v>
      </c>
      <c r="J29" s="1">
        <v>0.71</v>
      </c>
      <c r="K29" s="1">
        <v>0.81</v>
      </c>
      <c r="L29" s="1">
        <v>0.76</v>
      </c>
      <c r="M29" s="1">
        <v>0.71</v>
      </c>
      <c r="N29" s="1">
        <v>0.39</v>
      </c>
    </row>
    <row r="30" spans="2:14" x14ac:dyDescent="0.3">
      <c r="B30" s="20"/>
      <c r="C30" s="20"/>
      <c r="D30" s="7">
        <v>37</v>
      </c>
      <c r="E30" s="8">
        <v>261</v>
      </c>
      <c r="F30" s="1">
        <f t="shared" si="1"/>
        <v>233</v>
      </c>
      <c r="G30" s="1">
        <v>197</v>
      </c>
      <c r="H30" s="1">
        <v>36</v>
      </c>
      <c r="I30" s="1">
        <v>64</v>
      </c>
      <c r="J30" s="1">
        <v>0.85</v>
      </c>
      <c r="K30" s="1">
        <v>0.75</v>
      </c>
      <c r="L30" s="1">
        <v>0.8</v>
      </c>
      <c r="M30" s="1">
        <v>0.85</v>
      </c>
      <c r="N30" s="1">
        <v>0.44</v>
      </c>
    </row>
    <row r="31" spans="2:14" x14ac:dyDescent="0.3">
      <c r="B31" s="20"/>
      <c r="C31" s="22" t="s">
        <v>16</v>
      </c>
      <c r="D31" s="10">
        <v>8</v>
      </c>
      <c r="E31" s="9">
        <v>157</v>
      </c>
      <c r="F31" s="9">
        <f t="shared" si="1"/>
        <v>130</v>
      </c>
      <c r="G31" s="9">
        <v>126</v>
      </c>
      <c r="H31" s="9">
        <v>4</v>
      </c>
      <c r="I31" s="9">
        <v>31</v>
      </c>
      <c r="J31" s="9">
        <v>0.97</v>
      </c>
      <c r="K31" s="9">
        <v>0.8</v>
      </c>
      <c r="L31" s="9">
        <v>0.88</v>
      </c>
      <c r="M31" s="9">
        <v>0.97</v>
      </c>
      <c r="N31" s="9">
        <v>0.6</v>
      </c>
    </row>
    <row r="32" spans="2:14" x14ac:dyDescent="0.3">
      <c r="B32" s="20"/>
      <c r="C32" s="20"/>
      <c r="D32">
        <v>10</v>
      </c>
      <c r="E32" s="1">
        <v>56</v>
      </c>
      <c r="F32" s="1">
        <f t="shared" si="1"/>
        <v>51</v>
      </c>
      <c r="G32" s="1">
        <v>40</v>
      </c>
      <c r="H32" s="1">
        <v>11</v>
      </c>
      <c r="I32" s="1">
        <v>16</v>
      </c>
      <c r="J32" s="1">
        <v>0.78</v>
      </c>
      <c r="K32" s="1">
        <v>0.71</v>
      </c>
      <c r="L32" s="1">
        <v>0.75</v>
      </c>
      <c r="M32" s="1">
        <v>0.78</v>
      </c>
      <c r="N32" s="1">
        <v>0.45</v>
      </c>
    </row>
    <row r="33" spans="2:14" x14ac:dyDescent="0.3">
      <c r="B33" s="20"/>
      <c r="C33" s="20"/>
      <c r="D33">
        <v>15</v>
      </c>
      <c r="E33" s="5">
        <v>67</v>
      </c>
      <c r="F33" s="1">
        <f t="shared" si="1"/>
        <v>59</v>
      </c>
      <c r="G33" s="1">
        <v>51</v>
      </c>
      <c r="H33" s="1">
        <v>8</v>
      </c>
      <c r="I33" s="1">
        <v>16</v>
      </c>
      <c r="J33" s="1">
        <v>0.86</v>
      </c>
      <c r="K33" s="1">
        <v>0.76</v>
      </c>
      <c r="L33" s="1">
        <v>0.81</v>
      </c>
      <c r="M33" s="1">
        <v>0.86</v>
      </c>
      <c r="N33" s="1">
        <v>0.49</v>
      </c>
    </row>
    <row r="34" spans="2:14" x14ac:dyDescent="0.3">
      <c r="B34" s="20"/>
      <c r="C34" s="20"/>
      <c r="D34">
        <v>17</v>
      </c>
      <c r="E34" s="5">
        <v>33</v>
      </c>
      <c r="F34" s="1">
        <f t="shared" si="1"/>
        <v>33</v>
      </c>
      <c r="G34" s="1">
        <v>28</v>
      </c>
      <c r="H34" s="1">
        <v>5</v>
      </c>
      <c r="I34" s="1">
        <v>5</v>
      </c>
      <c r="J34" s="1">
        <v>0.85</v>
      </c>
      <c r="K34" s="1">
        <v>0.85</v>
      </c>
      <c r="L34" s="1">
        <v>0.85</v>
      </c>
      <c r="M34" s="1">
        <v>0.85</v>
      </c>
      <c r="N34" s="1">
        <v>0.5</v>
      </c>
    </row>
    <row r="35" spans="2:14" x14ac:dyDescent="0.3">
      <c r="B35" s="20"/>
      <c r="C35" s="20"/>
      <c r="D35">
        <v>20</v>
      </c>
      <c r="E35" s="5">
        <v>124</v>
      </c>
      <c r="F35" s="1">
        <f t="shared" si="1"/>
        <v>104</v>
      </c>
      <c r="G35" s="1">
        <v>95</v>
      </c>
      <c r="H35" s="1">
        <v>9</v>
      </c>
      <c r="I35" s="1">
        <v>29</v>
      </c>
      <c r="J35" s="1">
        <v>0.91</v>
      </c>
      <c r="K35" s="1">
        <v>0.77</v>
      </c>
      <c r="L35" s="1">
        <v>0.83</v>
      </c>
      <c r="M35" s="1">
        <v>0.91</v>
      </c>
      <c r="N35" s="1">
        <v>0.51</v>
      </c>
    </row>
    <row r="36" spans="2:14" x14ac:dyDescent="0.3">
      <c r="B36" s="20"/>
      <c r="C36" s="20"/>
      <c r="D36">
        <v>29</v>
      </c>
      <c r="E36" s="5">
        <v>135</v>
      </c>
      <c r="F36" s="1">
        <f t="shared" si="1"/>
        <v>145</v>
      </c>
      <c r="G36" s="1">
        <v>115</v>
      </c>
      <c r="H36" s="1">
        <v>30</v>
      </c>
      <c r="I36" s="1">
        <v>20</v>
      </c>
      <c r="J36" s="1">
        <v>0.79</v>
      </c>
      <c r="K36" s="1">
        <v>0.85</v>
      </c>
      <c r="L36" s="1">
        <v>0.82</v>
      </c>
      <c r="M36" s="1">
        <v>0.79</v>
      </c>
      <c r="N36" s="1">
        <v>0.44</v>
      </c>
    </row>
    <row r="37" spans="2:14" x14ac:dyDescent="0.3">
      <c r="B37" s="20"/>
      <c r="C37" s="23"/>
      <c r="D37" s="7">
        <v>37</v>
      </c>
      <c r="E37" s="8">
        <v>261</v>
      </c>
      <c r="F37" s="6">
        <f t="shared" si="1"/>
        <v>230</v>
      </c>
      <c r="G37" s="6">
        <v>208</v>
      </c>
      <c r="H37" s="6">
        <v>22</v>
      </c>
      <c r="I37" s="6">
        <v>53</v>
      </c>
      <c r="J37" s="6">
        <v>0.9</v>
      </c>
      <c r="K37" s="6">
        <v>0.8</v>
      </c>
      <c r="L37" s="6">
        <v>0.85</v>
      </c>
      <c r="M37" s="6">
        <v>0.9</v>
      </c>
      <c r="N37" s="6">
        <v>0.44</v>
      </c>
    </row>
    <row r="38" spans="2:14" x14ac:dyDescent="0.3">
      <c r="B38" s="20"/>
      <c r="C38" s="20" t="s">
        <v>15</v>
      </c>
      <c r="D38">
        <v>8</v>
      </c>
      <c r="E38" s="1">
        <v>157</v>
      </c>
      <c r="F38" s="1">
        <f t="shared" si="1"/>
        <v>128</v>
      </c>
      <c r="G38" s="1">
        <v>123</v>
      </c>
      <c r="H38" s="1">
        <v>5</v>
      </c>
      <c r="I38" s="1">
        <v>34</v>
      </c>
      <c r="J38" s="1">
        <v>0.96</v>
      </c>
      <c r="K38" s="1">
        <v>0.78</v>
      </c>
      <c r="L38" s="1">
        <v>0.86</v>
      </c>
      <c r="M38" s="1">
        <v>0.96</v>
      </c>
      <c r="N38" s="1">
        <v>0.59</v>
      </c>
    </row>
    <row r="39" spans="2:14" x14ac:dyDescent="0.3">
      <c r="B39" s="20"/>
      <c r="C39" s="20"/>
      <c r="D39">
        <v>10</v>
      </c>
      <c r="E39" s="1">
        <v>56</v>
      </c>
      <c r="F39" s="1">
        <f t="shared" si="1"/>
        <v>36</v>
      </c>
      <c r="G39" s="1">
        <v>33</v>
      </c>
      <c r="H39" s="1">
        <v>3</v>
      </c>
      <c r="I39" s="1">
        <v>23</v>
      </c>
      <c r="J39" s="1">
        <v>0.92</v>
      </c>
      <c r="K39" s="1">
        <v>0.59</v>
      </c>
      <c r="L39" s="1">
        <v>0.72</v>
      </c>
      <c r="M39" s="1">
        <v>0.92</v>
      </c>
      <c r="N39" s="1">
        <v>0.55000000000000004</v>
      </c>
    </row>
    <row r="40" spans="2:14" x14ac:dyDescent="0.3">
      <c r="B40" s="20"/>
      <c r="C40" s="20"/>
      <c r="D40">
        <v>15</v>
      </c>
      <c r="E40" s="5">
        <v>67</v>
      </c>
      <c r="F40" s="1">
        <f t="shared" si="1"/>
        <v>56</v>
      </c>
      <c r="G40" s="1">
        <v>54</v>
      </c>
      <c r="H40" s="1">
        <v>2</v>
      </c>
      <c r="I40" s="1">
        <v>13</v>
      </c>
      <c r="J40" s="1">
        <v>0.96</v>
      </c>
      <c r="K40" s="1">
        <v>0.81</v>
      </c>
      <c r="L40" s="1">
        <v>0.88</v>
      </c>
      <c r="M40" s="1">
        <v>0.96</v>
      </c>
      <c r="N40" s="1">
        <v>0.54</v>
      </c>
    </row>
    <row r="41" spans="2:14" x14ac:dyDescent="0.3">
      <c r="B41" s="20"/>
      <c r="C41" s="20"/>
      <c r="D41">
        <v>17</v>
      </c>
      <c r="E41" s="5">
        <v>33</v>
      </c>
      <c r="F41" s="1">
        <f t="shared" si="1"/>
        <v>27</v>
      </c>
      <c r="G41" s="1">
        <v>27</v>
      </c>
      <c r="H41" s="1">
        <v>0</v>
      </c>
      <c r="I41" s="1">
        <v>6</v>
      </c>
      <c r="J41" s="1">
        <v>1</v>
      </c>
      <c r="K41" s="1">
        <v>0.82</v>
      </c>
      <c r="L41" s="1">
        <v>0.9</v>
      </c>
      <c r="M41" s="1">
        <v>1</v>
      </c>
      <c r="N41" s="1">
        <v>0.61</v>
      </c>
    </row>
    <row r="42" spans="2:14" x14ac:dyDescent="0.3">
      <c r="B42" s="20"/>
      <c r="C42" s="20"/>
      <c r="D42">
        <v>20</v>
      </c>
      <c r="E42" s="5">
        <v>124</v>
      </c>
      <c r="F42" s="1">
        <f t="shared" si="1"/>
        <v>92</v>
      </c>
      <c r="G42" s="1">
        <v>86</v>
      </c>
      <c r="H42" s="1">
        <v>6</v>
      </c>
      <c r="I42" s="1">
        <v>38</v>
      </c>
      <c r="J42" s="1">
        <v>0.93</v>
      </c>
      <c r="K42" s="1">
        <v>0.69</v>
      </c>
      <c r="L42" s="1">
        <v>0.8</v>
      </c>
      <c r="M42" s="1">
        <v>0.93</v>
      </c>
      <c r="N42" s="1">
        <v>0.53</v>
      </c>
    </row>
    <row r="43" spans="2:14" x14ac:dyDescent="0.3">
      <c r="B43" s="20"/>
      <c r="C43" s="20"/>
      <c r="D43">
        <v>29</v>
      </c>
      <c r="E43" s="5">
        <v>135</v>
      </c>
      <c r="F43" s="1">
        <f t="shared" si="1"/>
        <v>122</v>
      </c>
      <c r="G43" s="1">
        <v>103</v>
      </c>
      <c r="H43" s="1">
        <v>19</v>
      </c>
      <c r="I43" s="1">
        <v>32</v>
      </c>
      <c r="J43" s="1">
        <v>0.84</v>
      </c>
      <c r="K43" s="1">
        <v>0.76</v>
      </c>
      <c r="L43" s="1">
        <v>0.8</v>
      </c>
      <c r="M43" s="1">
        <v>0.84</v>
      </c>
      <c r="N43" s="1">
        <v>0.49</v>
      </c>
    </row>
    <row r="44" spans="2:14" x14ac:dyDescent="0.3">
      <c r="B44" s="20"/>
      <c r="C44" s="20"/>
      <c r="D44" s="7">
        <v>37</v>
      </c>
      <c r="E44" s="8">
        <v>261</v>
      </c>
      <c r="F44" s="1">
        <f t="shared" si="1"/>
        <v>204</v>
      </c>
      <c r="G44" s="1">
        <v>193</v>
      </c>
      <c r="H44" s="1">
        <v>11</v>
      </c>
      <c r="I44" s="1">
        <v>68</v>
      </c>
      <c r="J44" s="1">
        <v>0.95</v>
      </c>
      <c r="K44" s="1">
        <v>0.74</v>
      </c>
      <c r="L44" s="1">
        <v>0.83</v>
      </c>
      <c r="M44" s="1">
        <v>0.95</v>
      </c>
      <c r="N44" s="1">
        <v>0.49</v>
      </c>
    </row>
    <row r="45" spans="2:14" x14ac:dyDescent="0.3">
      <c r="B45" s="22" t="s">
        <v>20</v>
      </c>
      <c r="C45" s="22" t="s">
        <v>17</v>
      </c>
      <c r="D45" s="10">
        <v>8</v>
      </c>
      <c r="E45" s="9">
        <v>157</v>
      </c>
      <c r="F45" s="9">
        <f t="shared" si="1"/>
        <v>138</v>
      </c>
      <c r="G45" s="9">
        <v>131</v>
      </c>
      <c r="H45" s="9">
        <v>7</v>
      </c>
      <c r="I45" s="9">
        <v>26</v>
      </c>
      <c r="J45" s="9">
        <v>0.95</v>
      </c>
      <c r="K45" s="9">
        <v>0.83</v>
      </c>
      <c r="L45" s="9">
        <v>0.89</v>
      </c>
      <c r="M45" s="9">
        <v>0.95</v>
      </c>
      <c r="N45" s="9">
        <v>0.56999999999999995</v>
      </c>
    </row>
    <row r="46" spans="2:14" x14ac:dyDescent="0.3">
      <c r="B46" s="20"/>
      <c r="C46" s="20"/>
      <c r="D46">
        <v>10</v>
      </c>
      <c r="E46" s="1">
        <v>56</v>
      </c>
      <c r="F46" s="1">
        <f t="shared" si="1"/>
        <v>57</v>
      </c>
      <c r="G46" s="1">
        <v>47</v>
      </c>
      <c r="H46" s="1">
        <v>10</v>
      </c>
      <c r="I46" s="1">
        <v>9</v>
      </c>
      <c r="J46" s="1">
        <v>0.82</v>
      </c>
      <c r="K46" s="1">
        <v>0.84</v>
      </c>
      <c r="L46" s="1">
        <v>0.83</v>
      </c>
      <c r="M46" s="1">
        <v>0.82</v>
      </c>
      <c r="N46" s="1">
        <v>0.45</v>
      </c>
    </row>
    <row r="47" spans="2:14" x14ac:dyDescent="0.3">
      <c r="B47" s="20"/>
      <c r="C47" s="20"/>
      <c r="D47">
        <v>15</v>
      </c>
      <c r="E47" s="5">
        <v>67</v>
      </c>
      <c r="F47" s="1">
        <f t="shared" si="1"/>
        <v>78</v>
      </c>
      <c r="G47" s="1">
        <v>60</v>
      </c>
      <c r="H47" s="1">
        <v>18</v>
      </c>
      <c r="I47" s="1">
        <v>7</v>
      </c>
      <c r="J47" s="1">
        <v>0.77</v>
      </c>
      <c r="K47" s="1">
        <v>0.9</v>
      </c>
      <c r="L47" s="1">
        <v>0.83</v>
      </c>
      <c r="M47" s="1">
        <v>0.77</v>
      </c>
      <c r="N47" s="1">
        <v>0.4</v>
      </c>
    </row>
    <row r="48" spans="2:14" x14ac:dyDescent="0.3">
      <c r="B48" s="20"/>
      <c r="C48" s="20"/>
      <c r="D48">
        <v>17</v>
      </c>
      <c r="E48" s="5">
        <v>33</v>
      </c>
      <c r="F48" s="1">
        <f t="shared" si="1"/>
        <v>38</v>
      </c>
      <c r="G48" s="1">
        <v>30</v>
      </c>
      <c r="H48" s="1">
        <v>8</v>
      </c>
      <c r="I48" s="1">
        <v>3</v>
      </c>
      <c r="J48" s="1">
        <v>0.79</v>
      </c>
      <c r="K48" s="1">
        <v>0.91</v>
      </c>
      <c r="L48" s="1">
        <v>0.85</v>
      </c>
      <c r="M48" s="1">
        <v>0.79</v>
      </c>
      <c r="N48" s="1">
        <v>0.43</v>
      </c>
    </row>
    <row r="49" spans="2:14" x14ac:dyDescent="0.3">
      <c r="B49" s="20"/>
      <c r="C49" s="20"/>
      <c r="D49">
        <v>20</v>
      </c>
      <c r="E49" s="5">
        <v>124</v>
      </c>
      <c r="F49" s="1">
        <f t="shared" si="1"/>
        <v>114</v>
      </c>
      <c r="G49" s="1">
        <v>98</v>
      </c>
      <c r="H49" s="1">
        <v>16</v>
      </c>
      <c r="I49" s="1">
        <v>26</v>
      </c>
      <c r="J49" s="1">
        <v>0.86</v>
      </c>
      <c r="K49" s="1">
        <v>0.79</v>
      </c>
      <c r="L49" s="1">
        <v>0.82</v>
      </c>
      <c r="M49" s="1">
        <v>0.86</v>
      </c>
      <c r="N49" s="1">
        <v>0.49</v>
      </c>
    </row>
    <row r="50" spans="2:14" x14ac:dyDescent="0.3">
      <c r="B50" s="20"/>
      <c r="C50" s="20"/>
      <c r="D50">
        <v>29</v>
      </c>
      <c r="E50" s="5">
        <v>135</v>
      </c>
      <c r="F50" s="1">
        <f t="shared" si="1"/>
        <v>138</v>
      </c>
      <c r="G50" s="1">
        <v>111</v>
      </c>
      <c r="H50" s="1">
        <v>27</v>
      </c>
      <c r="I50" s="1">
        <v>24</v>
      </c>
      <c r="J50" s="1">
        <v>0.8</v>
      </c>
      <c r="K50" s="1">
        <v>0.82</v>
      </c>
      <c r="L50" s="1">
        <v>0.81</v>
      </c>
      <c r="M50" s="1">
        <v>0.8</v>
      </c>
      <c r="N50" s="1">
        <v>0.43</v>
      </c>
    </row>
    <row r="51" spans="2:14" x14ac:dyDescent="0.3">
      <c r="B51" s="20"/>
      <c r="C51" s="20"/>
      <c r="D51" s="7">
        <v>37</v>
      </c>
      <c r="E51" s="8">
        <v>261</v>
      </c>
      <c r="F51" s="1">
        <f t="shared" si="1"/>
        <v>253</v>
      </c>
      <c r="G51" s="1">
        <v>206</v>
      </c>
      <c r="H51" s="1">
        <v>47</v>
      </c>
      <c r="I51" s="1">
        <v>55</v>
      </c>
      <c r="J51" s="1">
        <v>0.81</v>
      </c>
      <c r="K51" s="1">
        <v>0.79</v>
      </c>
      <c r="L51" s="1">
        <v>0.8</v>
      </c>
      <c r="M51" s="1">
        <v>0.81</v>
      </c>
      <c r="N51" s="1">
        <v>0.4</v>
      </c>
    </row>
    <row r="52" spans="2:14" x14ac:dyDescent="0.3">
      <c r="B52" s="20"/>
      <c r="C52" s="22" t="s">
        <v>16</v>
      </c>
      <c r="D52" s="10">
        <v>8</v>
      </c>
      <c r="E52" s="9">
        <v>157</v>
      </c>
      <c r="F52" s="9">
        <f t="shared" si="1"/>
        <v>161</v>
      </c>
      <c r="G52" s="9">
        <v>144</v>
      </c>
      <c r="H52" s="9">
        <v>17</v>
      </c>
      <c r="I52" s="9">
        <v>13</v>
      </c>
      <c r="J52" s="9">
        <v>0.89</v>
      </c>
      <c r="K52" s="9">
        <v>0.92</v>
      </c>
      <c r="L52" s="9">
        <v>0.91</v>
      </c>
      <c r="M52" s="9">
        <v>0.89</v>
      </c>
      <c r="N52" s="9">
        <v>0.55000000000000004</v>
      </c>
    </row>
    <row r="53" spans="2:14" x14ac:dyDescent="0.3">
      <c r="B53" s="20"/>
      <c r="C53" s="20"/>
      <c r="D53">
        <v>10</v>
      </c>
      <c r="E53" s="1">
        <v>56</v>
      </c>
      <c r="F53" s="1">
        <f t="shared" si="1"/>
        <v>57</v>
      </c>
      <c r="G53" s="1">
        <v>42</v>
      </c>
      <c r="H53" s="1">
        <v>15</v>
      </c>
      <c r="I53" s="1">
        <v>14</v>
      </c>
      <c r="J53" s="1">
        <v>0.74</v>
      </c>
      <c r="K53" s="1">
        <v>0.75</v>
      </c>
      <c r="L53" s="1">
        <v>0.74</v>
      </c>
      <c r="M53" s="1">
        <v>0.74</v>
      </c>
      <c r="N53" s="1">
        <v>0.41</v>
      </c>
    </row>
    <row r="54" spans="2:14" x14ac:dyDescent="0.3">
      <c r="B54" s="20"/>
      <c r="C54" s="20"/>
      <c r="D54">
        <v>15</v>
      </c>
      <c r="E54" s="5">
        <v>67</v>
      </c>
      <c r="F54" s="1">
        <f t="shared" si="1"/>
        <v>86</v>
      </c>
      <c r="G54" s="1">
        <v>66</v>
      </c>
      <c r="H54" s="1">
        <v>20</v>
      </c>
      <c r="I54" s="1">
        <v>1</v>
      </c>
      <c r="J54" s="1">
        <v>0.77</v>
      </c>
      <c r="K54" s="1">
        <v>0.99</v>
      </c>
      <c r="L54" s="1">
        <v>0.86</v>
      </c>
      <c r="M54" s="1">
        <v>0.77</v>
      </c>
      <c r="N54" s="1">
        <v>0.39</v>
      </c>
    </row>
    <row r="55" spans="2:14" x14ac:dyDescent="0.3">
      <c r="B55" s="20"/>
      <c r="C55" s="20"/>
      <c r="D55">
        <v>17</v>
      </c>
      <c r="E55" s="5">
        <v>33</v>
      </c>
      <c r="F55" s="1">
        <f t="shared" si="1"/>
        <v>42</v>
      </c>
      <c r="G55" s="1">
        <v>30</v>
      </c>
      <c r="H55" s="1">
        <v>12</v>
      </c>
      <c r="I55" s="1">
        <v>3</v>
      </c>
      <c r="J55" s="1">
        <v>0.71</v>
      </c>
      <c r="K55" s="1">
        <v>0.91</v>
      </c>
      <c r="L55" s="1">
        <v>0.8</v>
      </c>
      <c r="M55" s="1">
        <v>0.71</v>
      </c>
      <c r="N55" s="1">
        <v>0.37</v>
      </c>
    </row>
    <row r="56" spans="2:14" x14ac:dyDescent="0.3">
      <c r="B56" s="20"/>
      <c r="C56" s="20"/>
      <c r="D56">
        <v>20</v>
      </c>
      <c r="E56" s="5">
        <v>124</v>
      </c>
      <c r="F56" s="1">
        <f t="shared" si="1"/>
        <v>146</v>
      </c>
      <c r="G56" s="1">
        <v>116</v>
      </c>
      <c r="H56" s="1">
        <v>30</v>
      </c>
      <c r="I56" s="1">
        <v>8</v>
      </c>
      <c r="J56" s="1">
        <v>0.79</v>
      </c>
      <c r="K56" s="1">
        <v>0.94</v>
      </c>
      <c r="L56" s="1">
        <v>0.86</v>
      </c>
      <c r="M56" s="1">
        <v>0.79</v>
      </c>
      <c r="N56" s="1">
        <v>0.4</v>
      </c>
    </row>
    <row r="57" spans="2:14" x14ac:dyDescent="0.3">
      <c r="B57" s="20"/>
      <c r="C57" s="20"/>
      <c r="D57">
        <v>29</v>
      </c>
      <c r="E57" s="5">
        <v>135</v>
      </c>
      <c r="F57" s="1">
        <f t="shared" si="1"/>
        <v>194</v>
      </c>
      <c r="G57" s="1">
        <v>131</v>
      </c>
      <c r="H57" s="1">
        <v>63</v>
      </c>
      <c r="I57" s="1">
        <v>4</v>
      </c>
      <c r="J57" s="1">
        <v>0.68</v>
      </c>
      <c r="K57" s="1">
        <v>0.97</v>
      </c>
      <c r="L57" s="1">
        <v>0.8</v>
      </c>
      <c r="M57" s="1">
        <v>0.68</v>
      </c>
      <c r="N57" s="1">
        <v>0.37</v>
      </c>
    </row>
    <row r="58" spans="2:14" x14ac:dyDescent="0.3">
      <c r="B58" s="20"/>
      <c r="C58" s="23"/>
      <c r="D58" s="7">
        <v>37</v>
      </c>
      <c r="E58" s="8">
        <v>261</v>
      </c>
      <c r="F58" s="6">
        <f t="shared" si="1"/>
        <v>299</v>
      </c>
      <c r="G58" s="6">
        <v>233</v>
      </c>
      <c r="H58" s="6">
        <v>66</v>
      </c>
      <c r="I58" s="6">
        <v>28</v>
      </c>
      <c r="J58" s="6">
        <v>0.78</v>
      </c>
      <c r="K58" s="6">
        <v>0.89</v>
      </c>
      <c r="L58" s="6">
        <v>0.83</v>
      </c>
      <c r="M58" s="6">
        <v>0.78</v>
      </c>
      <c r="N58" s="6">
        <v>0.37</v>
      </c>
    </row>
    <row r="59" spans="2:14" x14ac:dyDescent="0.3">
      <c r="B59" s="20"/>
      <c r="C59" s="22" t="s">
        <v>15</v>
      </c>
      <c r="D59">
        <v>8</v>
      </c>
      <c r="E59" s="1">
        <v>157</v>
      </c>
      <c r="F59" s="1">
        <f t="shared" si="1"/>
        <v>129</v>
      </c>
      <c r="G59" s="1">
        <v>126</v>
      </c>
      <c r="H59" s="1">
        <v>3</v>
      </c>
      <c r="I59" s="1">
        <v>31</v>
      </c>
      <c r="J59" s="1">
        <v>0.98</v>
      </c>
      <c r="K59" s="1">
        <v>0.8</v>
      </c>
      <c r="L59" s="1">
        <v>0.88</v>
      </c>
      <c r="M59" s="1">
        <v>0.98</v>
      </c>
      <c r="N59" s="1">
        <v>0.61</v>
      </c>
    </row>
    <row r="60" spans="2:14" x14ac:dyDescent="0.3">
      <c r="B60" s="20"/>
      <c r="C60" s="20"/>
      <c r="D60">
        <v>10</v>
      </c>
      <c r="E60" s="1">
        <v>56</v>
      </c>
      <c r="F60" s="1">
        <f t="shared" si="1"/>
        <v>53</v>
      </c>
      <c r="G60" s="1">
        <v>44</v>
      </c>
      <c r="H60" s="1">
        <v>9</v>
      </c>
      <c r="I60" s="1">
        <v>12</v>
      </c>
      <c r="J60" s="1">
        <v>0.83</v>
      </c>
      <c r="K60" s="1">
        <v>0.79</v>
      </c>
      <c r="L60" s="1">
        <v>0.81</v>
      </c>
      <c r="M60" s="1">
        <v>0.83</v>
      </c>
      <c r="N60" s="1">
        <v>0.48</v>
      </c>
    </row>
    <row r="61" spans="2:14" x14ac:dyDescent="0.3">
      <c r="B61" s="20"/>
      <c r="C61" s="20"/>
      <c r="D61">
        <v>15</v>
      </c>
      <c r="E61" s="5">
        <v>67</v>
      </c>
      <c r="F61" s="1">
        <f t="shared" si="1"/>
        <v>69</v>
      </c>
      <c r="G61" s="1">
        <v>59</v>
      </c>
      <c r="H61" s="1">
        <v>10</v>
      </c>
      <c r="I61" s="1">
        <v>8</v>
      </c>
      <c r="J61" s="1">
        <v>0.86</v>
      </c>
      <c r="K61" s="1">
        <v>0.88</v>
      </c>
      <c r="L61" s="1">
        <v>0.87</v>
      </c>
      <c r="M61" s="1">
        <v>0.86</v>
      </c>
      <c r="N61" s="1">
        <v>0.46</v>
      </c>
    </row>
    <row r="62" spans="2:14" x14ac:dyDescent="0.3">
      <c r="B62" s="20"/>
      <c r="C62" s="20"/>
      <c r="D62">
        <v>17</v>
      </c>
      <c r="E62" s="5">
        <v>33</v>
      </c>
      <c r="F62" s="1">
        <f t="shared" si="1"/>
        <v>36</v>
      </c>
      <c r="G62" s="1">
        <v>30</v>
      </c>
      <c r="H62" s="1">
        <v>6</v>
      </c>
      <c r="I62" s="1">
        <v>3</v>
      </c>
      <c r="J62" s="1">
        <v>0.83</v>
      </c>
      <c r="K62" s="1">
        <v>0.91</v>
      </c>
      <c r="L62" s="1">
        <v>0.87</v>
      </c>
      <c r="M62" s="1">
        <v>0.83</v>
      </c>
      <c r="N62" s="1">
        <v>0.44</v>
      </c>
    </row>
    <row r="63" spans="2:14" x14ac:dyDescent="0.3">
      <c r="B63" s="20"/>
      <c r="C63" s="20"/>
      <c r="D63">
        <v>20</v>
      </c>
      <c r="E63" s="5">
        <v>124</v>
      </c>
      <c r="F63" s="1">
        <f t="shared" si="1"/>
        <v>104</v>
      </c>
      <c r="G63" s="1">
        <v>94</v>
      </c>
      <c r="H63" s="1">
        <v>10</v>
      </c>
      <c r="I63" s="1">
        <v>30</v>
      </c>
      <c r="J63" s="1">
        <v>0.9</v>
      </c>
      <c r="K63" s="1">
        <v>0.76</v>
      </c>
      <c r="L63" s="1">
        <v>0.82</v>
      </c>
      <c r="M63" s="1">
        <v>0.9</v>
      </c>
      <c r="N63" s="1">
        <v>0.49</v>
      </c>
    </row>
    <row r="64" spans="2:14" x14ac:dyDescent="0.3">
      <c r="B64" s="20"/>
      <c r="C64" s="20"/>
      <c r="D64">
        <v>29</v>
      </c>
      <c r="E64" s="5">
        <v>135</v>
      </c>
      <c r="F64" s="1">
        <f t="shared" si="1"/>
        <v>148</v>
      </c>
      <c r="G64" s="1">
        <v>118</v>
      </c>
      <c r="H64" s="1">
        <v>30</v>
      </c>
      <c r="I64" s="1">
        <v>17</v>
      </c>
      <c r="J64" s="1">
        <v>0.8</v>
      </c>
      <c r="K64" s="1">
        <v>0.87</v>
      </c>
      <c r="L64" s="1">
        <v>0.83</v>
      </c>
      <c r="M64" s="1">
        <v>0.8</v>
      </c>
      <c r="N64" s="1">
        <v>0.45</v>
      </c>
    </row>
    <row r="65" spans="2:14" x14ac:dyDescent="0.3">
      <c r="B65" s="20"/>
      <c r="C65" s="23"/>
      <c r="D65" s="7">
        <v>37</v>
      </c>
      <c r="E65" s="8">
        <v>261</v>
      </c>
      <c r="F65" s="6">
        <f t="shared" si="1"/>
        <v>232</v>
      </c>
      <c r="G65" s="6">
        <v>203</v>
      </c>
      <c r="H65" s="6">
        <v>29</v>
      </c>
      <c r="I65" s="6">
        <v>58</v>
      </c>
      <c r="J65" s="6">
        <v>0.88</v>
      </c>
      <c r="K65" s="6">
        <v>0.78</v>
      </c>
      <c r="L65" s="6">
        <v>0.82</v>
      </c>
      <c r="M65" s="6">
        <v>0.88</v>
      </c>
      <c r="N65" s="6">
        <v>0.39</v>
      </c>
    </row>
  </sheetData>
  <mergeCells count="13">
    <mergeCell ref="C17:C23"/>
    <mergeCell ref="B3:B23"/>
    <mergeCell ref="C3:C9"/>
    <mergeCell ref="C10:C16"/>
    <mergeCell ref="B2:C2"/>
    <mergeCell ref="B24:B44"/>
    <mergeCell ref="C59:C65"/>
    <mergeCell ref="B45:B65"/>
    <mergeCell ref="C52:C58"/>
    <mergeCell ref="C45:C51"/>
    <mergeCell ref="C38:C44"/>
    <mergeCell ref="C31:C37"/>
    <mergeCell ref="C24:C30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36C7-7912-422D-B7A1-3ED505D7331A}">
  <dimension ref="B1:H11"/>
  <sheetViews>
    <sheetView tabSelected="1" workbookViewId="0">
      <selection activeCell="E22" sqref="E22"/>
    </sheetView>
  </sheetViews>
  <sheetFormatPr baseColWidth="10" defaultRowHeight="14.4" x14ac:dyDescent="0.3"/>
  <cols>
    <col min="1" max="1" width="5.5546875" customWidth="1"/>
    <col min="4" max="4" width="12.109375" bestFit="1" customWidth="1"/>
  </cols>
  <sheetData>
    <row r="1" spans="2:8" x14ac:dyDescent="0.3">
      <c r="B1" s="7"/>
      <c r="C1" s="7"/>
      <c r="D1" s="7"/>
      <c r="E1" s="7"/>
      <c r="F1" s="7"/>
      <c r="G1" s="7"/>
      <c r="H1" s="7"/>
    </row>
    <row r="2" spans="2:8" ht="28.8" x14ac:dyDescent="0.3">
      <c r="B2" s="24" t="s">
        <v>14</v>
      </c>
      <c r="C2" s="24"/>
      <c r="D2" s="11" t="s">
        <v>53</v>
      </c>
      <c r="E2" s="13" t="s">
        <v>54</v>
      </c>
      <c r="F2" s="13" t="s">
        <v>55</v>
      </c>
      <c r="G2" s="13" t="s">
        <v>5</v>
      </c>
      <c r="H2" s="13" t="s">
        <v>27</v>
      </c>
    </row>
    <row r="3" spans="2:8" x14ac:dyDescent="0.3">
      <c r="B3" s="20" t="s">
        <v>19</v>
      </c>
      <c r="C3" s="1" t="s">
        <v>17</v>
      </c>
      <c r="D3" s="14">
        <v>0.78142857142857136</v>
      </c>
      <c r="E3" s="14">
        <v>0.80142857142857149</v>
      </c>
      <c r="F3" s="14">
        <v>0.78142857142857147</v>
      </c>
      <c r="G3" s="14">
        <v>0.78142857142857136</v>
      </c>
      <c r="H3" s="14">
        <v>0.43571428571428567</v>
      </c>
    </row>
    <row r="4" spans="2:8" x14ac:dyDescent="0.3">
      <c r="B4" s="20"/>
      <c r="C4" s="1" t="s">
        <v>16</v>
      </c>
      <c r="D4" s="14">
        <v>0.8542857142857142</v>
      </c>
      <c r="E4" s="14">
        <v>0.81857142857142851</v>
      </c>
      <c r="F4" s="14">
        <v>0.83000000000000007</v>
      </c>
      <c r="G4" s="14">
        <v>0.8542857142857142</v>
      </c>
      <c r="H4" s="14">
        <v>0.48142857142857143</v>
      </c>
    </row>
    <row r="5" spans="2:8" x14ac:dyDescent="0.3">
      <c r="B5" s="23"/>
      <c r="C5" s="6" t="s">
        <v>15</v>
      </c>
      <c r="D5" s="17">
        <v>0.83285714285714285</v>
      </c>
      <c r="E5" s="18">
        <v>0.89571428571428569</v>
      </c>
      <c r="F5" s="18">
        <v>0.86142857142857132</v>
      </c>
      <c r="G5" s="17">
        <v>0.83285714285714285</v>
      </c>
      <c r="H5" s="17">
        <v>0.46857142857142853</v>
      </c>
    </row>
    <row r="6" spans="2:8" x14ac:dyDescent="0.3">
      <c r="B6" s="20" t="s">
        <v>18</v>
      </c>
      <c r="C6" s="1" t="s">
        <v>17</v>
      </c>
      <c r="D6" s="19">
        <v>0.82285714285714284</v>
      </c>
      <c r="E6" s="19">
        <v>0.73714285714285721</v>
      </c>
      <c r="F6" s="19">
        <v>0.77285714285714291</v>
      </c>
      <c r="G6" s="19">
        <v>0.82285714285714284</v>
      </c>
      <c r="H6" s="19">
        <v>0.44285714285714289</v>
      </c>
    </row>
    <row r="7" spans="2:8" x14ac:dyDescent="0.3">
      <c r="B7" s="20"/>
      <c r="C7" s="1" t="s">
        <v>16</v>
      </c>
      <c r="D7" s="14">
        <v>0.86571428571428577</v>
      </c>
      <c r="E7" s="14">
        <v>0.76571428571428579</v>
      </c>
      <c r="F7" s="14">
        <v>0.80999999999999994</v>
      </c>
      <c r="G7" s="14">
        <v>0.86571428571428577</v>
      </c>
      <c r="H7" s="14">
        <v>0.48857142857142855</v>
      </c>
    </row>
    <row r="8" spans="2:8" x14ac:dyDescent="0.3">
      <c r="B8" s="23"/>
      <c r="C8" s="6" t="s">
        <v>15</v>
      </c>
      <c r="D8" s="18">
        <v>0.92285714285714271</v>
      </c>
      <c r="E8" s="17">
        <v>0.70428571428571429</v>
      </c>
      <c r="F8" s="17">
        <v>0.79571428571428571</v>
      </c>
      <c r="G8" s="18">
        <v>0.92285714285714271</v>
      </c>
      <c r="H8" s="18">
        <v>0.52714285714285725</v>
      </c>
    </row>
    <row r="9" spans="2:8" x14ac:dyDescent="0.3">
      <c r="B9" s="20" t="s">
        <v>20</v>
      </c>
      <c r="C9" s="1" t="s">
        <v>17</v>
      </c>
      <c r="D9" s="14">
        <v>0.8214285714285714</v>
      </c>
      <c r="E9" s="14">
        <v>0.78428571428571436</v>
      </c>
      <c r="F9" s="14">
        <v>0.79428571428571426</v>
      </c>
      <c r="G9" s="14">
        <v>0.8214285714285714</v>
      </c>
      <c r="H9" s="14">
        <v>0.44285714285714289</v>
      </c>
    </row>
    <row r="10" spans="2:8" x14ac:dyDescent="0.3">
      <c r="B10" s="20"/>
      <c r="C10" s="1" t="s">
        <v>16</v>
      </c>
      <c r="D10" s="14">
        <v>0.76714285714285713</v>
      </c>
      <c r="E10" s="14">
        <v>0.8899999999999999</v>
      </c>
      <c r="F10" s="14">
        <v>0.82000000000000006</v>
      </c>
      <c r="G10" s="14">
        <v>0.76714285714285713</v>
      </c>
      <c r="H10" s="14">
        <v>0.4042857142857143</v>
      </c>
    </row>
    <row r="11" spans="2:8" x14ac:dyDescent="0.3">
      <c r="B11" s="23"/>
      <c r="C11" s="6" t="s">
        <v>15</v>
      </c>
      <c r="D11" s="17">
        <v>0.87142857142857155</v>
      </c>
      <c r="E11" s="17">
        <v>0.79285714285714293</v>
      </c>
      <c r="F11" s="17">
        <v>0.82285714285714284</v>
      </c>
      <c r="G11" s="17">
        <v>0.87142857142857155</v>
      </c>
      <c r="H11" s="17">
        <v>0.48285714285714282</v>
      </c>
    </row>
  </sheetData>
  <mergeCells count="4">
    <mergeCell ref="B2:C2"/>
    <mergeCell ref="B3:B5"/>
    <mergeCell ref="B6:B8"/>
    <mergeCell ref="B9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Sustento_ImgSize</vt:lpstr>
      <vt:lpstr>Datos Entren</vt:lpstr>
      <vt:lpstr>Entrenam_mosaicos</vt:lpstr>
      <vt:lpstr>Validacion por mosaico</vt:lpstr>
      <vt:lpstr>YOLO_Otm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Sánchez</dc:creator>
  <cp:lastModifiedBy>Anderson Sánchez</cp:lastModifiedBy>
  <cp:lastPrinted>2024-11-18T15:53:49Z</cp:lastPrinted>
  <dcterms:created xsi:type="dcterms:W3CDTF">2024-11-04T17:03:49Z</dcterms:created>
  <dcterms:modified xsi:type="dcterms:W3CDTF">2024-12-27T17:37:26Z</dcterms:modified>
</cp:coreProperties>
</file>