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drawings/drawing2.xml" ContentType="application/vnd.openxmlformats-officedocument.drawing+xml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Edson\Documents\"/>
    </mc:Choice>
  </mc:AlternateContent>
  <bookViews>
    <workbookView xWindow="0" yWindow="0" windowWidth="20490" windowHeight="7755"/>
  </bookViews>
  <sheets>
    <sheet name="Cristina e Adomicio" sheetId="1" r:id="rId1"/>
    <sheet name="Cristina e Adomicio (2)" sheetId="4" r:id="rId2"/>
  </sheets>
  <definedNames>
    <definedName name="_xlnm.Print_Area" localSheetId="0">'Cristina e Adomicio'!$A$1:$L$220</definedName>
    <definedName name="_xlnm.Print_Area" localSheetId="1">'Cristina e Adomicio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39" i="1" l="1"/>
  <c r="B951" i="1"/>
  <c r="I839" i="1"/>
  <c r="I949" i="1"/>
  <c r="J923" i="1"/>
  <c r="A15" i="1"/>
  <c r="A1034" i="1"/>
  <c r="C1005" i="1"/>
  <c r="A979" i="1"/>
  <c r="A950" i="1"/>
  <c r="C15" i="1"/>
  <c r="D16" i="1"/>
  <c r="E20" i="1" s="1"/>
  <c r="D20" i="1"/>
  <c r="A44" i="1"/>
  <c r="C44" i="1"/>
  <c r="B45" i="1"/>
  <c r="E49" i="1" s="1"/>
  <c r="D49" i="1"/>
  <c r="A70" i="1"/>
  <c r="C70" i="1"/>
  <c r="D71" i="1"/>
  <c r="D75" i="1"/>
  <c r="E75" i="1"/>
  <c r="A99" i="1"/>
  <c r="C99" i="1"/>
  <c r="B100" i="1"/>
  <c r="D104" i="1"/>
  <c r="E104" i="1"/>
  <c r="A125" i="1"/>
  <c r="C125" i="1"/>
  <c r="D126" i="1"/>
  <c r="D130" i="1"/>
  <c r="E130" i="1"/>
  <c r="A154" i="1"/>
  <c r="C154" i="1"/>
  <c r="D155" i="1"/>
  <c r="D159" i="1"/>
  <c r="E159" i="1"/>
  <c r="A180" i="1"/>
  <c r="C180" i="1"/>
  <c r="B181" i="1"/>
  <c r="D185" i="1"/>
  <c r="E185" i="1"/>
  <c r="A209" i="1"/>
  <c r="C209" i="1"/>
  <c r="B210" i="1"/>
  <c r="D214" i="1"/>
  <c r="E214" i="1"/>
  <c r="A235" i="1"/>
  <c r="C235" i="1"/>
  <c r="B236" i="1"/>
  <c r="D240" i="1"/>
  <c r="E240" i="1"/>
  <c r="A264" i="1"/>
  <c r="C264" i="1"/>
  <c r="B265" i="1"/>
  <c r="D269" i="1"/>
  <c r="E269" i="1"/>
  <c r="A290" i="1"/>
  <c r="E290" i="1"/>
  <c r="F291" i="1"/>
  <c r="D295" i="1"/>
  <c r="E295" i="1"/>
  <c r="A319" i="1"/>
  <c r="C319" i="1"/>
  <c r="B320" i="1"/>
  <c r="D324" i="1"/>
  <c r="E324" i="1"/>
  <c r="A345" i="1"/>
  <c r="E345" i="1"/>
  <c r="F346" i="1"/>
  <c r="D350" i="1"/>
  <c r="E350" i="1"/>
  <c r="A374" i="1"/>
  <c r="C374" i="1"/>
  <c r="D375" i="1"/>
  <c r="D379" i="1"/>
  <c r="E379" i="1"/>
  <c r="A400" i="1"/>
  <c r="C400" i="1"/>
  <c r="B401" i="1"/>
  <c r="D405" i="1"/>
  <c r="E405" i="1"/>
  <c r="A429" i="1"/>
  <c r="C429" i="1"/>
  <c r="B430" i="1"/>
  <c r="D434" i="1"/>
  <c r="E434" i="1"/>
  <c r="A455" i="1"/>
  <c r="C455" i="1"/>
  <c r="D456" i="1"/>
  <c r="D460" i="1"/>
  <c r="E460" i="1"/>
  <c r="A484" i="1"/>
  <c r="C484" i="1"/>
  <c r="B485" i="1"/>
  <c r="D489" i="1"/>
  <c r="E489" i="1"/>
  <c r="A510" i="1"/>
  <c r="C510" i="1"/>
  <c r="B511" i="1"/>
  <c r="D515" i="1"/>
  <c r="E515" i="1"/>
  <c r="A539" i="1"/>
  <c r="C539" i="1"/>
  <c r="B540" i="1"/>
  <c r="D544" i="1"/>
  <c r="E544" i="1"/>
  <c r="A565" i="1"/>
  <c r="C565" i="1"/>
  <c r="B566" i="1"/>
  <c r="D570" i="1"/>
  <c r="E570" i="1"/>
  <c r="A594" i="1"/>
  <c r="C594" i="1"/>
  <c r="D595" i="1"/>
  <c r="D599" i="1"/>
  <c r="E599" i="1"/>
  <c r="A620" i="1"/>
  <c r="C620" i="1"/>
  <c r="D621" i="1"/>
  <c r="D625" i="1"/>
  <c r="E625" i="1"/>
  <c r="A649" i="1"/>
  <c r="C649" i="1"/>
  <c r="D650" i="1"/>
  <c r="D654" i="1"/>
  <c r="E654" i="1"/>
  <c r="A675" i="1"/>
  <c r="C675" i="1"/>
  <c r="D676" i="1"/>
  <c r="D680" i="1"/>
  <c r="E680" i="1"/>
  <c r="G703" i="1"/>
  <c r="I703" i="1"/>
  <c r="G704" i="1"/>
  <c r="D709" i="1"/>
  <c r="E709" i="1"/>
  <c r="A730" i="1"/>
  <c r="E730" i="1"/>
  <c r="F731" i="1"/>
  <c r="D735" i="1"/>
  <c r="E735" i="1"/>
  <c r="A759" i="1"/>
  <c r="C759" i="1"/>
  <c r="B760" i="1"/>
  <c r="D764" i="1"/>
  <c r="E764" i="1"/>
  <c r="A785" i="1"/>
  <c r="C785" i="1"/>
  <c r="B786" i="1"/>
  <c r="D790" i="1"/>
  <c r="E790" i="1"/>
  <c r="A814" i="1"/>
  <c r="C814" i="1"/>
  <c r="B815" i="1"/>
  <c r="D819" i="1"/>
  <c r="E819" i="1"/>
  <c r="D845" i="1"/>
  <c r="I868" i="1"/>
  <c r="A840" i="1"/>
  <c r="A869" i="1"/>
  <c r="A924" i="1"/>
  <c r="E845" i="1" l="1"/>
  <c r="E874" i="1"/>
  <c r="E929" i="1"/>
  <c r="D874" i="1"/>
  <c r="I894" i="1"/>
  <c r="D900" i="1"/>
  <c r="E900" i="1"/>
  <c r="D929" i="1"/>
  <c r="D955" i="1"/>
  <c r="E955" i="1"/>
  <c r="I978" i="1"/>
  <c r="A895" i="1"/>
  <c r="I979" i="1"/>
  <c r="D984" i="1"/>
  <c r="E984" i="1"/>
  <c r="A1005" i="1"/>
  <c r="B1006" i="1"/>
  <c r="D1010" i="1"/>
  <c r="E1010" i="1"/>
  <c r="I1033" i="1"/>
  <c r="D1039" i="1"/>
  <c r="A1060" i="1"/>
  <c r="C1060" i="1"/>
  <c r="D1061" i="1"/>
  <c r="E1065" i="1" s="1"/>
  <c r="D1065" i="1"/>
  <c r="A1089" i="1"/>
  <c r="C1089" i="1"/>
  <c r="D1090" i="1"/>
  <c r="E1094" i="1" s="1"/>
  <c r="D1094" i="1"/>
  <c r="A1115" i="1"/>
  <c r="C1115" i="1"/>
  <c r="D1116" i="1"/>
  <c r="E1120" i="1" s="1"/>
  <c r="D1120" i="1"/>
  <c r="A1144" i="1"/>
  <c r="C1144" i="1"/>
  <c r="D1145" i="1"/>
  <c r="E1149" i="1" s="1"/>
  <c r="D1149" i="1"/>
  <c r="A1170" i="1"/>
  <c r="C1170" i="1"/>
  <c r="D1171" i="1"/>
  <c r="E1175" i="1" s="1"/>
  <c r="D1175" i="1"/>
  <c r="A1199" i="1"/>
  <c r="C1199" i="1"/>
  <c r="D1200" i="1"/>
  <c r="E1204" i="1" s="1"/>
  <c r="D1204" i="1"/>
  <c r="A1225" i="1"/>
  <c r="C1225" i="1"/>
  <c r="D1226" i="1"/>
  <c r="E1230" i="1" s="1"/>
  <c r="D1230" i="1"/>
  <c r="A1254" i="1"/>
  <c r="C1254" i="1"/>
  <c r="D1255" i="1"/>
  <c r="E1259" i="1" s="1"/>
  <c r="D1259" i="1"/>
  <c r="A1280" i="1"/>
  <c r="C1280" i="1"/>
  <c r="D1281" i="1"/>
  <c r="E1285" i="1" s="1"/>
  <c r="D1285" i="1"/>
  <c r="A1309" i="1"/>
  <c r="C1309" i="1"/>
  <c r="D1310" i="1"/>
  <c r="E1314" i="1" s="1"/>
  <c r="D1314" i="1"/>
  <c r="A1335" i="1"/>
  <c r="C1335" i="1"/>
  <c r="D1336" i="1"/>
  <c r="E1340" i="1" s="1"/>
  <c r="D1340" i="1"/>
  <c r="A1364" i="1"/>
  <c r="C1364" i="1"/>
  <c r="D1365" i="1"/>
  <c r="E1369" i="1" s="1"/>
  <c r="D1369" i="1"/>
  <c r="A1390" i="1"/>
  <c r="C1390" i="1"/>
  <c r="D1391" i="1"/>
  <c r="E1395" i="1" s="1"/>
  <c r="D1395" i="1"/>
  <c r="A1419" i="1"/>
  <c r="C1419" i="1"/>
  <c r="D1420" i="1"/>
  <c r="E1424" i="1" s="1"/>
  <c r="D1424" i="1"/>
  <c r="A1445" i="1"/>
  <c r="C1445" i="1"/>
  <c r="D1446" i="1"/>
  <c r="E1450" i="1" s="1"/>
  <c r="D1450" i="1"/>
  <c r="A1474" i="1"/>
  <c r="C1474" i="1"/>
  <c r="D1475" i="1"/>
  <c r="E1479" i="1" s="1"/>
  <c r="D1479" i="1"/>
  <c r="A1500" i="1"/>
  <c r="C1500" i="1"/>
  <c r="D1501" i="1"/>
  <c r="E1505" i="1" s="1"/>
  <c r="D1505" i="1"/>
  <c r="A1529" i="1"/>
  <c r="C1529" i="1"/>
  <c r="D1530" i="1"/>
  <c r="E1534" i="1" s="1"/>
  <c r="D1534" i="1"/>
  <c r="A1555" i="1"/>
  <c r="C1555" i="1"/>
  <c r="D1556" i="1"/>
  <c r="E1560" i="1" s="1"/>
  <c r="D1560" i="1"/>
  <c r="A1584" i="1"/>
  <c r="C1584" i="1"/>
  <c r="D1585" i="1"/>
  <c r="E1589" i="1" s="1"/>
  <c r="D1589" i="1"/>
  <c r="A1610" i="1"/>
  <c r="C1610" i="1"/>
  <c r="D1611" i="1"/>
  <c r="E1615" i="1" s="1"/>
  <c r="D1615" i="1"/>
  <c r="A1639" i="1"/>
  <c r="C1639" i="1"/>
  <c r="D1640" i="1"/>
  <c r="E1644" i="1" s="1"/>
  <c r="D1644" i="1"/>
  <c r="A1665" i="1"/>
  <c r="C1665" i="1"/>
  <c r="D1666" i="1"/>
  <c r="E1670" i="1" s="1"/>
  <c r="D1670" i="1"/>
  <c r="A1694" i="1"/>
  <c r="C1694" i="1"/>
  <c r="D1695" i="1"/>
  <c r="E1699" i="1" s="1"/>
  <c r="D1699" i="1"/>
  <c r="A1720" i="1"/>
  <c r="C1720" i="1"/>
  <c r="D1721" i="1"/>
  <c r="E1725" i="1" s="1"/>
  <c r="D1725" i="1"/>
  <c r="A1749" i="1"/>
  <c r="C1749" i="1"/>
  <c r="D1750" i="1"/>
  <c r="E1754" i="1" s="1"/>
  <c r="D1754" i="1"/>
  <c r="A1775" i="1"/>
  <c r="C1775" i="1"/>
  <c r="D1776" i="1"/>
  <c r="E1780" i="1" s="1"/>
  <c r="D1780" i="1"/>
  <c r="A1804" i="1"/>
  <c r="C1804" i="1"/>
  <c r="D1805" i="1"/>
  <c r="E1809" i="1" s="1"/>
  <c r="D1809" i="1"/>
  <c r="A1830" i="1"/>
  <c r="C1830" i="1"/>
  <c r="D1831" i="1"/>
  <c r="E1835" i="1" s="1"/>
  <c r="D1835" i="1"/>
  <c r="A1859" i="1"/>
  <c r="C1859" i="1"/>
  <c r="D1860" i="1"/>
  <c r="E1864" i="1" s="1"/>
  <c r="D1864" i="1"/>
  <c r="A1885" i="1"/>
  <c r="C1885" i="1"/>
  <c r="D1886" i="1"/>
  <c r="E1890" i="1" s="1"/>
  <c r="D1890" i="1"/>
  <c r="A1914" i="1"/>
  <c r="C1914" i="1"/>
  <c r="D1915" i="1"/>
  <c r="E1919" i="1" s="1"/>
  <c r="D1919" i="1"/>
  <c r="A1940" i="1"/>
  <c r="C1940" i="1"/>
  <c r="D1941" i="1"/>
  <c r="E1945" i="1" s="1"/>
  <c r="D1945" i="1"/>
  <c r="A1969" i="1"/>
  <c r="C1969" i="1"/>
  <c r="D1970" i="1"/>
  <c r="E1974" i="1" s="1"/>
  <c r="D1974" i="1"/>
  <c r="A1995" i="1"/>
  <c r="C1995" i="1"/>
  <c r="D1996" i="1"/>
  <c r="E2000" i="1" s="1"/>
  <c r="D2000" i="1"/>
  <c r="A2024" i="1"/>
  <c r="C2024" i="1"/>
  <c r="D2025" i="1"/>
  <c r="E2029" i="1" s="1"/>
  <c r="D2029" i="1"/>
  <c r="A2050" i="1"/>
  <c r="C2050" i="1"/>
  <c r="D2051" i="1"/>
  <c r="E2055" i="1" s="1"/>
  <c r="D2055" i="1"/>
  <c r="A2079" i="1"/>
  <c r="C2079" i="1"/>
  <c r="D2080" i="1"/>
  <c r="E2084" i="1" s="1"/>
  <c r="D2084" i="1"/>
  <c r="A2105" i="1"/>
  <c r="C2105" i="1"/>
  <c r="D2106" i="1"/>
  <c r="E2110" i="1" s="1"/>
  <c r="D2110" i="1"/>
  <c r="A2134" i="1"/>
  <c r="C2134" i="1"/>
  <c r="D2135" i="1"/>
  <c r="E2139" i="1" s="1"/>
  <c r="D2139" i="1"/>
  <c r="A2160" i="1"/>
  <c r="C2160" i="1"/>
  <c r="D2161" i="1"/>
  <c r="E2165" i="1" s="1"/>
  <c r="D2165" i="1"/>
  <c r="A2189" i="1"/>
  <c r="C2189" i="1"/>
  <c r="D2190" i="1"/>
  <c r="E2194" i="1" s="1"/>
  <c r="D2194" i="1"/>
</calcChain>
</file>

<file path=xl/sharedStrings.xml><?xml version="1.0" encoding="utf-8"?>
<sst xmlns="http://schemas.openxmlformats.org/spreadsheetml/2006/main" count="481" uniqueCount="63">
  <si>
    <t>Firmo o presente dando quitação.</t>
  </si>
  <si>
    <t xml:space="preserve">Itabaiana/SE, 05 de </t>
  </si>
  <si>
    <t>CONTÁBEIS – REF :</t>
  </si>
  <si>
    <t>Assinatura</t>
  </si>
  <si>
    <t>RECIBO</t>
  </si>
  <si>
    <r>
      <t xml:space="preserve">Recebi (emos) de  </t>
    </r>
    <r>
      <rPr>
        <u/>
        <sz val="14"/>
        <rFont val="Times New Roman"/>
        <family val="1"/>
      </rPr>
      <t xml:space="preserve"> ADOMICIO DAS VIRGENS                       a</t>
    </r>
    <r>
      <rPr>
        <sz val="14"/>
        <rFont val="Times New Roman"/>
        <family val="1"/>
      </rPr>
      <t xml:space="preserve"> importância supra de</t>
    </r>
  </si>
  <si>
    <r>
      <t xml:space="preserve">Recebi (emos) de  </t>
    </r>
    <r>
      <rPr>
        <u/>
        <sz val="14"/>
        <rFont val="Times New Roman"/>
        <family val="1"/>
      </rPr>
      <t xml:space="preserve"> CRISTINA DE JESUS (MINIMERCADO) a</t>
    </r>
    <r>
      <rPr>
        <sz val="14"/>
        <rFont val="Times New Roman"/>
        <family val="1"/>
      </rPr>
      <t xml:space="preserve"> importância supra de</t>
    </r>
  </si>
  <si>
    <r>
      <t xml:space="preserve">Recebi (emos) de  </t>
    </r>
    <r>
      <rPr>
        <u/>
        <sz val="14"/>
        <rFont val="Times New Roman"/>
        <family val="1"/>
      </rPr>
      <t xml:space="preserve"> </t>
    </r>
    <r>
      <rPr>
        <u/>
        <sz val="12"/>
        <rFont val="Times New Roman"/>
        <family val="1"/>
      </rPr>
      <t>AUTO POSTO SÃO DOMINGOS I, II E CELSA NAZARIO</t>
    </r>
    <r>
      <rPr>
        <u/>
        <sz val="14"/>
        <rFont val="Times New Roman"/>
        <family val="1"/>
      </rPr>
      <t xml:space="preserve"> a</t>
    </r>
    <r>
      <rPr>
        <sz val="14"/>
        <rFont val="Times New Roman"/>
        <family val="1"/>
      </rPr>
      <t xml:space="preserve"> importância supra de</t>
    </r>
  </si>
  <si>
    <r>
      <t xml:space="preserve">Recebi (emos) de  </t>
    </r>
    <r>
      <rPr>
        <u/>
        <sz val="14"/>
        <rFont val="Times New Roman"/>
        <family val="1"/>
      </rPr>
      <t xml:space="preserve">  JOSE ANTONIO (ESQUADRIAS)           a</t>
    </r>
    <r>
      <rPr>
        <sz val="14"/>
        <rFont val="Times New Roman"/>
        <family val="1"/>
      </rPr>
      <t xml:space="preserve"> importância supra de</t>
    </r>
  </si>
  <si>
    <t xml:space="preserve">Itabaiana/SE, 10 de </t>
  </si>
  <si>
    <r>
      <t xml:space="preserve">Recebi (emos) de  </t>
    </r>
    <r>
      <rPr>
        <u/>
        <sz val="14"/>
        <rFont val="Times New Roman"/>
        <family val="1"/>
      </rPr>
      <t xml:space="preserve"> AUTO POSTO SÃO MATHEUS (GLORIA) a</t>
    </r>
    <r>
      <rPr>
        <sz val="14"/>
        <rFont val="Times New Roman"/>
        <family val="1"/>
      </rPr>
      <t xml:space="preserve">  importância supra de</t>
    </r>
  </si>
  <si>
    <t>MÊS</t>
  </si>
  <si>
    <t>ANO</t>
  </si>
  <si>
    <t>REF :</t>
  </si>
  <si>
    <t xml:space="preserve">Itabaiana/SE, 25 de </t>
  </si>
  <si>
    <r>
      <t xml:space="preserve">Recebi (emos) de  </t>
    </r>
    <r>
      <rPr>
        <u/>
        <sz val="14"/>
        <rFont val="Times New Roman"/>
        <family val="1"/>
      </rPr>
      <t>AUTO POSTO TEIXEIRA a</t>
    </r>
    <r>
      <rPr>
        <sz val="14"/>
        <rFont val="Times New Roman"/>
        <family val="1"/>
      </rPr>
      <t xml:space="preserve"> importância supra de</t>
    </r>
  </si>
  <si>
    <r>
      <t xml:space="preserve">Recebi (emos) de </t>
    </r>
    <r>
      <rPr>
        <u/>
        <sz val="14"/>
        <rFont val="Times New Roman"/>
        <family val="1"/>
      </rPr>
      <t xml:space="preserve">JOSE BEZERRA (MAQUINAS)              a </t>
    </r>
    <r>
      <rPr>
        <sz val="14"/>
        <rFont val="Times New Roman"/>
        <family val="1"/>
      </rPr>
      <t xml:space="preserve"> importância supra de</t>
    </r>
  </si>
  <si>
    <r>
      <t xml:space="preserve">Recebi (emos) de  </t>
    </r>
    <r>
      <rPr>
        <u/>
        <sz val="14"/>
        <rFont val="Times New Roman"/>
        <family val="1"/>
      </rPr>
      <t>INDUSTRIA SANTO ANTONIO           a</t>
    </r>
    <r>
      <rPr>
        <sz val="14"/>
        <rFont val="Times New Roman"/>
        <family val="1"/>
      </rPr>
      <t xml:space="preserve"> importância supra de</t>
    </r>
  </si>
  <si>
    <r>
      <t xml:space="preserve">Recebi (emos) de </t>
    </r>
    <r>
      <rPr>
        <u/>
        <sz val="14"/>
        <rFont val="Times New Roman"/>
        <family val="1"/>
      </rPr>
      <t xml:space="preserve">                                     a </t>
    </r>
    <r>
      <rPr>
        <sz val="14"/>
        <rFont val="Times New Roman"/>
        <family val="1"/>
      </rPr>
      <t xml:space="preserve"> importância supra de</t>
    </r>
  </si>
  <si>
    <r>
      <t xml:space="preserve">Recebi (emos) de  </t>
    </r>
    <r>
      <rPr>
        <u/>
        <sz val="14"/>
        <rFont val="Times New Roman"/>
        <family val="1"/>
      </rPr>
      <t xml:space="preserve">                                  a</t>
    </r>
    <r>
      <rPr>
        <sz val="14"/>
        <rFont val="Times New Roman"/>
        <family val="1"/>
      </rPr>
      <t xml:space="preserve"> importância supra de</t>
    </r>
  </si>
  <si>
    <t xml:space="preserve">Itabaiana/SE, 30 de </t>
  </si>
  <si>
    <r>
      <t xml:space="preserve">Recebi (emos) de </t>
    </r>
    <r>
      <rPr>
        <u/>
        <sz val="14"/>
        <rFont val="Times New Roman"/>
        <family val="1"/>
      </rPr>
      <t xml:space="preserve">BLOCOBOM IND.PROD.CERÂMICOS LTDA a </t>
    </r>
    <r>
      <rPr>
        <sz val="14"/>
        <rFont val="Times New Roman"/>
        <family val="1"/>
      </rPr>
      <t xml:space="preserve"> importância supra de</t>
    </r>
  </si>
  <si>
    <t xml:space="preserve">Itabaiana/SE, 01 de </t>
  </si>
  <si>
    <t>Recebi (emos) de  CERÂMICA HIGINO LTDA a importância supra de</t>
  </si>
  <si>
    <t xml:space="preserve">HONORARIOS CONTÁBEIS     –     </t>
  </si>
  <si>
    <t>– REF :</t>
  </si>
  <si>
    <t xml:space="preserve"> – REF :</t>
  </si>
  <si>
    <r>
      <t xml:space="preserve">Recebi (emos) de  </t>
    </r>
    <r>
      <rPr>
        <u/>
        <sz val="14"/>
        <rFont val="Times New Roman"/>
        <family val="1"/>
      </rPr>
      <t>JOSINEIDE SANTOS SANTANA FILIAL a</t>
    </r>
    <r>
      <rPr>
        <sz val="14"/>
        <rFont val="Times New Roman"/>
        <family val="1"/>
      </rPr>
      <t xml:space="preserve"> importância supra de</t>
    </r>
  </si>
  <si>
    <r>
      <t xml:space="preserve">Recebi (emos) de   </t>
    </r>
    <r>
      <rPr>
        <u/>
        <sz val="14"/>
        <rFont val="Times New Roman"/>
        <family val="1"/>
      </rPr>
      <t xml:space="preserve">AGOSTINHO AGAMENON DOS SANTOS CF CEI 51.218.394.726.5 </t>
    </r>
    <r>
      <rPr>
        <sz val="14"/>
        <rFont val="Times New Roman"/>
        <family val="1"/>
      </rPr>
      <t xml:space="preserve"> a</t>
    </r>
  </si>
  <si>
    <r>
      <t xml:space="preserve">Recebi (emos) de </t>
    </r>
    <r>
      <rPr>
        <u/>
        <sz val="14"/>
        <rFont val="Times New Roman"/>
        <family val="1"/>
      </rPr>
      <t xml:space="preserve">  AGOSTINHO AGAMENON DOS SANTOS CF CEI 38.660.01153/05 a</t>
    </r>
  </si>
  <si>
    <t>Recebi (emos) de  JONH GEOVANILDO (IMPERIO DO JEANS) a importância supra de</t>
  </si>
  <si>
    <r>
      <t>Recebi (emos) de      CERÂMICA BATULA LTDA   a</t>
    </r>
    <r>
      <rPr>
        <u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 importância supra de</t>
    </r>
  </si>
  <si>
    <r>
      <t xml:space="preserve">Recebi (emos) de  </t>
    </r>
    <r>
      <rPr>
        <u/>
        <sz val="14"/>
        <rFont val="Times New Roman"/>
        <family val="1"/>
      </rPr>
      <t xml:space="preserve">COMFESEL MATRIZ E FILIAL E COMNOX      </t>
    </r>
    <r>
      <rPr>
        <sz val="14"/>
        <rFont val="Times New Roman"/>
        <family val="1"/>
      </rPr>
      <t>a importância supra de</t>
    </r>
  </si>
  <si>
    <t>–  REF :</t>
  </si>
  <si>
    <t>Recebi (emos) de         CERÂMICA BELA VISTA LTDA       a importância supra de</t>
  </si>
  <si>
    <r>
      <t xml:space="preserve">Recebi (emos) de    </t>
    </r>
    <r>
      <rPr>
        <u/>
        <sz val="14"/>
        <rFont val="Times New Roman"/>
        <family val="1"/>
      </rPr>
      <t xml:space="preserve">CERAMICA SERRANA LTDA             </t>
    </r>
    <r>
      <rPr>
        <sz val="14"/>
        <rFont val="Times New Roman"/>
        <family val="1"/>
      </rPr>
      <t>a  importância supra de</t>
    </r>
  </si>
  <si>
    <r>
      <t xml:space="preserve">Recebi (emos) de  </t>
    </r>
    <r>
      <rPr>
        <u/>
        <sz val="14"/>
        <rFont val="Times New Roman"/>
        <family val="1"/>
      </rPr>
      <t>MOISES DA SILVA (BIJU CENTER) a</t>
    </r>
    <r>
      <rPr>
        <sz val="14"/>
        <rFont val="Times New Roman"/>
        <family val="1"/>
      </rPr>
      <t xml:space="preserve"> importância supra de</t>
    </r>
  </si>
  <si>
    <t xml:space="preserve">Itabaiana/SE, 24 de </t>
  </si>
  <si>
    <t>Recebi (emos) de SANTANA SANTOS COMERCIO VAREJISTA  a  importância supra de</t>
  </si>
  <si>
    <t xml:space="preserve">Itabaiana/SE, 15 de </t>
  </si>
  <si>
    <r>
      <t xml:space="preserve">Recebi (emos) de </t>
    </r>
    <r>
      <rPr>
        <u/>
        <sz val="14"/>
        <rFont val="Times New Roman"/>
        <family val="1"/>
      </rPr>
      <t>MARIA LUZIA BRANDÃO SANTOS ME  a</t>
    </r>
    <r>
      <rPr>
        <sz val="14"/>
        <rFont val="Times New Roman"/>
        <family val="1"/>
      </rPr>
      <t xml:space="preserve"> importância supra de</t>
    </r>
  </si>
  <si>
    <r>
      <t xml:space="preserve">Recebi (emos) de </t>
    </r>
    <r>
      <rPr>
        <u/>
        <sz val="14"/>
        <rFont val="Times New Roman"/>
        <family val="1"/>
      </rPr>
      <t>GILMAR NASCIMENTO SANTOS ME a</t>
    </r>
    <r>
      <rPr>
        <sz val="14"/>
        <rFont val="Times New Roman"/>
        <family val="1"/>
      </rPr>
      <t xml:space="preserve"> importância supra de</t>
    </r>
  </si>
  <si>
    <r>
      <t xml:space="preserve">Recebi (emos) de  </t>
    </r>
    <r>
      <rPr>
        <u/>
        <sz val="14"/>
        <rFont val="Times New Roman"/>
        <family val="1"/>
      </rPr>
      <t>COMFIL COM.DE CERCAMENTOS a</t>
    </r>
    <r>
      <rPr>
        <sz val="14"/>
        <rFont val="Times New Roman"/>
        <family val="1"/>
      </rPr>
      <t xml:space="preserve"> importância supra de</t>
    </r>
  </si>
  <si>
    <r>
      <t xml:space="preserve">Recebi (emos) de   </t>
    </r>
    <r>
      <rPr>
        <u/>
        <sz val="14"/>
        <rFont val="Times New Roman"/>
        <family val="1"/>
      </rPr>
      <t>D.R.DISTRIBUIDORA DE AÇO LTDA   a</t>
    </r>
    <r>
      <rPr>
        <sz val="14"/>
        <rFont val="Times New Roman"/>
        <family val="1"/>
      </rPr>
      <t xml:space="preserve"> importância supra de</t>
    </r>
  </si>
  <si>
    <r>
      <t xml:space="preserve">Recebi (emos) de  </t>
    </r>
    <r>
      <rPr>
        <u/>
        <sz val="14"/>
        <rFont val="Times New Roman"/>
        <family val="1"/>
      </rPr>
      <t>COMFIL COML.FERRAG.LTDA a</t>
    </r>
    <r>
      <rPr>
        <sz val="14"/>
        <rFont val="Times New Roman"/>
        <family val="1"/>
      </rPr>
      <t xml:space="preserve"> importância supra de</t>
    </r>
  </si>
  <si>
    <r>
      <t xml:space="preserve">Recebi (emos) de   </t>
    </r>
    <r>
      <rPr>
        <u/>
        <sz val="14"/>
        <rFont val="Times New Roman"/>
        <family val="1"/>
      </rPr>
      <t>CONSUELO   a</t>
    </r>
    <r>
      <rPr>
        <sz val="14"/>
        <rFont val="Times New Roman"/>
        <family val="1"/>
      </rPr>
      <t xml:space="preserve"> importância supra de</t>
    </r>
  </si>
  <si>
    <t>, proveniente de: HONORARIOS CONTÁBEIS – REF :</t>
  </si>
  <si>
    <r>
      <t xml:space="preserve">Recebi (emos) de  </t>
    </r>
    <r>
      <rPr>
        <u/>
        <sz val="14"/>
        <rFont val="Times New Roman"/>
        <family val="1"/>
      </rPr>
      <t xml:space="preserve">DAYANE COLOR            a </t>
    </r>
    <r>
      <rPr>
        <sz val="14"/>
        <rFont val="Times New Roman"/>
        <family val="1"/>
      </rPr>
      <t xml:space="preserve"> importância supra de</t>
    </r>
  </si>
  <si>
    <r>
      <t xml:space="preserve">Recebi (emos) de   </t>
    </r>
    <r>
      <rPr>
        <u/>
        <sz val="14"/>
        <rFont val="Times New Roman"/>
        <family val="1"/>
      </rPr>
      <t>DPIM DISTRIBUIDORA COSMETICOS LTDA   a</t>
    </r>
    <r>
      <rPr>
        <sz val="14"/>
        <rFont val="Times New Roman"/>
        <family val="1"/>
      </rPr>
      <t xml:space="preserve"> importância supra de</t>
    </r>
  </si>
  <si>
    <t>Z</t>
  </si>
  <si>
    <r>
      <t xml:space="preserve">Recebi (emos) </t>
    </r>
    <r>
      <rPr>
        <u/>
        <sz val="14"/>
        <rFont val="Times New Roman"/>
        <family val="1"/>
      </rPr>
      <t>de   EDNILSON BATISTA DOS SANTOS   a</t>
    </r>
    <r>
      <rPr>
        <sz val="14"/>
        <rFont val="Times New Roman"/>
        <family val="1"/>
      </rPr>
      <t xml:space="preserve"> importância supra de</t>
    </r>
  </si>
  <si>
    <r>
      <t xml:space="preserve">Recebi (emos) de  </t>
    </r>
    <r>
      <rPr>
        <u/>
        <sz val="14"/>
        <rFont val="Times New Roman"/>
        <family val="1"/>
      </rPr>
      <t>HOTEL CONTINENTAL a</t>
    </r>
    <r>
      <rPr>
        <sz val="14"/>
        <rFont val="Times New Roman"/>
        <family val="1"/>
      </rPr>
      <t xml:space="preserve"> importância supra de</t>
    </r>
  </si>
  <si>
    <t xml:space="preserve">Itabaiana/SE, 11 de </t>
  </si>
  <si>
    <r>
      <t xml:space="preserve">Recebi (emos) de   </t>
    </r>
    <r>
      <rPr>
        <u/>
        <sz val="14"/>
        <rFont val="Times New Roman"/>
        <family val="1"/>
      </rPr>
      <t>ELAINE ESTOFADOS        a</t>
    </r>
    <r>
      <rPr>
        <sz val="14"/>
        <rFont val="Times New Roman"/>
        <family val="1"/>
      </rPr>
      <t xml:space="preserve"> importância supra de</t>
    </r>
  </si>
  <si>
    <r>
      <t xml:space="preserve">Recebi (emos) de </t>
    </r>
    <r>
      <rPr>
        <u/>
        <sz val="14"/>
        <rFont val="Times New Roman"/>
        <family val="1"/>
      </rPr>
      <t xml:space="preserve">TEIXEIRA VEICULOS        a </t>
    </r>
    <r>
      <rPr>
        <sz val="14"/>
        <rFont val="Times New Roman"/>
        <family val="1"/>
      </rPr>
      <t xml:space="preserve"> importância supra de</t>
    </r>
  </si>
  <si>
    <r>
      <t xml:space="preserve">Recebi (emos) de   </t>
    </r>
    <r>
      <rPr>
        <u/>
        <sz val="14"/>
        <rFont val="Times New Roman"/>
        <family val="1"/>
      </rPr>
      <t>JOSÉ AUGUSTO (BALNEARIO) a</t>
    </r>
    <r>
      <rPr>
        <sz val="14"/>
        <rFont val="Times New Roman"/>
        <family val="1"/>
      </rPr>
      <t xml:space="preserve"> importância supra de</t>
    </r>
  </si>
  <si>
    <t>D841</t>
  </si>
  <si>
    <r>
      <t>Recebi (emos) de BRUNO CUNHA SANTOS</t>
    </r>
    <r>
      <rPr>
        <u/>
        <sz val="14"/>
        <rFont val="Times New Roman"/>
        <family val="1"/>
      </rPr>
      <t xml:space="preserve">      a</t>
    </r>
    <r>
      <rPr>
        <sz val="14"/>
        <rFont val="Times New Roman"/>
        <family val="1"/>
      </rPr>
      <t xml:space="preserve"> importância supra de</t>
    </r>
  </si>
  <si>
    <r>
      <t xml:space="preserve">Recebi (emos) de   </t>
    </r>
    <r>
      <rPr>
        <u/>
        <sz val="14"/>
        <rFont val="Times New Roman"/>
        <family val="1"/>
      </rPr>
      <t>FJ DOS SANTOS              a</t>
    </r>
    <r>
      <rPr>
        <sz val="14"/>
        <rFont val="Times New Roman"/>
        <family val="1"/>
      </rPr>
      <t xml:space="preserve"> importância supra de</t>
    </r>
  </si>
  <si>
    <t xml:space="preserve">REF : </t>
  </si>
  <si>
    <r>
      <t xml:space="preserve">Recebi (emos) de   </t>
    </r>
    <r>
      <rPr>
        <u/>
        <sz val="14"/>
        <rFont val="Times New Roman"/>
        <family val="1"/>
      </rPr>
      <t xml:space="preserve">GENISSON MENDONÇA (FAZENDA PAU PRETO) a </t>
    </r>
    <r>
      <rPr>
        <sz val="14"/>
        <rFont val="Times New Roman"/>
        <family val="1"/>
      </rPr>
      <t xml:space="preserve"> importância supra de</t>
    </r>
  </si>
  <si>
    <t xml:space="preserve">Itabaiana/SE, 28 de </t>
  </si>
  <si>
    <r>
      <t xml:space="preserve">Recebi (emos) de </t>
    </r>
    <r>
      <rPr>
        <u/>
        <sz val="14"/>
        <rFont val="Times New Roman"/>
        <family val="1"/>
      </rPr>
      <t xml:space="preserve"> FIEL ADVOGADO            a</t>
    </r>
    <r>
      <rPr>
        <sz val="14"/>
        <rFont val="Times New Roman"/>
        <family val="1"/>
      </rPr>
      <t xml:space="preserve">  importância supra 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</si>
</sst>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00&quot;/&quot;0000"/>
    <numFmt numFmtId="166" formatCode="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u/>
      <sz val="14"/>
      <name val="Times New Roman"/>
      <family val="1"/>
    </font>
    <font>
      <u val="singleAccounting"/>
      <sz val="14"/>
      <name val="Times New Roman"/>
      <family val="1"/>
    </font>
    <font>
      <u/>
      <sz val="12"/>
      <name val="Times New Roman"/>
      <family val="1"/>
    </font>
    <font>
      <b/>
      <u/>
      <sz val="20"/>
      <name val="Times New Roman"/>
      <family val="1"/>
    </font>
    <font>
      <b/>
      <sz val="18"/>
      <name val="Times New Roman"/>
      <family val="1"/>
    </font>
    <font>
      <b/>
      <sz val="11"/>
      <name val="Calibri"/>
      <family val="2"/>
      <scheme val="minor"/>
    </font>
    <font>
      <sz val="12.5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9" fillId="0" borderId="2" xfId="1" applyFont="1" applyFill="1" applyBorder="1" applyAlignment="1">
      <alignment horizontal="center" vertical="center"/>
    </xf>
    <xf numFmtId="44" fontId="9" fillId="0" borderId="6" xfId="1" applyFont="1" applyFill="1" applyBorder="1" applyAlignment="1">
      <alignment horizontal="center" vertical="center"/>
    </xf>
    <xf numFmtId="44" fontId="9" fillId="0" borderId="3" xfId="1" applyFont="1" applyFill="1" applyBorder="1" applyAlignment="1">
      <alignment horizontal="center" vertical="center"/>
    </xf>
    <xf numFmtId="44" fontId="9" fillId="0" borderId="4" xfId="1" applyFont="1" applyFill="1" applyBorder="1" applyAlignment="1">
      <alignment horizontal="center" vertical="center"/>
    </xf>
    <xf numFmtId="44" fontId="9" fillId="0" borderId="7" xfId="1" applyFont="1" applyFill="1" applyBorder="1" applyAlignment="1">
      <alignment horizontal="center" vertical="center"/>
    </xf>
    <xf numFmtId="44" fontId="9" fillId="0" borderId="5" xfId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6" fillId="0" borderId="0" xfId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165" fontId="4" fillId="0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0" fillId="0" borderId="0" xfId="0" applyFont="1" applyFill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3" fillId="0" borderId="8" xfId="0" applyFont="1" applyFill="1" applyBorder="1" applyAlignment="1">
      <alignment vertical="center"/>
    </xf>
    <xf numFmtId="0" fontId="3" fillId="0" borderId="0" xfId="0" quotePrefix="1" applyFont="1" applyFill="1" applyAlignment="1">
      <alignment vertical="center"/>
    </xf>
    <xf numFmtId="164" fontId="6" fillId="0" borderId="0" xfId="1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2" fillId="0" borderId="1" xfId="0" applyFont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</xdr:row>
          <xdr:rowOff>19050</xdr:rowOff>
        </xdr:from>
        <xdr:to>
          <xdr:col>1</xdr:col>
          <xdr:colOff>381000</xdr:colOff>
          <xdr:row>4</xdr:row>
          <xdr:rowOff>171450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0</xdr:row>
      <xdr:rowOff>38100</xdr:rowOff>
    </xdr:from>
    <xdr:to>
      <xdr:col>10</xdr:col>
      <xdr:colOff>600075</xdr:colOff>
      <xdr:row>6</xdr:row>
      <xdr:rowOff>171450</xdr:rowOff>
    </xdr:to>
    <xdr:sp macro="" textlink="">
      <xdr:nvSpPr>
        <xdr:cNvPr id="1037" name="Text Box 13"/>
        <xdr:cNvSpPr txBox="1">
          <a:spLocks noChangeArrowheads="1"/>
        </xdr:cNvSpPr>
      </xdr:nvSpPr>
      <xdr:spPr bwMode="auto">
        <a:xfrm>
          <a:off x="38100" y="38100"/>
          <a:ext cx="67722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396689</xdr:colOff>
      <xdr:row>21</xdr:row>
      <xdr:rowOff>0</xdr:rowOff>
    </xdr:from>
    <xdr:to>
      <xdr:col>10</xdr:col>
      <xdr:colOff>324972</xdr:colOff>
      <xdr:row>23</xdr:row>
      <xdr:rowOff>168088</xdr:rowOff>
    </xdr:to>
    <xdr:sp macro="" textlink="">
      <xdr:nvSpPr>
        <xdr:cNvPr id="2" name="Text Box 13"/>
        <xdr:cNvSpPr txBox="1">
          <a:spLocks noChangeArrowheads="1"/>
        </xdr:cNvSpPr>
      </xdr:nvSpPr>
      <xdr:spPr bwMode="auto">
        <a:xfrm>
          <a:off x="4531660" y="4280647"/>
          <a:ext cx="2348753" cy="549088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30</xdr:row>
          <xdr:rowOff>19050</xdr:rowOff>
        </xdr:from>
        <xdr:to>
          <xdr:col>1</xdr:col>
          <xdr:colOff>381000</xdr:colOff>
          <xdr:row>33</xdr:row>
          <xdr:rowOff>171450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29</xdr:row>
      <xdr:rowOff>38100</xdr:rowOff>
    </xdr:from>
    <xdr:to>
      <xdr:col>10</xdr:col>
      <xdr:colOff>600075</xdr:colOff>
      <xdr:row>35</xdr:row>
      <xdr:rowOff>171450</xdr:rowOff>
    </xdr:to>
    <xdr:sp macro="" textlink="">
      <xdr:nvSpPr>
        <xdr:cNvPr id="6" name="Text Box 13"/>
        <xdr:cNvSpPr txBox="1">
          <a:spLocks noChangeArrowheads="1"/>
        </xdr:cNvSpPr>
      </xdr:nvSpPr>
      <xdr:spPr bwMode="auto">
        <a:xfrm>
          <a:off x="38100" y="38100"/>
          <a:ext cx="6896100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430305</xdr:colOff>
      <xdr:row>50</xdr:row>
      <xdr:rowOff>22412</xdr:rowOff>
    </xdr:from>
    <xdr:to>
      <xdr:col>11</xdr:col>
      <xdr:colOff>11205</xdr:colOff>
      <xdr:row>52</xdr:row>
      <xdr:rowOff>188259</xdr:rowOff>
    </xdr:to>
    <xdr:sp macro="" textlink="">
      <xdr:nvSpPr>
        <xdr:cNvPr id="7" name="Text Box 13"/>
        <xdr:cNvSpPr txBox="1">
          <a:spLocks noChangeArrowheads="1"/>
        </xdr:cNvSpPr>
      </xdr:nvSpPr>
      <xdr:spPr bwMode="auto">
        <a:xfrm>
          <a:off x="4565276" y="10107706"/>
          <a:ext cx="2348753" cy="546847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56</xdr:row>
          <xdr:rowOff>19050</xdr:rowOff>
        </xdr:from>
        <xdr:to>
          <xdr:col>1</xdr:col>
          <xdr:colOff>381000</xdr:colOff>
          <xdr:row>59</xdr:row>
          <xdr:rowOff>171450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55</xdr:row>
      <xdr:rowOff>53975</xdr:rowOff>
    </xdr:from>
    <xdr:to>
      <xdr:col>10</xdr:col>
      <xdr:colOff>584200</xdr:colOff>
      <xdr:row>61</xdr:row>
      <xdr:rowOff>187325</xdr:rowOff>
    </xdr:to>
    <xdr:sp macro="" textlink="">
      <xdr:nvSpPr>
        <xdr:cNvPr id="9" name="Text Box 13"/>
        <xdr:cNvSpPr txBox="1">
          <a:spLocks noChangeArrowheads="1"/>
        </xdr:cNvSpPr>
      </xdr:nvSpPr>
      <xdr:spPr bwMode="auto">
        <a:xfrm>
          <a:off x="22225" y="10753725"/>
          <a:ext cx="6832600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76</xdr:row>
      <xdr:rowOff>22412</xdr:rowOff>
    </xdr:from>
    <xdr:to>
      <xdr:col>11</xdr:col>
      <xdr:colOff>11206</xdr:colOff>
      <xdr:row>79</xdr:row>
      <xdr:rowOff>22412</xdr:rowOff>
    </xdr:to>
    <xdr:sp macro="" textlink="">
      <xdr:nvSpPr>
        <xdr:cNvPr id="10" name="Text Box 13"/>
        <xdr:cNvSpPr txBox="1">
          <a:spLocks noChangeArrowheads="1"/>
        </xdr:cNvSpPr>
      </xdr:nvSpPr>
      <xdr:spPr bwMode="auto">
        <a:xfrm>
          <a:off x="4565277" y="15340853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85</xdr:row>
          <xdr:rowOff>19050</xdr:rowOff>
        </xdr:from>
        <xdr:to>
          <xdr:col>1</xdr:col>
          <xdr:colOff>381000</xdr:colOff>
          <xdr:row>88</xdr:row>
          <xdr:rowOff>171450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84</xdr:row>
      <xdr:rowOff>38100</xdr:rowOff>
    </xdr:from>
    <xdr:to>
      <xdr:col>10</xdr:col>
      <xdr:colOff>600075</xdr:colOff>
      <xdr:row>90</xdr:row>
      <xdr:rowOff>171450</xdr:rowOff>
    </xdr:to>
    <xdr:sp macro="" textlink="">
      <xdr:nvSpPr>
        <xdr:cNvPr id="12" name="Text Box 13"/>
        <xdr:cNvSpPr txBox="1">
          <a:spLocks noChangeArrowheads="1"/>
        </xdr:cNvSpPr>
      </xdr:nvSpPr>
      <xdr:spPr bwMode="auto">
        <a:xfrm>
          <a:off x="38100" y="5467350"/>
          <a:ext cx="6896100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105</xdr:row>
      <xdr:rowOff>22412</xdr:rowOff>
    </xdr:from>
    <xdr:to>
      <xdr:col>11</xdr:col>
      <xdr:colOff>0</xdr:colOff>
      <xdr:row>108</xdr:row>
      <xdr:rowOff>11206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4554071" y="21145500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111</xdr:row>
          <xdr:rowOff>19050</xdr:rowOff>
        </xdr:from>
        <xdr:to>
          <xdr:col>1</xdr:col>
          <xdr:colOff>381000</xdr:colOff>
          <xdr:row>114</xdr:row>
          <xdr:rowOff>171450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110</xdr:row>
      <xdr:rowOff>53975</xdr:rowOff>
    </xdr:from>
    <xdr:to>
      <xdr:col>10</xdr:col>
      <xdr:colOff>584200</xdr:colOff>
      <xdr:row>116</xdr:row>
      <xdr:rowOff>187325</xdr:rowOff>
    </xdr:to>
    <xdr:sp macro="" textlink="">
      <xdr:nvSpPr>
        <xdr:cNvPr id="231" name="Text Box 13"/>
        <xdr:cNvSpPr txBox="1">
          <a:spLocks noChangeArrowheads="1"/>
        </xdr:cNvSpPr>
      </xdr:nvSpPr>
      <xdr:spPr bwMode="auto">
        <a:xfrm>
          <a:off x="22225" y="11091769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131</xdr:row>
      <xdr:rowOff>22412</xdr:rowOff>
    </xdr:from>
    <xdr:to>
      <xdr:col>11</xdr:col>
      <xdr:colOff>11206</xdr:colOff>
      <xdr:row>134</xdr:row>
      <xdr:rowOff>22412</xdr:rowOff>
    </xdr:to>
    <xdr:sp macro="" textlink="">
      <xdr:nvSpPr>
        <xdr:cNvPr id="232" name="Text Box 13"/>
        <xdr:cNvSpPr txBox="1">
          <a:spLocks noChangeArrowheads="1"/>
        </xdr:cNvSpPr>
      </xdr:nvSpPr>
      <xdr:spPr bwMode="auto">
        <a:xfrm>
          <a:off x="4565277" y="15340853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140</xdr:row>
          <xdr:rowOff>19050</xdr:rowOff>
        </xdr:from>
        <xdr:to>
          <xdr:col>1</xdr:col>
          <xdr:colOff>381000</xdr:colOff>
          <xdr:row>143</xdr:row>
          <xdr:rowOff>171450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139</xdr:row>
      <xdr:rowOff>38100</xdr:rowOff>
    </xdr:from>
    <xdr:to>
      <xdr:col>10</xdr:col>
      <xdr:colOff>600075</xdr:colOff>
      <xdr:row>145</xdr:row>
      <xdr:rowOff>171450</xdr:rowOff>
    </xdr:to>
    <xdr:sp macro="" textlink="">
      <xdr:nvSpPr>
        <xdr:cNvPr id="234" name="Text Box 13"/>
        <xdr:cNvSpPr txBox="1">
          <a:spLocks noChangeArrowheads="1"/>
        </xdr:cNvSpPr>
      </xdr:nvSpPr>
      <xdr:spPr bwMode="auto">
        <a:xfrm>
          <a:off x="38100" y="16880541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160</xdr:row>
      <xdr:rowOff>22412</xdr:rowOff>
    </xdr:from>
    <xdr:to>
      <xdr:col>11</xdr:col>
      <xdr:colOff>0</xdr:colOff>
      <xdr:row>163</xdr:row>
      <xdr:rowOff>11206</xdr:rowOff>
    </xdr:to>
    <xdr:sp macro="" textlink="">
      <xdr:nvSpPr>
        <xdr:cNvPr id="235" name="Text Box 13"/>
        <xdr:cNvSpPr txBox="1">
          <a:spLocks noChangeArrowheads="1"/>
        </xdr:cNvSpPr>
      </xdr:nvSpPr>
      <xdr:spPr bwMode="auto">
        <a:xfrm>
          <a:off x="4554071" y="21145500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166</xdr:row>
          <xdr:rowOff>19050</xdr:rowOff>
        </xdr:from>
        <xdr:to>
          <xdr:col>1</xdr:col>
          <xdr:colOff>381000</xdr:colOff>
          <xdr:row>169</xdr:row>
          <xdr:rowOff>171450</xdr:rowOff>
        </xdr:to>
        <xdr:sp macro="" textlink="">
          <xdr:nvSpPr>
            <xdr:cNvPr id="1115" name="Object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165</xdr:row>
      <xdr:rowOff>53975</xdr:rowOff>
    </xdr:from>
    <xdr:to>
      <xdr:col>10</xdr:col>
      <xdr:colOff>584200</xdr:colOff>
      <xdr:row>171</xdr:row>
      <xdr:rowOff>187325</xdr:rowOff>
    </xdr:to>
    <xdr:sp macro="" textlink="">
      <xdr:nvSpPr>
        <xdr:cNvPr id="237" name="Text Box 13"/>
        <xdr:cNvSpPr txBox="1">
          <a:spLocks noChangeArrowheads="1"/>
        </xdr:cNvSpPr>
      </xdr:nvSpPr>
      <xdr:spPr bwMode="auto">
        <a:xfrm>
          <a:off x="22225" y="11091769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186</xdr:row>
      <xdr:rowOff>22412</xdr:rowOff>
    </xdr:from>
    <xdr:to>
      <xdr:col>11</xdr:col>
      <xdr:colOff>11206</xdr:colOff>
      <xdr:row>189</xdr:row>
      <xdr:rowOff>22412</xdr:rowOff>
    </xdr:to>
    <xdr:sp macro="" textlink="">
      <xdr:nvSpPr>
        <xdr:cNvPr id="238" name="Text Box 13"/>
        <xdr:cNvSpPr txBox="1">
          <a:spLocks noChangeArrowheads="1"/>
        </xdr:cNvSpPr>
      </xdr:nvSpPr>
      <xdr:spPr bwMode="auto">
        <a:xfrm>
          <a:off x="4565277" y="15340853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195</xdr:row>
          <xdr:rowOff>19050</xdr:rowOff>
        </xdr:from>
        <xdr:to>
          <xdr:col>1</xdr:col>
          <xdr:colOff>381000</xdr:colOff>
          <xdr:row>198</xdr:row>
          <xdr:rowOff>171450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194</xdr:row>
      <xdr:rowOff>38100</xdr:rowOff>
    </xdr:from>
    <xdr:to>
      <xdr:col>10</xdr:col>
      <xdr:colOff>600075</xdr:colOff>
      <xdr:row>200</xdr:row>
      <xdr:rowOff>171450</xdr:rowOff>
    </xdr:to>
    <xdr:sp macro="" textlink="">
      <xdr:nvSpPr>
        <xdr:cNvPr id="240" name="Text Box 13"/>
        <xdr:cNvSpPr txBox="1">
          <a:spLocks noChangeArrowheads="1"/>
        </xdr:cNvSpPr>
      </xdr:nvSpPr>
      <xdr:spPr bwMode="auto">
        <a:xfrm>
          <a:off x="38100" y="16880541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215</xdr:row>
      <xdr:rowOff>22412</xdr:rowOff>
    </xdr:from>
    <xdr:to>
      <xdr:col>11</xdr:col>
      <xdr:colOff>0</xdr:colOff>
      <xdr:row>218</xdr:row>
      <xdr:rowOff>11206</xdr:rowOff>
    </xdr:to>
    <xdr:sp macro="" textlink="">
      <xdr:nvSpPr>
        <xdr:cNvPr id="241" name="Text Box 13"/>
        <xdr:cNvSpPr txBox="1">
          <a:spLocks noChangeArrowheads="1"/>
        </xdr:cNvSpPr>
      </xdr:nvSpPr>
      <xdr:spPr bwMode="auto">
        <a:xfrm>
          <a:off x="4554071" y="21145500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221</xdr:row>
          <xdr:rowOff>19050</xdr:rowOff>
        </xdr:from>
        <xdr:to>
          <xdr:col>1</xdr:col>
          <xdr:colOff>381000</xdr:colOff>
          <xdr:row>224</xdr:row>
          <xdr:rowOff>171450</xdr:rowOff>
        </xdr:to>
        <xdr:sp macro="" textlink="">
          <xdr:nvSpPr>
            <xdr:cNvPr id="1197" name="Object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220</xdr:row>
      <xdr:rowOff>53975</xdr:rowOff>
    </xdr:from>
    <xdr:to>
      <xdr:col>10</xdr:col>
      <xdr:colOff>584200</xdr:colOff>
      <xdr:row>226</xdr:row>
      <xdr:rowOff>187325</xdr:rowOff>
    </xdr:to>
    <xdr:sp macro="" textlink="">
      <xdr:nvSpPr>
        <xdr:cNvPr id="483" name="Text Box 13"/>
        <xdr:cNvSpPr txBox="1">
          <a:spLocks noChangeArrowheads="1"/>
        </xdr:cNvSpPr>
      </xdr:nvSpPr>
      <xdr:spPr bwMode="auto">
        <a:xfrm>
          <a:off x="22225" y="33167357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241</xdr:row>
      <xdr:rowOff>22412</xdr:rowOff>
    </xdr:from>
    <xdr:to>
      <xdr:col>11</xdr:col>
      <xdr:colOff>11206</xdr:colOff>
      <xdr:row>244</xdr:row>
      <xdr:rowOff>22412</xdr:rowOff>
    </xdr:to>
    <xdr:sp macro="" textlink="">
      <xdr:nvSpPr>
        <xdr:cNvPr id="484" name="Text Box 13"/>
        <xdr:cNvSpPr txBox="1">
          <a:spLocks noChangeArrowheads="1"/>
        </xdr:cNvSpPr>
      </xdr:nvSpPr>
      <xdr:spPr bwMode="auto">
        <a:xfrm>
          <a:off x="4565277" y="37416441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250</xdr:row>
          <xdr:rowOff>19050</xdr:rowOff>
        </xdr:from>
        <xdr:to>
          <xdr:col>1</xdr:col>
          <xdr:colOff>381000</xdr:colOff>
          <xdr:row>253</xdr:row>
          <xdr:rowOff>171450</xdr:rowOff>
        </xdr:to>
        <xdr:sp macro="" textlink="">
          <xdr:nvSpPr>
            <xdr:cNvPr id="1198" name="Object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249</xdr:row>
      <xdr:rowOff>38100</xdr:rowOff>
    </xdr:from>
    <xdr:to>
      <xdr:col>10</xdr:col>
      <xdr:colOff>600075</xdr:colOff>
      <xdr:row>255</xdr:row>
      <xdr:rowOff>171450</xdr:rowOff>
    </xdr:to>
    <xdr:sp macro="" textlink="">
      <xdr:nvSpPr>
        <xdr:cNvPr id="486" name="Text Box 13"/>
        <xdr:cNvSpPr txBox="1">
          <a:spLocks noChangeArrowheads="1"/>
        </xdr:cNvSpPr>
      </xdr:nvSpPr>
      <xdr:spPr bwMode="auto">
        <a:xfrm>
          <a:off x="38100" y="38956129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270</xdr:row>
      <xdr:rowOff>22412</xdr:rowOff>
    </xdr:from>
    <xdr:to>
      <xdr:col>11</xdr:col>
      <xdr:colOff>0</xdr:colOff>
      <xdr:row>273</xdr:row>
      <xdr:rowOff>11206</xdr:rowOff>
    </xdr:to>
    <xdr:sp macro="" textlink="">
      <xdr:nvSpPr>
        <xdr:cNvPr id="487" name="Text Box 13"/>
        <xdr:cNvSpPr txBox="1">
          <a:spLocks noChangeArrowheads="1"/>
        </xdr:cNvSpPr>
      </xdr:nvSpPr>
      <xdr:spPr bwMode="auto">
        <a:xfrm>
          <a:off x="4554071" y="43221088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276</xdr:row>
          <xdr:rowOff>19050</xdr:rowOff>
        </xdr:from>
        <xdr:to>
          <xdr:col>1</xdr:col>
          <xdr:colOff>381000</xdr:colOff>
          <xdr:row>279</xdr:row>
          <xdr:rowOff>171450</xdr:rowOff>
        </xdr:to>
        <xdr:sp macro="" textlink="">
          <xdr:nvSpPr>
            <xdr:cNvPr id="1199" name="Object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275</xdr:row>
      <xdr:rowOff>53975</xdr:rowOff>
    </xdr:from>
    <xdr:to>
      <xdr:col>10</xdr:col>
      <xdr:colOff>584200</xdr:colOff>
      <xdr:row>281</xdr:row>
      <xdr:rowOff>187325</xdr:rowOff>
    </xdr:to>
    <xdr:sp macro="" textlink="">
      <xdr:nvSpPr>
        <xdr:cNvPr id="489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296</xdr:row>
      <xdr:rowOff>22412</xdr:rowOff>
    </xdr:from>
    <xdr:to>
      <xdr:col>11</xdr:col>
      <xdr:colOff>11206</xdr:colOff>
      <xdr:row>299</xdr:row>
      <xdr:rowOff>22412</xdr:rowOff>
    </xdr:to>
    <xdr:sp macro="" textlink="">
      <xdr:nvSpPr>
        <xdr:cNvPr id="490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305</xdr:row>
          <xdr:rowOff>19050</xdr:rowOff>
        </xdr:from>
        <xdr:to>
          <xdr:col>1</xdr:col>
          <xdr:colOff>381000</xdr:colOff>
          <xdr:row>308</xdr:row>
          <xdr:rowOff>171450</xdr:rowOff>
        </xdr:to>
        <xdr:sp macro="" textlink="">
          <xdr:nvSpPr>
            <xdr:cNvPr id="1200" name="Object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304</xdr:row>
      <xdr:rowOff>38100</xdr:rowOff>
    </xdr:from>
    <xdr:to>
      <xdr:col>10</xdr:col>
      <xdr:colOff>600075</xdr:colOff>
      <xdr:row>310</xdr:row>
      <xdr:rowOff>171450</xdr:rowOff>
    </xdr:to>
    <xdr:sp macro="" textlink="">
      <xdr:nvSpPr>
        <xdr:cNvPr id="492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325</xdr:row>
      <xdr:rowOff>22412</xdr:rowOff>
    </xdr:from>
    <xdr:to>
      <xdr:col>11</xdr:col>
      <xdr:colOff>0</xdr:colOff>
      <xdr:row>328</xdr:row>
      <xdr:rowOff>11206</xdr:rowOff>
    </xdr:to>
    <xdr:sp macro="" textlink="">
      <xdr:nvSpPr>
        <xdr:cNvPr id="493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331</xdr:row>
          <xdr:rowOff>19050</xdr:rowOff>
        </xdr:from>
        <xdr:to>
          <xdr:col>1</xdr:col>
          <xdr:colOff>381000</xdr:colOff>
          <xdr:row>334</xdr:row>
          <xdr:rowOff>171450</xdr:rowOff>
        </xdr:to>
        <xdr:sp macro="" textlink="">
          <xdr:nvSpPr>
            <xdr:cNvPr id="1201" name="Object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330</xdr:row>
      <xdr:rowOff>53975</xdr:rowOff>
    </xdr:from>
    <xdr:to>
      <xdr:col>10</xdr:col>
      <xdr:colOff>584200</xdr:colOff>
      <xdr:row>336</xdr:row>
      <xdr:rowOff>187325</xdr:rowOff>
    </xdr:to>
    <xdr:sp macro="" textlink="">
      <xdr:nvSpPr>
        <xdr:cNvPr id="495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351</xdr:row>
      <xdr:rowOff>22412</xdr:rowOff>
    </xdr:from>
    <xdr:to>
      <xdr:col>11</xdr:col>
      <xdr:colOff>11206</xdr:colOff>
      <xdr:row>354</xdr:row>
      <xdr:rowOff>22412</xdr:rowOff>
    </xdr:to>
    <xdr:sp macro="" textlink="">
      <xdr:nvSpPr>
        <xdr:cNvPr id="496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360</xdr:row>
          <xdr:rowOff>19050</xdr:rowOff>
        </xdr:from>
        <xdr:to>
          <xdr:col>1</xdr:col>
          <xdr:colOff>381000</xdr:colOff>
          <xdr:row>363</xdr:row>
          <xdr:rowOff>171450</xdr:rowOff>
        </xdr:to>
        <xdr:sp macro="" textlink="">
          <xdr:nvSpPr>
            <xdr:cNvPr id="1202" name="Object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359</xdr:row>
      <xdr:rowOff>38100</xdr:rowOff>
    </xdr:from>
    <xdr:to>
      <xdr:col>10</xdr:col>
      <xdr:colOff>600075</xdr:colOff>
      <xdr:row>365</xdr:row>
      <xdr:rowOff>171450</xdr:rowOff>
    </xdr:to>
    <xdr:sp macro="" textlink="">
      <xdr:nvSpPr>
        <xdr:cNvPr id="498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380</xdr:row>
      <xdr:rowOff>22412</xdr:rowOff>
    </xdr:from>
    <xdr:to>
      <xdr:col>11</xdr:col>
      <xdr:colOff>0</xdr:colOff>
      <xdr:row>383</xdr:row>
      <xdr:rowOff>11206</xdr:rowOff>
    </xdr:to>
    <xdr:sp macro="" textlink="">
      <xdr:nvSpPr>
        <xdr:cNvPr id="499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386</xdr:row>
          <xdr:rowOff>19050</xdr:rowOff>
        </xdr:from>
        <xdr:to>
          <xdr:col>1</xdr:col>
          <xdr:colOff>381000</xdr:colOff>
          <xdr:row>389</xdr:row>
          <xdr:rowOff>171450</xdr:rowOff>
        </xdr:to>
        <xdr:sp macro="" textlink="">
          <xdr:nvSpPr>
            <xdr:cNvPr id="1203" name="Object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385</xdr:row>
      <xdr:rowOff>53975</xdr:rowOff>
    </xdr:from>
    <xdr:to>
      <xdr:col>10</xdr:col>
      <xdr:colOff>584200</xdr:colOff>
      <xdr:row>391</xdr:row>
      <xdr:rowOff>187325</xdr:rowOff>
    </xdr:to>
    <xdr:sp macro="" textlink="">
      <xdr:nvSpPr>
        <xdr:cNvPr id="501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406</xdr:row>
      <xdr:rowOff>22412</xdr:rowOff>
    </xdr:from>
    <xdr:to>
      <xdr:col>11</xdr:col>
      <xdr:colOff>11206</xdr:colOff>
      <xdr:row>409</xdr:row>
      <xdr:rowOff>22412</xdr:rowOff>
    </xdr:to>
    <xdr:sp macro="" textlink="">
      <xdr:nvSpPr>
        <xdr:cNvPr id="502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415</xdr:row>
          <xdr:rowOff>19050</xdr:rowOff>
        </xdr:from>
        <xdr:to>
          <xdr:col>1</xdr:col>
          <xdr:colOff>381000</xdr:colOff>
          <xdr:row>418</xdr:row>
          <xdr:rowOff>171450</xdr:rowOff>
        </xdr:to>
        <xdr:sp macro="" textlink="">
          <xdr:nvSpPr>
            <xdr:cNvPr id="1204" name="Object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414</xdr:row>
      <xdr:rowOff>38100</xdr:rowOff>
    </xdr:from>
    <xdr:to>
      <xdr:col>10</xdr:col>
      <xdr:colOff>600075</xdr:colOff>
      <xdr:row>420</xdr:row>
      <xdr:rowOff>171450</xdr:rowOff>
    </xdr:to>
    <xdr:sp macro="" textlink="">
      <xdr:nvSpPr>
        <xdr:cNvPr id="504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435</xdr:row>
      <xdr:rowOff>22412</xdr:rowOff>
    </xdr:from>
    <xdr:to>
      <xdr:col>11</xdr:col>
      <xdr:colOff>0</xdr:colOff>
      <xdr:row>438</xdr:row>
      <xdr:rowOff>11206</xdr:rowOff>
    </xdr:to>
    <xdr:sp macro="" textlink="">
      <xdr:nvSpPr>
        <xdr:cNvPr id="505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441</xdr:row>
          <xdr:rowOff>19050</xdr:rowOff>
        </xdr:from>
        <xdr:to>
          <xdr:col>1</xdr:col>
          <xdr:colOff>381000</xdr:colOff>
          <xdr:row>444</xdr:row>
          <xdr:rowOff>171450</xdr:rowOff>
        </xdr:to>
        <xdr:sp macro="" textlink="">
          <xdr:nvSpPr>
            <xdr:cNvPr id="1205" name="Object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440</xdr:row>
      <xdr:rowOff>53975</xdr:rowOff>
    </xdr:from>
    <xdr:to>
      <xdr:col>10</xdr:col>
      <xdr:colOff>584200</xdr:colOff>
      <xdr:row>446</xdr:row>
      <xdr:rowOff>187325</xdr:rowOff>
    </xdr:to>
    <xdr:sp macro="" textlink="">
      <xdr:nvSpPr>
        <xdr:cNvPr id="507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461</xdr:row>
      <xdr:rowOff>22412</xdr:rowOff>
    </xdr:from>
    <xdr:to>
      <xdr:col>11</xdr:col>
      <xdr:colOff>11206</xdr:colOff>
      <xdr:row>464</xdr:row>
      <xdr:rowOff>22412</xdr:rowOff>
    </xdr:to>
    <xdr:sp macro="" textlink="">
      <xdr:nvSpPr>
        <xdr:cNvPr id="508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470</xdr:row>
          <xdr:rowOff>19050</xdr:rowOff>
        </xdr:from>
        <xdr:to>
          <xdr:col>1</xdr:col>
          <xdr:colOff>381000</xdr:colOff>
          <xdr:row>473</xdr:row>
          <xdr:rowOff>171450</xdr:rowOff>
        </xdr:to>
        <xdr:sp macro="" textlink="">
          <xdr:nvSpPr>
            <xdr:cNvPr id="1206" name="Object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469</xdr:row>
      <xdr:rowOff>38100</xdr:rowOff>
    </xdr:from>
    <xdr:to>
      <xdr:col>10</xdr:col>
      <xdr:colOff>600075</xdr:colOff>
      <xdr:row>475</xdr:row>
      <xdr:rowOff>171450</xdr:rowOff>
    </xdr:to>
    <xdr:sp macro="" textlink="">
      <xdr:nvSpPr>
        <xdr:cNvPr id="510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490</xdr:row>
      <xdr:rowOff>22412</xdr:rowOff>
    </xdr:from>
    <xdr:to>
      <xdr:col>11</xdr:col>
      <xdr:colOff>0</xdr:colOff>
      <xdr:row>493</xdr:row>
      <xdr:rowOff>11206</xdr:rowOff>
    </xdr:to>
    <xdr:sp macro="" textlink="">
      <xdr:nvSpPr>
        <xdr:cNvPr id="511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496</xdr:row>
          <xdr:rowOff>19050</xdr:rowOff>
        </xdr:from>
        <xdr:to>
          <xdr:col>1</xdr:col>
          <xdr:colOff>381000</xdr:colOff>
          <xdr:row>499</xdr:row>
          <xdr:rowOff>171450</xdr:rowOff>
        </xdr:to>
        <xdr:sp macro="" textlink="">
          <xdr:nvSpPr>
            <xdr:cNvPr id="1207" name="Object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495</xdr:row>
      <xdr:rowOff>53975</xdr:rowOff>
    </xdr:from>
    <xdr:to>
      <xdr:col>10</xdr:col>
      <xdr:colOff>584200</xdr:colOff>
      <xdr:row>501</xdr:row>
      <xdr:rowOff>187325</xdr:rowOff>
    </xdr:to>
    <xdr:sp macro="" textlink="">
      <xdr:nvSpPr>
        <xdr:cNvPr id="513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516</xdr:row>
      <xdr:rowOff>22412</xdr:rowOff>
    </xdr:from>
    <xdr:to>
      <xdr:col>11</xdr:col>
      <xdr:colOff>11206</xdr:colOff>
      <xdr:row>519</xdr:row>
      <xdr:rowOff>22412</xdr:rowOff>
    </xdr:to>
    <xdr:sp macro="" textlink="">
      <xdr:nvSpPr>
        <xdr:cNvPr id="514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525</xdr:row>
          <xdr:rowOff>19050</xdr:rowOff>
        </xdr:from>
        <xdr:to>
          <xdr:col>1</xdr:col>
          <xdr:colOff>381000</xdr:colOff>
          <xdr:row>528</xdr:row>
          <xdr:rowOff>171450</xdr:rowOff>
        </xdr:to>
        <xdr:sp macro="" textlink="">
          <xdr:nvSpPr>
            <xdr:cNvPr id="1208" name="Object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524</xdr:row>
      <xdr:rowOff>38100</xdr:rowOff>
    </xdr:from>
    <xdr:to>
      <xdr:col>10</xdr:col>
      <xdr:colOff>600075</xdr:colOff>
      <xdr:row>530</xdr:row>
      <xdr:rowOff>171450</xdr:rowOff>
    </xdr:to>
    <xdr:sp macro="" textlink="">
      <xdr:nvSpPr>
        <xdr:cNvPr id="516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545</xdr:row>
      <xdr:rowOff>22412</xdr:rowOff>
    </xdr:from>
    <xdr:to>
      <xdr:col>11</xdr:col>
      <xdr:colOff>0</xdr:colOff>
      <xdr:row>548</xdr:row>
      <xdr:rowOff>11206</xdr:rowOff>
    </xdr:to>
    <xdr:sp macro="" textlink="">
      <xdr:nvSpPr>
        <xdr:cNvPr id="517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551</xdr:row>
          <xdr:rowOff>19050</xdr:rowOff>
        </xdr:from>
        <xdr:to>
          <xdr:col>1</xdr:col>
          <xdr:colOff>381000</xdr:colOff>
          <xdr:row>554</xdr:row>
          <xdr:rowOff>171450</xdr:rowOff>
        </xdr:to>
        <xdr:sp macro="" textlink="">
          <xdr:nvSpPr>
            <xdr:cNvPr id="1209" name="Object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550</xdr:row>
      <xdr:rowOff>53975</xdr:rowOff>
    </xdr:from>
    <xdr:to>
      <xdr:col>10</xdr:col>
      <xdr:colOff>584200</xdr:colOff>
      <xdr:row>556</xdr:row>
      <xdr:rowOff>187325</xdr:rowOff>
    </xdr:to>
    <xdr:sp macro="" textlink="">
      <xdr:nvSpPr>
        <xdr:cNvPr id="519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571</xdr:row>
      <xdr:rowOff>22412</xdr:rowOff>
    </xdr:from>
    <xdr:to>
      <xdr:col>11</xdr:col>
      <xdr:colOff>11206</xdr:colOff>
      <xdr:row>574</xdr:row>
      <xdr:rowOff>22412</xdr:rowOff>
    </xdr:to>
    <xdr:sp macro="" textlink="">
      <xdr:nvSpPr>
        <xdr:cNvPr id="520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580</xdr:row>
          <xdr:rowOff>19050</xdr:rowOff>
        </xdr:from>
        <xdr:to>
          <xdr:col>1</xdr:col>
          <xdr:colOff>381000</xdr:colOff>
          <xdr:row>583</xdr:row>
          <xdr:rowOff>171450</xdr:rowOff>
        </xdr:to>
        <xdr:sp macro="" textlink="">
          <xdr:nvSpPr>
            <xdr:cNvPr id="1210" name="Object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579</xdr:row>
      <xdr:rowOff>38100</xdr:rowOff>
    </xdr:from>
    <xdr:to>
      <xdr:col>10</xdr:col>
      <xdr:colOff>600075</xdr:colOff>
      <xdr:row>585</xdr:row>
      <xdr:rowOff>171450</xdr:rowOff>
    </xdr:to>
    <xdr:sp macro="" textlink="">
      <xdr:nvSpPr>
        <xdr:cNvPr id="522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600</xdr:row>
      <xdr:rowOff>22412</xdr:rowOff>
    </xdr:from>
    <xdr:to>
      <xdr:col>11</xdr:col>
      <xdr:colOff>0</xdr:colOff>
      <xdr:row>603</xdr:row>
      <xdr:rowOff>11206</xdr:rowOff>
    </xdr:to>
    <xdr:sp macro="" textlink="">
      <xdr:nvSpPr>
        <xdr:cNvPr id="523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606</xdr:row>
          <xdr:rowOff>19050</xdr:rowOff>
        </xdr:from>
        <xdr:to>
          <xdr:col>1</xdr:col>
          <xdr:colOff>381000</xdr:colOff>
          <xdr:row>609</xdr:row>
          <xdr:rowOff>171450</xdr:rowOff>
        </xdr:to>
        <xdr:sp macro="" textlink="">
          <xdr:nvSpPr>
            <xdr:cNvPr id="1211" name="Object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605</xdr:row>
      <xdr:rowOff>53975</xdr:rowOff>
    </xdr:from>
    <xdr:to>
      <xdr:col>10</xdr:col>
      <xdr:colOff>584200</xdr:colOff>
      <xdr:row>611</xdr:row>
      <xdr:rowOff>187325</xdr:rowOff>
    </xdr:to>
    <xdr:sp macro="" textlink="">
      <xdr:nvSpPr>
        <xdr:cNvPr id="525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626</xdr:row>
      <xdr:rowOff>22412</xdr:rowOff>
    </xdr:from>
    <xdr:to>
      <xdr:col>11</xdr:col>
      <xdr:colOff>11206</xdr:colOff>
      <xdr:row>629</xdr:row>
      <xdr:rowOff>22412</xdr:rowOff>
    </xdr:to>
    <xdr:sp macro="" textlink="">
      <xdr:nvSpPr>
        <xdr:cNvPr id="526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635</xdr:row>
          <xdr:rowOff>19050</xdr:rowOff>
        </xdr:from>
        <xdr:to>
          <xdr:col>1</xdr:col>
          <xdr:colOff>381000</xdr:colOff>
          <xdr:row>638</xdr:row>
          <xdr:rowOff>171450</xdr:rowOff>
        </xdr:to>
        <xdr:sp macro="" textlink="">
          <xdr:nvSpPr>
            <xdr:cNvPr id="1212" name="Object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634</xdr:row>
      <xdr:rowOff>38100</xdr:rowOff>
    </xdr:from>
    <xdr:to>
      <xdr:col>10</xdr:col>
      <xdr:colOff>600075</xdr:colOff>
      <xdr:row>640</xdr:row>
      <xdr:rowOff>171450</xdr:rowOff>
    </xdr:to>
    <xdr:sp macro="" textlink="">
      <xdr:nvSpPr>
        <xdr:cNvPr id="528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655</xdr:row>
      <xdr:rowOff>22412</xdr:rowOff>
    </xdr:from>
    <xdr:to>
      <xdr:col>11</xdr:col>
      <xdr:colOff>0</xdr:colOff>
      <xdr:row>658</xdr:row>
      <xdr:rowOff>11206</xdr:rowOff>
    </xdr:to>
    <xdr:sp macro="" textlink="">
      <xdr:nvSpPr>
        <xdr:cNvPr id="529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661</xdr:row>
          <xdr:rowOff>19050</xdr:rowOff>
        </xdr:from>
        <xdr:to>
          <xdr:col>1</xdr:col>
          <xdr:colOff>381000</xdr:colOff>
          <xdr:row>664</xdr:row>
          <xdr:rowOff>171450</xdr:rowOff>
        </xdr:to>
        <xdr:sp macro="" textlink="">
          <xdr:nvSpPr>
            <xdr:cNvPr id="1213" name="Object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660</xdr:row>
      <xdr:rowOff>53975</xdr:rowOff>
    </xdr:from>
    <xdr:to>
      <xdr:col>10</xdr:col>
      <xdr:colOff>584200</xdr:colOff>
      <xdr:row>666</xdr:row>
      <xdr:rowOff>187325</xdr:rowOff>
    </xdr:to>
    <xdr:sp macro="" textlink="">
      <xdr:nvSpPr>
        <xdr:cNvPr id="531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681</xdr:row>
      <xdr:rowOff>22412</xdr:rowOff>
    </xdr:from>
    <xdr:to>
      <xdr:col>11</xdr:col>
      <xdr:colOff>11206</xdr:colOff>
      <xdr:row>684</xdr:row>
      <xdr:rowOff>22412</xdr:rowOff>
    </xdr:to>
    <xdr:sp macro="" textlink="">
      <xdr:nvSpPr>
        <xdr:cNvPr id="532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690</xdr:row>
          <xdr:rowOff>19050</xdr:rowOff>
        </xdr:from>
        <xdr:to>
          <xdr:col>1</xdr:col>
          <xdr:colOff>381000</xdr:colOff>
          <xdr:row>693</xdr:row>
          <xdr:rowOff>171450</xdr:rowOff>
        </xdr:to>
        <xdr:sp macro="" textlink="">
          <xdr:nvSpPr>
            <xdr:cNvPr id="1214" name="Object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689</xdr:row>
      <xdr:rowOff>38100</xdr:rowOff>
    </xdr:from>
    <xdr:to>
      <xdr:col>10</xdr:col>
      <xdr:colOff>600075</xdr:colOff>
      <xdr:row>695</xdr:row>
      <xdr:rowOff>171450</xdr:rowOff>
    </xdr:to>
    <xdr:sp macro="" textlink="">
      <xdr:nvSpPr>
        <xdr:cNvPr id="534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710</xdr:row>
      <xdr:rowOff>22412</xdr:rowOff>
    </xdr:from>
    <xdr:to>
      <xdr:col>11</xdr:col>
      <xdr:colOff>0</xdr:colOff>
      <xdr:row>713</xdr:row>
      <xdr:rowOff>11206</xdr:rowOff>
    </xdr:to>
    <xdr:sp macro="" textlink="">
      <xdr:nvSpPr>
        <xdr:cNvPr id="535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716</xdr:row>
          <xdr:rowOff>19050</xdr:rowOff>
        </xdr:from>
        <xdr:to>
          <xdr:col>1</xdr:col>
          <xdr:colOff>381000</xdr:colOff>
          <xdr:row>719</xdr:row>
          <xdr:rowOff>171450</xdr:rowOff>
        </xdr:to>
        <xdr:sp macro="" textlink="">
          <xdr:nvSpPr>
            <xdr:cNvPr id="1215" name="Object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715</xdr:row>
      <xdr:rowOff>53975</xdr:rowOff>
    </xdr:from>
    <xdr:to>
      <xdr:col>10</xdr:col>
      <xdr:colOff>584200</xdr:colOff>
      <xdr:row>721</xdr:row>
      <xdr:rowOff>187325</xdr:rowOff>
    </xdr:to>
    <xdr:sp macro="" textlink="">
      <xdr:nvSpPr>
        <xdr:cNvPr id="537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736</xdr:row>
      <xdr:rowOff>22412</xdr:rowOff>
    </xdr:from>
    <xdr:to>
      <xdr:col>11</xdr:col>
      <xdr:colOff>11206</xdr:colOff>
      <xdr:row>739</xdr:row>
      <xdr:rowOff>22412</xdr:rowOff>
    </xdr:to>
    <xdr:sp macro="" textlink="">
      <xdr:nvSpPr>
        <xdr:cNvPr id="538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745</xdr:row>
          <xdr:rowOff>19050</xdr:rowOff>
        </xdr:from>
        <xdr:to>
          <xdr:col>1</xdr:col>
          <xdr:colOff>381000</xdr:colOff>
          <xdr:row>748</xdr:row>
          <xdr:rowOff>171450</xdr:rowOff>
        </xdr:to>
        <xdr:sp macro="" textlink="">
          <xdr:nvSpPr>
            <xdr:cNvPr id="1216" name="Object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744</xdr:row>
      <xdr:rowOff>38100</xdr:rowOff>
    </xdr:from>
    <xdr:to>
      <xdr:col>10</xdr:col>
      <xdr:colOff>600075</xdr:colOff>
      <xdr:row>750</xdr:row>
      <xdr:rowOff>171450</xdr:rowOff>
    </xdr:to>
    <xdr:sp macro="" textlink="">
      <xdr:nvSpPr>
        <xdr:cNvPr id="540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765</xdr:row>
      <xdr:rowOff>22412</xdr:rowOff>
    </xdr:from>
    <xdr:to>
      <xdr:col>11</xdr:col>
      <xdr:colOff>0</xdr:colOff>
      <xdr:row>768</xdr:row>
      <xdr:rowOff>11206</xdr:rowOff>
    </xdr:to>
    <xdr:sp macro="" textlink="">
      <xdr:nvSpPr>
        <xdr:cNvPr id="541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771</xdr:row>
          <xdr:rowOff>19050</xdr:rowOff>
        </xdr:from>
        <xdr:to>
          <xdr:col>1</xdr:col>
          <xdr:colOff>381000</xdr:colOff>
          <xdr:row>774</xdr:row>
          <xdr:rowOff>171450</xdr:rowOff>
        </xdr:to>
        <xdr:sp macro="" textlink="">
          <xdr:nvSpPr>
            <xdr:cNvPr id="1217" name="Object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770</xdr:row>
      <xdr:rowOff>53975</xdr:rowOff>
    </xdr:from>
    <xdr:to>
      <xdr:col>10</xdr:col>
      <xdr:colOff>584200</xdr:colOff>
      <xdr:row>776</xdr:row>
      <xdr:rowOff>187325</xdr:rowOff>
    </xdr:to>
    <xdr:sp macro="" textlink="">
      <xdr:nvSpPr>
        <xdr:cNvPr id="543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791</xdr:row>
      <xdr:rowOff>22412</xdr:rowOff>
    </xdr:from>
    <xdr:to>
      <xdr:col>11</xdr:col>
      <xdr:colOff>11206</xdr:colOff>
      <xdr:row>794</xdr:row>
      <xdr:rowOff>22412</xdr:rowOff>
    </xdr:to>
    <xdr:sp macro="" textlink="">
      <xdr:nvSpPr>
        <xdr:cNvPr id="544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800</xdr:row>
          <xdr:rowOff>19050</xdr:rowOff>
        </xdr:from>
        <xdr:to>
          <xdr:col>1</xdr:col>
          <xdr:colOff>381000</xdr:colOff>
          <xdr:row>803</xdr:row>
          <xdr:rowOff>171450</xdr:rowOff>
        </xdr:to>
        <xdr:sp macro="" textlink="">
          <xdr:nvSpPr>
            <xdr:cNvPr id="1218" name="Object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799</xdr:row>
      <xdr:rowOff>38100</xdr:rowOff>
    </xdr:from>
    <xdr:to>
      <xdr:col>10</xdr:col>
      <xdr:colOff>600075</xdr:colOff>
      <xdr:row>805</xdr:row>
      <xdr:rowOff>171450</xdr:rowOff>
    </xdr:to>
    <xdr:sp macro="" textlink="">
      <xdr:nvSpPr>
        <xdr:cNvPr id="546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820</xdr:row>
      <xdr:rowOff>22412</xdr:rowOff>
    </xdr:from>
    <xdr:to>
      <xdr:col>11</xdr:col>
      <xdr:colOff>0</xdr:colOff>
      <xdr:row>823</xdr:row>
      <xdr:rowOff>11206</xdr:rowOff>
    </xdr:to>
    <xdr:sp macro="" textlink="">
      <xdr:nvSpPr>
        <xdr:cNvPr id="547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826</xdr:row>
          <xdr:rowOff>19050</xdr:rowOff>
        </xdr:from>
        <xdr:to>
          <xdr:col>1</xdr:col>
          <xdr:colOff>381000</xdr:colOff>
          <xdr:row>829</xdr:row>
          <xdr:rowOff>171450</xdr:rowOff>
        </xdr:to>
        <xdr:sp macro="" textlink="">
          <xdr:nvSpPr>
            <xdr:cNvPr id="1219" name="Object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825</xdr:row>
      <xdr:rowOff>53975</xdr:rowOff>
    </xdr:from>
    <xdr:to>
      <xdr:col>10</xdr:col>
      <xdr:colOff>584200</xdr:colOff>
      <xdr:row>831</xdr:row>
      <xdr:rowOff>187325</xdr:rowOff>
    </xdr:to>
    <xdr:sp macro="" textlink="">
      <xdr:nvSpPr>
        <xdr:cNvPr id="549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846</xdr:row>
      <xdr:rowOff>22412</xdr:rowOff>
    </xdr:from>
    <xdr:to>
      <xdr:col>11</xdr:col>
      <xdr:colOff>11206</xdr:colOff>
      <xdr:row>849</xdr:row>
      <xdr:rowOff>22412</xdr:rowOff>
    </xdr:to>
    <xdr:sp macro="" textlink="">
      <xdr:nvSpPr>
        <xdr:cNvPr id="550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855</xdr:row>
          <xdr:rowOff>19050</xdr:rowOff>
        </xdr:from>
        <xdr:to>
          <xdr:col>1</xdr:col>
          <xdr:colOff>381000</xdr:colOff>
          <xdr:row>858</xdr:row>
          <xdr:rowOff>171450</xdr:rowOff>
        </xdr:to>
        <xdr:sp macro="" textlink="">
          <xdr:nvSpPr>
            <xdr:cNvPr id="1220" name="Object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854</xdr:row>
      <xdr:rowOff>38100</xdr:rowOff>
    </xdr:from>
    <xdr:to>
      <xdr:col>10</xdr:col>
      <xdr:colOff>600075</xdr:colOff>
      <xdr:row>860</xdr:row>
      <xdr:rowOff>171450</xdr:rowOff>
    </xdr:to>
    <xdr:sp macro="" textlink="">
      <xdr:nvSpPr>
        <xdr:cNvPr id="552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875</xdr:row>
      <xdr:rowOff>22412</xdr:rowOff>
    </xdr:from>
    <xdr:to>
      <xdr:col>11</xdr:col>
      <xdr:colOff>0</xdr:colOff>
      <xdr:row>878</xdr:row>
      <xdr:rowOff>11206</xdr:rowOff>
    </xdr:to>
    <xdr:sp macro="" textlink="">
      <xdr:nvSpPr>
        <xdr:cNvPr id="553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881</xdr:row>
          <xdr:rowOff>19050</xdr:rowOff>
        </xdr:from>
        <xdr:to>
          <xdr:col>1</xdr:col>
          <xdr:colOff>381000</xdr:colOff>
          <xdr:row>884</xdr:row>
          <xdr:rowOff>171450</xdr:rowOff>
        </xdr:to>
        <xdr:sp macro="" textlink="">
          <xdr:nvSpPr>
            <xdr:cNvPr id="1221" name="Object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880</xdr:row>
      <xdr:rowOff>53975</xdr:rowOff>
    </xdr:from>
    <xdr:to>
      <xdr:col>10</xdr:col>
      <xdr:colOff>584200</xdr:colOff>
      <xdr:row>886</xdr:row>
      <xdr:rowOff>187325</xdr:rowOff>
    </xdr:to>
    <xdr:sp macro="" textlink="">
      <xdr:nvSpPr>
        <xdr:cNvPr id="555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901</xdr:row>
      <xdr:rowOff>22412</xdr:rowOff>
    </xdr:from>
    <xdr:to>
      <xdr:col>11</xdr:col>
      <xdr:colOff>11206</xdr:colOff>
      <xdr:row>904</xdr:row>
      <xdr:rowOff>22412</xdr:rowOff>
    </xdr:to>
    <xdr:sp macro="" textlink="">
      <xdr:nvSpPr>
        <xdr:cNvPr id="556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910</xdr:row>
          <xdr:rowOff>19050</xdr:rowOff>
        </xdr:from>
        <xdr:to>
          <xdr:col>1</xdr:col>
          <xdr:colOff>381000</xdr:colOff>
          <xdr:row>913</xdr:row>
          <xdr:rowOff>171450</xdr:rowOff>
        </xdr:to>
        <xdr:sp macro="" textlink="">
          <xdr:nvSpPr>
            <xdr:cNvPr id="1222" name="Object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909</xdr:row>
      <xdr:rowOff>38100</xdr:rowOff>
    </xdr:from>
    <xdr:to>
      <xdr:col>10</xdr:col>
      <xdr:colOff>600075</xdr:colOff>
      <xdr:row>915</xdr:row>
      <xdr:rowOff>171450</xdr:rowOff>
    </xdr:to>
    <xdr:sp macro="" textlink="">
      <xdr:nvSpPr>
        <xdr:cNvPr id="558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930</xdr:row>
      <xdr:rowOff>22412</xdr:rowOff>
    </xdr:from>
    <xdr:to>
      <xdr:col>11</xdr:col>
      <xdr:colOff>0</xdr:colOff>
      <xdr:row>933</xdr:row>
      <xdr:rowOff>11206</xdr:rowOff>
    </xdr:to>
    <xdr:sp macro="" textlink="">
      <xdr:nvSpPr>
        <xdr:cNvPr id="559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936</xdr:row>
          <xdr:rowOff>19050</xdr:rowOff>
        </xdr:from>
        <xdr:to>
          <xdr:col>1</xdr:col>
          <xdr:colOff>381000</xdr:colOff>
          <xdr:row>939</xdr:row>
          <xdr:rowOff>171450</xdr:rowOff>
        </xdr:to>
        <xdr:sp macro="" textlink="">
          <xdr:nvSpPr>
            <xdr:cNvPr id="1223" name="Object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935</xdr:row>
      <xdr:rowOff>53975</xdr:rowOff>
    </xdr:from>
    <xdr:to>
      <xdr:col>10</xdr:col>
      <xdr:colOff>584200</xdr:colOff>
      <xdr:row>941</xdr:row>
      <xdr:rowOff>187325</xdr:rowOff>
    </xdr:to>
    <xdr:sp macro="" textlink="">
      <xdr:nvSpPr>
        <xdr:cNvPr id="561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956</xdr:row>
      <xdr:rowOff>22412</xdr:rowOff>
    </xdr:from>
    <xdr:to>
      <xdr:col>11</xdr:col>
      <xdr:colOff>11206</xdr:colOff>
      <xdr:row>959</xdr:row>
      <xdr:rowOff>22412</xdr:rowOff>
    </xdr:to>
    <xdr:sp macro="" textlink="">
      <xdr:nvSpPr>
        <xdr:cNvPr id="562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965</xdr:row>
          <xdr:rowOff>19050</xdr:rowOff>
        </xdr:from>
        <xdr:to>
          <xdr:col>1</xdr:col>
          <xdr:colOff>381000</xdr:colOff>
          <xdr:row>968</xdr:row>
          <xdr:rowOff>171450</xdr:rowOff>
        </xdr:to>
        <xdr:sp macro="" textlink="">
          <xdr:nvSpPr>
            <xdr:cNvPr id="1224" name="Object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964</xdr:row>
      <xdr:rowOff>38100</xdr:rowOff>
    </xdr:from>
    <xdr:to>
      <xdr:col>10</xdr:col>
      <xdr:colOff>600075</xdr:colOff>
      <xdr:row>970</xdr:row>
      <xdr:rowOff>171450</xdr:rowOff>
    </xdr:to>
    <xdr:sp macro="" textlink="">
      <xdr:nvSpPr>
        <xdr:cNvPr id="564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985</xdr:row>
      <xdr:rowOff>22412</xdr:rowOff>
    </xdr:from>
    <xdr:to>
      <xdr:col>11</xdr:col>
      <xdr:colOff>0</xdr:colOff>
      <xdr:row>988</xdr:row>
      <xdr:rowOff>11206</xdr:rowOff>
    </xdr:to>
    <xdr:sp macro="" textlink="">
      <xdr:nvSpPr>
        <xdr:cNvPr id="565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991</xdr:row>
          <xdr:rowOff>19050</xdr:rowOff>
        </xdr:from>
        <xdr:to>
          <xdr:col>1</xdr:col>
          <xdr:colOff>381000</xdr:colOff>
          <xdr:row>994</xdr:row>
          <xdr:rowOff>171450</xdr:rowOff>
        </xdr:to>
        <xdr:sp macro="" textlink="">
          <xdr:nvSpPr>
            <xdr:cNvPr id="1225" name="Object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990</xdr:row>
      <xdr:rowOff>53975</xdr:rowOff>
    </xdr:from>
    <xdr:to>
      <xdr:col>10</xdr:col>
      <xdr:colOff>584200</xdr:colOff>
      <xdr:row>996</xdr:row>
      <xdr:rowOff>187325</xdr:rowOff>
    </xdr:to>
    <xdr:sp macro="" textlink="">
      <xdr:nvSpPr>
        <xdr:cNvPr id="567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1011</xdr:row>
      <xdr:rowOff>22412</xdr:rowOff>
    </xdr:from>
    <xdr:to>
      <xdr:col>11</xdr:col>
      <xdr:colOff>11206</xdr:colOff>
      <xdr:row>1014</xdr:row>
      <xdr:rowOff>22412</xdr:rowOff>
    </xdr:to>
    <xdr:sp macro="" textlink="">
      <xdr:nvSpPr>
        <xdr:cNvPr id="568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1020</xdr:row>
          <xdr:rowOff>19050</xdr:rowOff>
        </xdr:from>
        <xdr:to>
          <xdr:col>1</xdr:col>
          <xdr:colOff>381000</xdr:colOff>
          <xdr:row>1023</xdr:row>
          <xdr:rowOff>171450</xdr:rowOff>
        </xdr:to>
        <xdr:sp macro="" textlink="">
          <xdr:nvSpPr>
            <xdr:cNvPr id="1226" name="Object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1019</xdr:row>
      <xdr:rowOff>38100</xdr:rowOff>
    </xdr:from>
    <xdr:to>
      <xdr:col>10</xdr:col>
      <xdr:colOff>600075</xdr:colOff>
      <xdr:row>1025</xdr:row>
      <xdr:rowOff>171450</xdr:rowOff>
    </xdr:to>
    <xdr:sp macro="" textlink="">
      <xdr:nvSpPr>
        <xdr:cNvPr id="570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1040</xdr:row>
      <xdr:rowOff>22412</xdr:rowOff>
    </xdr:from>
    <xdr:to>
      <xdr:col>11</xdr:col>
      <xdr:colOff>0</xdr:colOff>
      <xdr:row>1043</xdr:row>
      <xdr:rowOff>11206</xdr:rowOff>
    </xdr:to>
    <xdr:sp macro="" textlink="">
      <xdr:nvSpPr>
        <xdr:cNvPr id="571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1046</xdr:row>
          <xdr:rowOff>19050</xdr:rowOff>
        </xdr:from>
        <xdr:to>
          <xdr:col>1</xdr:col>
          <xdr:colOff>381000</xdr:colOff>
          <xdr:row>1049</xdr:row>
          <xdr:rowOff>171450</xdr:rowOff>
        </xdr:to>
        <xdr:sp macro="" textlink="">
          <xdr:nvSpPr>
            <xdr:cNvPr id="1227" name="Object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1045</xdr:row>
      <xdr:rowOff>53975</xdr:rowOff>
    </xdr:from>
    <xdr:to>
      <xdr:col>10</xdr:col>
      <xdr:colOff>584200</xdr:colOff>
      <xdr:row>1051</xdr:row>
      <xdr:rowOff>187325</xdr:rowOff>
    </xdr:to>
    <xdr:sp macro="" textlink="">
      <xdr:nvSpPr>
        <xdr:cNvPr id="573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1066</xdr:row>
      <xdr:rowOff>22412</xdr:rowOff>
    </xdr:from>
    <xdr:to>
      <xdr:col>11</xdr:col>
      <xdr:colOff>11206</xdr:colOff>
      <xdr:row>1069</xdr:row>
      <xdr:rowOff>22412</xdr:rowOff>
    </xdr:to>
    <xdr:sp macro="" textlink="">
      <xdr:nvSpPr>
        <xdr:cNvPr id="574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1075</xdr:row>
          <xdr:rowOff>19050</xdr:rowOff>
        </xdr:from>
        <xdr:to>
          <xdr:col>1</xdr:col>
          <xdr:colOff>381000</xdr:colOff>
          <xdr:row>1078</xdr:row>
          <xdr:rowOff>171450</xdr:rowOff>
        </xdr:to>
        <xdr:sp macro="" textlink="">
          <xdr:nvSpPr>
            <xdr:cNvPr id="1228" name="Object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1074</xdr:row>
      <xdr:rowOff>38100</xdr:rowOff>
    </xdr:from>
    <xdr:to>
      <xdr:col>10</xdr:col>
      <xdr:colOff>600075</xdr:colOff>
      <xdr:row>1080</xdr:row>
      <xdr:rowOff>171450</xdr:rowOff>
    </xdr:to>
    <xdr:sp macro="" textlink="">
      <xdr:nvSpPr>
        <xdr:cNvPr id="576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1095</xdr:row>
      <xdr:rowOff>22412</xdr:rowOff>
    </xdr:from>
    <xdr:to>
      <xdr:col>11</xdr:col>
      <xdr:colOff>0</xdr:colOff>
      <xdr:row>1098</xdr:row>
      <xdr:rowOff>11206</xdr:rowOff>
    </xdr:to>
    <xdr:sp macro="" textlink="">
      <xdr:nvSpPr>
        <xdr:cNvPr id="577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1101</xdr:row>
          <xdr:rowOff>19050</xdr:rowOff>
        </xdr:from>
        <xdr:to>
          <xdr:col>1</xdr:col>
          <xdr:colOff>381000</xdr:colOff>
          <xdr:row>1104</xdr:row>
          <xdr:rowOff>171450</xdr:rowOff>
        </xdr:to>
        <xdr:sp macro="" textlink="">
          <xdr:nvSpPr>
            <xdr:cNvPr id="1229" name="Object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1100</xdr:row>
      <xdr:rowOff>53975</xdr:rowOff>
    </xdr:from>
    <xdr:to>
      <xdr:col>10</xdr:col>
      <xdr:colOff>584200</xdr:colOff>
      <xdr:row>1106</xdr:row>
      <xdr:rowOff>187325</xdr:rowOff>
    </xdr:to>
    <xdr:sp macro="" textlink="">
      <xdr:nvSpPr>
        <xdr:cNvPr id="579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1121</xdr:row>
      <xdr:rowOff>22412</xdr:rowOff>
    </xdr:from>
    <xdr:to>
      <xdr:col>11</xdr:col>
      <xdr:colOff>11206</xdr:colOff>
      <xdr:row>1124</xdr:row>
      <xdr:rowOff>22412</xdr:rowOff>
    </xdr:to>
    <xdr:sp macro="" textlink="">
      <xdr:nvSpPr>
        <xdr:cNvPr id="580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1130</xdr:row>
          <xdr:rowOff>19050</xdr:rowOff>
        </xdr:from>
        <xdr:to>
          <xdr:col>1</xdr:col>
          <xdr:colOff>381000</xdr:colOff>
          <xdr:row>1133</xdr:row>
          <xdr:rowOff>171450</xdr:rowOff>
        </xdr:to>
        <xdr:sp macro="" textlink="">
          <xdr:nvSpPr>
            <xdr:cNvPr id="1230" name="Object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1129</xdr:row>
      <xdr:rowOff>38100</xdr:rowOff>
    </xdr:from>
    <xdr:to>
      <xdr:col>10</xdr:col>
      <xdr:colOff>600075</xdr:colOff>
      <xdr:row>1135</xdr:row>
      <xdr:rowOff>171450</xdr:rowOff>
    </xdr:to>
    <xdr:sp macro="" textlink="">
      <xdr:nvSpPr>
        <xdr:cNvPr id="582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1150</xdr:row>
      <xdr:rowOff>22412</xdr:rowOff>
    </xdr:from>
    <xdr:to>
      <xdr:col>11</xdr:col>
      <xdr:colOff>0</xdr:colOff>
      <xdr:row>1153</xdr:row>
      <xdr:rowOff>11206</xdr:rowOff>
    </xdr:to>
    <xdr:sp macro="" textlink="">
      <xdr:nvSpPr>
        <xdr:cNvPr id="583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1156</xdr:row>
          <xdr:rowOff>19050</xdr:rowOff>
        </xdr:from>
        <xdr:to>
          <xdr:col>1</xdr:col>
          <xdr:colOff>381000</xdr:colOff>
          <xdr:row>1159</xdr:row>
          <xdr:rowOff>171450</xdr:rowOff>
        </xdr:to>
        <xdr:sp macro="" textlink="">
          <xdr:nvSpPr>
            <xdr:cNvPr id="1231" name="Object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1155</xdr:row>
      <xdr:rowOff>53975</xdr:rowOff>
    </xdr:from>
    <xdr:to>
      <xdr:col>10</xdr:col>
      <xdr:colOff>584200</xdr:colOff>
      <xdr:row>1161</xdr:row>
      <xdr:rowOff>187325</xdr:rowOff>
    </xdr:to>
    <xdr:sp macro="" textlink="">
      <xdr:nvSpPr>
        <xdr:cNvPr id="585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1176</xdr:row>
      <xdr:rowOff>22412</xdr:rowOff>
    </xdr:from>
    <xdr:to>
      <xdr:col>11</xdr:col>
      <xdr:colOff>11206</xdr:colOff>
      <xdr:row>1179</xdr:row>
      <xdr:rowOff>22412</xdr:rowOff>
    </xdr:to>
    <xdr:sp macro="" textlink="">
      <xdr:nvSpPr>
        <xdr:cNvPr id="586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1185</xdr:row>
          <xdr:rowOff>19050</xdr:rowOff>
        </xdr:from>
        <xdr:to>
          <xdr:col>1</xdr:col>
          <xdr:colOff>381000</xdr:colOff>
          <xdr:row>1188</xdr:row>
          <xdr:rowOff>171450</xdr:rowOff>
        </xdr:to>
        <xdr:sp macro="" textlink="">
          <xdr:nvSpPr>
            <xdr:cNvPr id="1232" name="Object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1184</xdr:row>
      <xdr:rowOff>38100</xdr:rowOff>
    </xdr:from>
    <xdr:to>
      <xdr:col>10</xdr:col>
      <xdr:colOff>600075</xdr:colOff>
      <xdr:row>1190</xdr:row>
      <xdr:rowOff>171450</xdr:rowOff>
    </xdr:to>
    <xdr:sp macro="" textlink="">
      <xdr:nvSpPr>
        <xdr:cNvPr id="588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1205</xdr:row>
      <xdr:rowOff>22412</xdr:rowOff>
    </xdr:from>
    <xdr:to>
      <xdr:col>11</xdr:col>
      <xdr:colOff>0</xdr:colOff>
      <xdr:row>1208</xdr:row>
      <xdr:rowOff>11206</xdr:rowOff>
    </xdr:to>
    <xdr:sp macro="" textlink="">
      <xdr:nvSpPr>
        <xdr:cNvPr id="589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1211</xdr:row>
          <xdr:rowOff>19050</xdr:rowOff>
        </xdr:from>
        <xdr:to>
          <xdr:col>1</xdr:col>
          <xdr:colOff>381000</xdr:colOff>
          <xdr:row>1214</xdr:row>
          <xdr:rowOff>171450</xdr:rowOff>
        </xdr:to>
        <xdr:sp macro="" textlink="">
          <xdr:nvSpPr>
            <xdr:cNvPr id="1233" name="Object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1210</xdr:row>
      <xdr:rowOff>53975</xdr:rowOff>
    </xdr:from>
    <xdr:to>
      <xdr:col>10</xdr:col>
      <xdr:colOff>584200</xdr:colOff>
      <xdr:row>1216</xdr:row>
      <xdr:rowOff>187325</xdr:rowOff>
    </xdr:to>
    <xdr:sp macro="" textlink="">
      <xdr:nvSpPr>
        <xdr:cNvPr id="591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1231</xdr:row>
      <xdr:rowOff>22412</xdr:rowOff>
    </xdr:from>
    <xdr:to>
      <xdr:col>11</xdr:col>
      <xdr:colOff>11206</xdr:colOff>
      <xdr:row>1234</xdr:row>
      <xdr:rowOff>22412</xdr:rowOff>
    </xdr:to>
    <xdr:sp macro="" textlink="">
      <xdr:nvSpPr>
        <xdr:cNvPr id="592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1240</xdr:row>
          <xdr:rowOff>19050</xdr:rowOff>
        </xdr:from>
        <xdr:to>
          <xdr:col>1</xdr:col>
          <xdr:colOff>381000</xdr:colOff>
          <xdr:row>1243</xdr:row>
          <xdr:rowOff>171450</xdr:rowOff>
        </xdr:to>
        <xdr:sp macro="" textlink="">
          <xdr:nvSpPr>
            <xdr:cNvPr id="1234" name="Object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1239</xdr:row>
      <xdr:rowOff>38100</xdr:rowOff>
    </xdr:from>
    <xdr:to>
      <xdr:col>10</xdr:col>
      <xdr:colOff>600075</xdr:colOff>
      <xdr:row>1245</xdr:row>
      <xdr:rowOff>171450</xdr:rowOff>
    </xdr:to>
    <xdr:sp macro="" textlink="">
      <xdr:nvSpPr>
        <xdr:cNvPr id="594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1260</xdr:row>
      <xdr:rowOff>22412</xdr:rowOff>
    </xdr:from>
    <xdr:to>
      <xdr:col>11</xdr:col>
      <xdr:colOff>0</xdr:colOff>
      <xdr:row>1263</xdr:row>
      <xdr:rowOff>11206</xdr:rowOff>
    </xdr:to>
    <xdr:sp macro="" textlink="">
      <xdr:nvSpPr>
        <xdr:cNvPr id="595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1266</xdr:row>
          <xdr:rowOff>19050</xdr:rowOff>
        </xdr:from>
        <xdr:to>
          <xdr:col>1</xdr:col>
          <xdr:colOff>381000</xdr:colOff>
          <xdr:row>1269</xdr:row>
          <xdr:rowOff>171450</xdr:rowOff>
        </xdr:to>
        <xdr:sp macro="" textlink="">
          <xdr:nvSpPr>
            <xdr:cNvPr id="1235" name="Object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1265</xdr:row>
      <xdr:rowOff>53975</xdr:rowOff>
    </xdr:from>
    <xdr:to>
      <xdr:col>10</xdr:col>
      <xdr:colOff>584200</xdr:colOff>
      <xdr:row>1271</xdr:row>
      <xdr:rowOff>187325</xdr:rowOff>
    </xdr:to>
    <xdr:sp macro="" textlink="">
      <xdr:nvSpPr>
        <xdr:cNvPr id="597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1286</xdr:row>
      <xdr:rowOff>22412</xdr:rowOff>
    </xdr:from>
    <xdr:to>
      <xdr:col>11</xdr:col>
      <xdr:colOff>11206</xdr:colOff>
      <xdr:row>1289</xdr:row>
      <xdr:rowOff>22412</xdr:rowOff>
    </xdr:to>
    <xdr:sp macro="" textlink="">
      <xdr:nvSpPr>
        <xdr:cNvPr id="598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1295</xdr:row>
          <xdr:rowOff>19050</xdr:rowOff>
        </xdr:from>
        <xdr:to>
          <xdr:col>1</xdr:col>
          <xdr:colOff>381000</xdr:colOff>
          <xdr:row>1298</xdr:row>
          <xdr:rowOff>171450</xdr:rowOff>
        </xdr:to>
        <xdr:sp macro="" textlink="">
          <xdr:nvSpPr>
            <xdr:cNvPr id="1236" name="Object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1294</xdr:row>
      <xdr:rowOff>38100</xdr:rowOff>
    </xdr:from>
    <xdr:to>
      <xdr:col>10</xdr:col>
      <xdr:colOff>600075</xdr:colOff>
      <xdr:row>1300</xdr:row>
      <xdr:rowOff>171450</xdr:rowOff>
    </xdr:to>
    <xdr:sp macro="" textlink="">
      <xdr:nvSpPr>
        <xdr:cNvPr id="600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1315</xdr:row>
      <xdr:rowOff>22412</xdr:rowOff>
    </xdr:from>
    <xdr:to>
      <xdr:col>11</xdr:col>
      <xdr:colOff>0</xdr:colOff>
      <xdr:row>1318</xdr:row>
      <xdr:rowOff>11206</xdr:rowOff>
    </xdr:to>
    <xdr:sp macro="" textlink="">
      <xdr:nvSpPr>
        <xdr:cNvPr id="601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1321</xdr:row>
          <xdr:rowOff>19050</xdr:rowOff>
        </xdr:from>
        <xdr:to>
          <xdr:col>1</xdr:col>
          <xdr:colOff>381000</xdr:colOff>
          <xdr:row>1324</xdr:row>
          <xdr:rowOff>171450</xdr:rowOff>
        </xdr:to>
        <xdr:sp macro="" textlink="">
          <xdr:nvSpPr>
            <xdr:cNvPr id="1237" name="Object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1320</xdr:row>
      <xdr:rowOff>53975</xdr:rowOff>
    </xdr:from>
    <xdr:to>
      <xdr:col>10</xdr:col>
      <xdr:colOff>584200</xdr:colOff>
      <xdr:row>1326</xdr:row>
      <xdr:rowOff>187325</xdr:rowOff>
    </xdr:to>
    <xdr:sp macro="" textlink="">
      <xdr:nvSpPr>
        <xdr:cNvPr id="603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1341</xdr:row>
      <xdr:rowOff>22412</xdr:rowOff>
    </xdr:from>
    <xdr:to>
      <xdr:col>11</xdr:col>
      <xdr:colOff>11206</xdr:colOff>
      <xdr:row>1344</xdr:row>
      <xdr:rowOff>22412</xdr:rowOff>
    </xdr:to>
    <xdr:sp macro="" textlink="">
      <xdr:nvSpPr>
        <xdr:cNvPr id="604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1350</xdr:row>
          <xdr:rowOff>19050</xdr:rowOff>
        </xdr:from>
        <xdr:to>
          <xdr:col>1</xdr:col>
          <xdr:colOff>381000</xdr:colOff>
          <xdr:row>1353</xdr:row>
          <xdr:rowOff>171450</xdr:rowOff>
        </xdr:to>
        <xdr:sp macro="" textlink="">
          <xdr:nvSpPr>
            <xdr:cNvPr id="1238" name="Object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1349</xdr:row>
      <xdr:rowOff>38100</xdr:rowOff>
    </xdr:from>
    <xdr:to>
      <xdr:col>10</xdr:col>
      <xdr:colOff>600075</xdr:colOff>
      <xdr:row>1355</xdr:row>
      <xdr:rowOff>171450</xdr:rowOff>
    </xdr:to>
    <xdr:sp macro="" textlink="">
      <xdr:nvSpPr>
        <xdr:cNvPr id="606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1370</xdr:row>
      <xdr:rowOff>22412</xdr:rowOff>
    </xdr:from>
    <xdr:to>
      <xdr:col>11</xdr:col>
      <xdr:colOff>0</xdr:colOff>
      <xdr:row>1373</xdr:row>
      <xdr:rowOff>11206</xdr:rowOff>
    </xdr:to>
    <xdr:sp macro="" textlink="">
      <xdr:nvSpPr>
        <xdr:cNvPr id="607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1376</xdr:row>
          <xdr:rowOff>19050</xdr:rowOff>
        </xdr:from>
        <xdr:to>
          <xdr:col>1</xdr:col>
          <xdr:colOff>381000</xdr:colOff>
          <xdr:row>1379</xdr:row>
          <xdr:rowOff>171450</xdr:rowOff>
        </xdr:to>
        <xdr:sp macro="" textlink="">
          <xdr:nvSpPr>
            <xdr:cNvPr id="1239" name="Object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1375</xdr:row>
      <xdr:rowOff>53975</xdr:rowOff>
    </xdr:from>
    <xdr:to>
      <xdr:col>10</xdr:col>
      <xdr:colOff>584200</xdr:colOff>
      <xdr:row>1381</xdr:row>
      <xdr:rowOff>187325</xdr:rowOff>
    </xdr:to>
    <xdr:sp macro="" textlink="">
      <xdr:nvSpPr>
        <xdr:cNvPr id="609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1396</xdr:row>
      <xdr:rowOff>22412</xdr:rowOff>
    </xdr:from>
    <xdr:to>
      <xdr:col>11</xdr:col>
      <xdr:colOff>11206</xdr:colOff>
      <xdr:row>1399</xdr:row>
      <xdr:rowOff>22412</xdr:rowOff>
    </xdr:to>
    <xdr:sp macro="" textlink="">
      <xdr:nvSpPr>
        <xdr:cNvPr id="610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1405</xdr:row>
          <xdr:rowOff>19050</xdr:rowOff>
        </xdr:from>
        <xdr:to>
          <xdr:col>1</xdr:col>
          <xdr:colOff>381000</xdr:colOff>
          <xdr:row>1408</xdr:row>
          <xdr:rowOff>171450</xdr:rowOff>
        </xdr:to>
        <xdr:sp macro="" textlink="">
          <xdr:nvSpPr>
            <xdr:cNvPr id="1240" name="Object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1404</xdr:row>
      <xdr:rowOff>38100</xdr:rowOff>
    </xdr:from>
    <xdr:to>
      <xdr:col>10</xdr:col>
      <xdr:colOff>600075</xdr:colOff>
      <xdr:row>1410</xdr:row>
      <xdr:rowOff>171450</xdr:rowOff>
    </xdr:to>
    <xdr:sp macro="" textlink="">
      <xdr:nvSpPr>
        <xdr:cNvPr id="612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1425</xdr:row>
      <xdr:rowOff>22412</xdr:rowOff>
    </xdr:from>
    <xdr:to>
      <xdr:col>11</xdr:col>
      <xdr:colOff>0</xdr:colOff>
      <xdr:row>1428</xdr:row>
      <xdr:rowOff>11206</xdr:rowOff>
    </xdr:to>
    <xdr:sp macro="" textlink="">
      <xdr:nvSpPr>
        <xdr:cNvPr id="613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1431</xdr:row>
          <xdr:rowOff>19050</xdr:rowOff>
        </xdr:from>
        <xdr:to>
          <xdr:col>1</xdr:col>
          <xdr:colOff>381000</xdr:colOff>
          <xdr:row>1434</xdr:row>
          <xdr:rowOff>171450</xdr:rowOff>
        </xdr:to>
        <xdr:sp macro="" textlink="">
          <xdr:nvSpPr>
            <xdr:cNvPr id="1241" name="Object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1430</xdr:row>
      <xdr:rowOff>53975</xdr:rowOff>
    </xdr:from>
    <xdr:to>
      <xdr:col>10</xdr:col>
      <xdr:colOff>584200</xdr:colOff>
      <xdr:row>1436</xdr:row>
      <xdr:rowOff>187325</xdr:rowOff>
    </xdr:to>
    <xdr:sp macro="" textlink="">
      <xdr:nvSpPr>
        <xdr:cNvPr id="615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1451</xdr:row>
      <xdr:rowOff>22412</xdr:rowOff>
    </xdr:from>
    <xdr:to>
      <xdr:col>11</xdr:col>
      <xdr:colOff>11206</xdr:colOff>
      <xdr:row>1454</xdr:row>
      <xdr:rowOff>22412</xdr:rowOff>
    </xdr:to>
    <xdr:sp macro="" textlink="">
      <xdr:nvSpPr>
        <xdr:cNvPr id="616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1460</xdr:row>
          <xdr:rowOff>19050</xdr:rowOff>
        </xdr:from>
        <xdr:to>
          <xdr:col>1</xdr:col>
          <xdr:colOff>381000</xdr:colOff>
          <xdr:row>1463</xdr:row>
          <xdr:rowOff>171450</xdr:rowOff>
        </xdr:to>
        <xdr:sp macro="" textlink="">
          <xdr:nvSpPr>
            <xdr:cNvPr id="1242" name="Object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1459</xdr:row>
      <xdr:rowOff>38100</xdr:rowOff>
    </xdr:from>
    <xdr:to>
      <xdr:col>10</xdr:col>
      <xdr:colOff>600075</xdr:colOff>
      <xdr:row>1465</xdr:row>
      <xdr:rowOff>171450</xdr:rowOff>
    </xdr:to>
    <xdr:sp macro="" textlink="">
      <xdr:nvSpPr>
        <xdr:cNvPr id="618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1480</xdr:row>
      <xdr:rowOff>22412</xdr:rowOff>
    </xdr:from>
    <xdr:to>
      <xdr:col>11</xdr:col>
      <xdr:colOff>0</xdr:colOff>
      <xdr:row>1483</xdr:row>
      <xdr:rowOff>11206</xdr:rowOff>
    </xdr:to>
    <xdr:sp macro="" textlink="">
      <xdr:nvSpPr>
        <xdr:cNvPr id="619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1486</xdr:row>
          <xdr:rowOff>19050</xdr:rowOff>
        </xdr:from>
        <xdr:to>
          <xdr:col>1</xdr:col>
          <xdr:colOff>381000</xdr:colOff>
          <xdr:row>1489</xdr:row>
          <xdr:rowOff>171450</xdr:rowOff>
        </xdr:to>
        <xdr:sp macro="" textlink="">
          <xdr:nvSpPr>
            <xdr:cNvPr id="1243" name="Object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1485</xdr:row>
      <xdr:rowOff>53975</xdr:rowOff>
    </xdr:from>
    <xdr:to>
      <xdr:col>10</xdr:col>
      <xdr:colOff>584200</xdr:colOff>
      <xdr:row>1491</xdr:row>
      <xdr:rowOff>187325</xdr:rowOff>
    </xdr:to>
    <xdr:sp macro="" textlink="">
      <xdr:nvSpPr>
        <xdr:cNvPr id="621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1506</xdr:row>
      <xdr:rowOff>22412</xdr:rowOff>
    </xdr:from>
    <xdr:to>
      <xdr:col>11</xdr:col>
      <xdr:colOff>11206</xdr:colOff>
      <xdr:row>1509</xdr:row>
      <xdr:rowOff>22412</xdr:rowOff>
    </xdr:to>
    <xdr:sp macro="" textlink="">
      <xdr:nvSpPr>
        <xdr:cNvPr id="622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1515</xdr:row>
          <xdr:rowOff>19050</xdr:rowOff>
        </xdr:from>
        <xdr:to>
          <xdr:col>1</xdr:col>
          <xdr:colOff>381000</xdr:colOff>
          <xdr:row>1518</xdr:row>
          <xdr:rowOff>171450</xdr:rowOff>
        </xdr:to>
        <xdr:sp macro="" textlink="">
          <xdr:nvSpPr>
            <xdr:cNvPr id="1244" name="Object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1514</xdr:row>
      <xdr:rowOff>38100</xdr:rowOff>
    </xdr:from>
    <xdr:to>
      <xdr:col>10</xdr:col>
      <xdr:colOff>600075</xdr:colOff>
      <xdr:row>1520</xdr:row>
      <xdr:rowOff>171450</xdr:rowOff>
    </xdr:to>
    <xdr:sp macro="" textlink="">
      <xdr:nvSpPr>
        <xdr:cNvPr id="624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1535</xdr:row>
      <xdr:rowOff>22412</xdr:rowOff>
    </xdr:from>
    <xdr:to>
      <xdr:col>11</xdr:col>
      <xdr:colOff>0</xdr:colOff>
      <xdr:row>1538</xdr:row>
      <xdr:rowOff>11206</xdr:rowOff>
    </xdr:to>
    <xdr:sp macro="" textlink="">
      <xdr:nvSpPr>
        <xdr:cNvPr id="625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1541</xdr:row>
          <xdr:rowOff>19050</xdr:rowOff>
        </xdr:from>
        <xdr:to>
          <xdr:col>1</xdr:col>
          <xdr:colOff>381000</xdr:colOff>
          <xdr:row>1544</xdr:row>
          <xdr:rowOff>171450</xdr:rowOff>
        </xdr:to>
        <xdr:sp macro="" textlink="">
          <xdr:nvSpPr>
            <xdr:cNvPr id="1245" name="Object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1540</xdr:row>
      <xdr:rowOff>53975</xdr:rowOff>
    </xdr:from>
    <xdr:to>
      <xdr:col>10</xdr:col>
      <xdr:colOff>584200</xdr:colOff>
      <xdr:row>1546</xdr:row>
      <xdr:rowOff>187325</xdr:rowOff>
    </xdr:to>
    <xdr:sp macro="" textlink="">
      <xdr:nvSpPr>
        <xdr:cNvPr id="627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1561</xdr:row>
      <xdr:rowOff>22412</xdr:rowOff>
    </xdr:from>
    <xdr:to>
      <xdr:col>11</xdr:col>
      <xdr:colOff>11206</xdr:colOff>
      <xdr:row>1564</xdr:row>
      <xdr:rowOff>22412</xdr:rowOff>
    </xdr:to>
    <xdr:sp macro="" textlink="">
      <xdr:nvSpPr>
        <xdr:cNvPr id="628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1570</xdr:row>
          <xdr:rowOff>19050</xdr:rowOff>
        </xdr:from>
        <xdr:to>
          <xdr:col>1</xdr:col>
          <xdr:colOff>381000</xdr:colOff>
          <xdr:row>1573</xdr:row>
          <xdr:rowOff>171450</xdr:rowOff>
        </xdr:to>
        <xdr:sp macro="" textlink="">
          <xdr:nvSpPr>
            <xdr:cNvPr id="1246" name="Object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1569</xdr:row>
      <xdr:rowOff>38100</xdr:rowOff>
    </xdr:from>
    <xdr:to>
      <xdr:col>10</xdr:col>
      <xdr:colOff>600075</xdr:colOff>
      <xdr:row>1575</xdr:row>
      <xdr:rowOff>171450</xdr:rowOff>
    </xdr:to>
    <xdr:sp macro="" textlink="">
      <xdr:nvSpPr>
        <xdr:cNvPr id="630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1590</xdr:row>
      <xdr:rowOff>22412</xdr:rowOff>
    </xdr:from>
    <xdr:to>
      <xdr:col>11</xdr:col>
      <xdr:colOff>0</xdr:colOff>
      <xdr:row>1593</xdr:row>
      <xdr:rowOff>11206</xdr:rowOff>
    </xdr:to>
    <xdr:sp macro="" textlink="">
      <xdr:nvSpPr>
        <xdr:cNvPr id="631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1596</xdr:row>
          <xdr:rowOff>19050</xdr:rowOff>
        </xdr:from>
        <xdr:to>
          <xdr:col>1</xdr:col>
          <xdr:colOff>381000</xdr:colOff>
          <xdr:row>1599</xdr:row>
          <xdr:rowOff>171450</xdr:rowOff>
        </xdr:to>
        <xdr:sp macro="" textlink="">
          <xdr:nvSpPr>
            <xdr:cNvPr id="1247" name="Object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1595</xdr:row>
      <xdr:rowOff>53975</xdr:rowOff>
    </xdr:from>
    <xdr:to>
      <xdr:col>10</xdr:col>
      <xdr:colOff>584200</xdr:colOff>
      <xdr:row>1601</xdr:row>
      <xdr:rowOff>187325</xdr:rowOff>
    </xdr:to>
    <xdr:sp macro="" textlink="">
      <xdr:nvSpPr>
        <xdr:cNvPr id="633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1616</xdr:row>
      <xdr:rowOff>22412</xdr:rowOff>
    </xdr:from>
    <xdr:to>
      <xdr:col>11</xdr:col>
      <xdr:colOff>11206</xdr:colOff>
      <xdr:row>1619</xdr:row>
      <xdr:rowOff>22412</xdr:rowOff>
    </xdr:to>
    <xdr:sp macro="" textlink="">
      <xdr:nvSpPr>
        <xdr:cNvPr id="634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1625</xdr:row>
          <xdr:rowOff>19050</xdr:rowOff>
        </xdr:from>
        <xdr:to>
          <xdr:col>1</xdr:col>
          <xdr:colOff>381000</xdr:colOff>
          <xdr:row>1628</xdr:row>
          <xdr:rowOff>171450</xdr:rowOff>
        </xdr:to>
        <xdr:sp macro="" textlink="">
          <xdr:nvSpPr>
            <xdr:cNvPr id="1248" name="Object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1624</xdr:row>
      <xdr:rowOff>38100</xdr:rowOff>
    </xdr:from>
    <xdr:to>
      <xdr:col>10</xdr:col>
      <xdr:colOff>600075</xdr:colOff>
      <xdr:row>1630</xdr:row>
      <xdr:rowOff>171450</xdr:rowOff>
    </xdr:to>
    <xdr:sp macro="" textlink="">
      <xdr:nvSpPr>
        <xdr:cNvPr id="636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1645</xdr:row>
      <xdr:rowOff>22412</xdr:rowOff>
    </xdr:from>
    <xdr:to>
      <xdr:col>11</xdr:col>
      <xdr:colOff>0</xdr:colOff>
      <xdr:row>1648</xdr:row>
      <xdr:rowOff>11206</xdr:rowOff>
    </xdr:to>
    <xdr:sp macro="" textlink="">
      <xdr:nvSpPr>
        <xdr:cNvPr id="637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1651</xdr:row>
          <xdr:rowOff>19050</xdr:rowOff>
        </xdr:from>
        <xdr:to>
          <xdr:col>1</xdr:col>
          <xdr:colOff>381000</xdr:colOff>
          <xdr:row>1654</xdr:row>
          <xdr:rowOff>171450</xdr:rowOff>
        </xdr:to>
        <xdr:sp macro="" textlink="">
          <xdr:nvSpPr>
            <xdr:cNvPr id="1249" name="Object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1650</xdr:row>
      <xdr:rowOff>53975</xdr:rowOff>
    </xdr:from>
    <xdr:to>
      <xdr:col>10</xdr:col>
      <xdr:colOff>584200</xdr:colOff>
      <xdr:row>1656</xdr:row>
      <xdr:rowOff>187325</xdr:rowOff>
    </xdr:to>
    <xdr:sp macro="" textlink="">
      <xdr:nvSpPr>
        <xdr:cNvPr id="639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1671</xdr:row>
      <xdr:rowOff>22412</xdr:rowOff>
    </xdr:from>
    <xdr:to>
      <xdr:col>11</xdr:col>
      <xdr:colOff>11206</xdr:colOff>
      <xdr:row>1674</xdr:row>
      <xdr:rowOff>22412</xdr:rowOff>
    </xdr:to>
    <xdr:sp macro="" textlink="">
      <xdr:nvSpPr>
        <xdr:cNvPr id="640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1680</xdr:row>
          <xdr:rowOff>19050</xdr:rowOff>
        </xdr:from>
        <xdr:to>
          <xdr:col>1</xdr:col>
          <xdr:colOff>381000</xdr:colOff>
          <xdr:row>1683</xdr:row>
          <xdr:rowOff>171450</xdr:rowOff>
        </xdr:to>
        <xdr:sp macro="" textlink="">
          <xdr:nvSpPr>
            <xdr:cNvPr id="1250" name="Object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1679</xdr:row>
      <xdr:rowOff>38100</xdr:rowOff>
    </xdr:from>
    <xdr:to>
      <xdr:col>10</xdr:col>
      <xdr:colOff>600075</xdr:colOff>
      <xdr:row>1685</xdr:row>
      <xdr:rowOff>171450</xdr:rowOff>
    </xdr:to>
    <xdr:sp macro="" textlink="">
      <xdr:nvSpPr>
        <xdr:cNvPr id="642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1700</xdr:row>
      <xdr:rowOff>22412</xdr:rowOff>
    </xdr:from>
    <xdr:to>
      <xdr:col>11</xdr:col>
      <xdr:colOff>0</xdr:colOff>
      <xdr:row>1703</xdr:row>
      <xdr:rowOff>11206</xdr:rowOff>
    </xdr:to>
    <xdr:sp macro="" textlink="">
      <xdr:nvSpPr>
        <xdr:cNvPr id="643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1706</xdr:row>
          <xdr:rowOff>19050</xdr:rowOff>
        </xdr:from>
        <xdr:to>
          <xdr:col>1</xdr:col>
          <xdr:colOff>381000</xdr:colOff>
          <xdr:row>1709</xdr:row>
          <xdr:rowOff>171450</xdr:rowOff>
        </xdr:to>
        <xdr:sp macro="" textlink="">
          <xdr:nvSpPr>
            <xdr:cNvPr id="1251" name="Object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1705</xdr:row>
      <xdr:rowOff>53975</xdr:rowOff>
    </xdr:from>
    <xdr:to>
      <xdr:col>10</xdr:col>
      <xdr:colOff>584200</xdr:colOff>
      <xdr:row>1711</xdr:row>
      <xdr:rowOff>187325</xdr:rowOff>
    </xdr:to>
    <xdr:sp macro="" textlink="">
      <xdr:nvSpPr>
        <xdr:cNvPr id="645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1726</xdr:row>
      <xdr:rowOff>22412</xdr:rowOff>
    </xdr:from>
    <xdr:to>
      <xdr:col>11</xdr:col>
      <xdr:colOff>11206</xdr:colOff>
      <xdr:row>1729</xdr:row>
      <xdr:rowOff>22412</xdr:rowOff>
    </xdr:to>
    <xdr:sp macro="" textlink="">
      <xdr:nvSpPr>
        <xdr:cNvPr id="646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1735</xdr:row>
          <xdr:rowOff>19050</xdr:rowOff>
        </xdr:from>
        <xdr:to>
          <xdr:col>1</xdr:col>
          <xdr:colOff>381000</xdr:colOff>
          <xdr:row>1738</xdr:row>
          <xdr:rowOff>171450</xdr:rowOff>
        </xdr:to>
        <xdr:sp macro="" textlink="">
          <xdr:nvSpPr>
            <xdr:cNvPr id="1252" name="Object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1734</xdr:row>
      <xdr:rowOff>38100</xdr:rowOff>
    </xdr:from>
    <xdr:to>
      <xdr:col>10</xdr:col>
      <xdr:colOff>600075</xdr:colOff>
      <xdr:row>1740</xdr:row>
      <xdr:rowOff>171450</xdr:rowOff>
    </xdr:to>
    <xdr:sp macro="" textlink="">
      <xdr:nvSpPr>
        <xdr:cNvPr id="648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1755</xdr:row>
      <xdr:rowOff>22412</xdr:rowOff>
    </xdr:from>
    <xdr:to>
      <xdr:col>11</xdr:col>
      <xdr:colOff>0</xdr:colOff>
      <xdr:row>1758</xdr:row>
      <xdr:rowOff>11206</xdr:rowOff>
    </xdr:to>
    <xdr:sp macro="" textlink="">
      <xdr:nvSpPr>
        <xdr:cNvPr id="649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1761</xdr:row>
          <xdr:rowOff>19050</xdr:rowOff>
        </xdr:from>
        <xdr:to>
          <xdr:col>1</xdr:col>
          <xdr:colOff>381000</xdr:colOff>
          <xdr:row>1764</xdr:row>
          <xdr:rowOff>171450</xdr:rowOff>
        </xdr:to>
        <xdr:sp macro="" textlink="">
          <xdr:nvSpPr>
            <xdr:cNvPr id="1253" name="Object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1760</xdr:row>
      <xdr:rowOff>53975</xdr:rowOff>
    </xdr:from>
    <xdr:to>
      <xdr:col>10</xdr:col>
      <xdr:colOff>584200</xdr:colOff>
      <xdr:row>1766</xdr:row>
      <xdr:rowOff>187325</xdr:rowOff>
    </xdr:to>
    <xdr:sp macro="" textlink="">
      <xdr:nvSpPr>
        <xdr:cNvPr id="651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1781</xdr:row>
      <xdr:rowOff>22412</xdr:rowOff>
    </xdr:from>
    <xdr:to>
      <xdr:col>11</xdr:col>
      <xdr:colOff>11206</xdr:colOff>
      <xdr:row>1784</xdr:row>
      <xdr:rowOff>22412</xdr:rowOff>
    </xdr:to>
    <xdr:sp macro="" textlink="">
      <xdr:nvSpPr>
        <xdr:cNvPr id="652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1790</xdr:row>
          <xdr:rowOff>19050</xdr:rowOff>
        </xdr:from>
        <xdr:to>
          <xdr:col>1</xdr:col>
          <xdr:colOff>381000</xdr:colOff>
          <xdr:row>1793</xdr:row>
          <xdr:rowOff>171450</xdr:rowOff>
        </xdr:to>
        <xdr:sp macro="" textlink="">
          <xdr:nvSpPr>
            <xdr:cNvPr id="1254" name="Object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1789</xdr:row>
      <xdr:rowOff>38100</xdr:rowOff>
    </xdr:from>
    <xdr:to>
      <xdr:col>10</xdr:col>
      <xdr:colOff>600075</xdr:colOff>
      <xdr:row>1795</xdr:row>
      <xdr:rowOff>171450</xdr:rowOff>
    </xdr:to>
    <xdr:sp macro="" textlink="">
      <xdr:nvSpPr>
        <xdr:cNvPr id="654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1810</xdr:row>
      <xdr:rowOff>22412</xdr:rowOff>
    </xdr:from>
    <xdr:to>
      <xdr:col>11</xdr:col>
      <xdr:colOff>0</xdr:colOff>
      <xdr:row>1813</xdr:row>
      <xdr:rowOff>11206</xdr:rowOff>
    </xdr:to>
    <xdr:sp macro="" textlink="">
      <xdr:nvSpPr>
        <xdr:cNvPr id="655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1816</xdr:row>
          <xdr:rowOff>19050</xdr:rowOff>
        </xdr:from>
        <xdr:to>
          <xdr:col>1</xdr:col>
          <xdr:colOff>381000</xdr:colOff>
          <xdr:row>1819</xdr:row>
          <xdr:rowOff>171450</xdr:rowOff>
        </xdr:to>
        <xdr:sp macro="" textlink="">
          <xdr:nvSpPr>
            <xdr:cNvPr id="1255" name="Object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1815</xdr:row>
      <xdr:rowOff>53975</xdr:rowOff>
    </xdr:from>
    <xdr:to>
      <xdr:col>10</xdr:col>
      <xdr:colOff>584200</xdr:colOff>
      <xdr:row>1821</xdr:row>
      <xdr:rowOff>187325</xdr:rowOff>
    </xdr:to>
    <xdr:sp macro="" textlink="">
      <xdr:nvSpPr>
        <xdr:cNvPr id="657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1836</xdr:row>
      <xdr:rowOff>22412</xdr:rowOff>
    </xdr:from>
    <xdr:to>
      <xdr:col>11</xdr:col>
      <xdr:colOff>11206</xdr:colOff>
      <xdr:row>1839</xdr:row>
      <xdr:rowOff>22412</xdr:rowOff>
    </xdr:to>
    <xdr:sp macro="" textlink="">
      <xdr:nvSpPr>
        <xdr:cNvPr id="658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1845</xdr:row>
          <xdr:rowOff>19050</xdr:rowOff>
        </xdr:from>
        <xdr:to>
          <xdr:col>1</xdr:col>
          <xdr:colOff>381000</xdr:colOff>
          <xdr:row>1848</xdr:row>
          <xdr:rowOff>171450</xdr:rowOff>
        </xdr:to>
        <xdr:sp macro="" textlink="">
          <xdr:nvSpPr>
            <xdr:cNvPr id="1256" name="Object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1844</xdr:row>
      <xdr:rowOff>38100</xdr:rowOff>
    </xdr:from>
    <xdr:to>
      <xdr:col>10</xdr:col>
      <xdr:colOff>600075</xdr:colOff>
      <xdr:row>1850</xdr:row>
      <xdr:rowOff>171450</xdr:rowOff>
    </xdr:to>
    <xdr:sp macro="" textlink="">
      <xdr:nvSpPr>
        <xdr:cNvPr id="660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1865</xdr:row>
      <xdr:rowOff>22412</xdr:rowOff>
    </xdr:from>
    <xdr:to>
      <xdr:col>11</xdr:col>
      <xdr:colOff>0</xdr:colOff>
      <xdr:row>1868</xdr:row>
      <xdr:rowOff>11206</xdr:rowOff>
    </xdr:to>
    <xdr:sp macro="" textlink="">
      <xdr:nvSpPr>
        <xdr:cNvPr id="661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1871</xdr:row>
          <xdr:rowOff>19050</xdr:rowOff>
        </xdr:from>
        <xdr:to>
          <xdr:col>1</xdr:col>
          <xdr:colOff>381000</xdr:colOff>
          <xdr:row>1874</xdr:row>
          <xdr:rowOff>171450</xdr:rowOff>
        </xdr:to>
        <xdr:sp macro="" textlink="">
          <xdr:nvSpPr>
            <xdr:cNvPr id="1257" name="Object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1870</xdr:row>
      <xdr:rowOff>53975</xdr:rowOff>
    </xdr:from>
    <xdr:to>
      <xdr:col>10</xdr:col>
      <xdr:colOff>584200</xdr:colOff>
      <xdr:row>1876</xdr:row>
      <xdr:rowOff>187325</xdr:rowOff>
    </xdr:to>
    <xdr:sp macro="" textlink="">
      <xdr:nvSpPr>
        <xdr:cNvPr id="663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1891</xdr:row>
      <xdr:rowOff>22412</xdr:rowOff>
    </xdr:from>
    <xdr:to>
      <xdr:col>11</xdr:col>
      <xdr:colOff>11206</xdr:colOff>
      <xdr:row>1894</xdr:row>
      <xdr:rowOff>22412</xdr:rowOff>
    </xdr:to>
    <xdr:sp macro="" textlink="">
      <xdr:nvSpPr>
        <xdr:cNvPr id="664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1900</xdr:row>
          <xdr:rowOff>19050</xdr:rowOff>
        </xdr:from>
        <xdr:to>
          <xdr:col>1</xdr:col>
          <xdr:colOff>381000</xdr:colOff>
          <xdr:row>1903</xdr:row>
          <xdr:rowOff>171450</xdr:rowOff>
        </xdr:to>
        <xdr:sp macro="" textlink="">
          <xdr:nvSpPr>
            <xdr:cNvPr id="1258" name="Object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1899</xdr:row>
      <xdr:rowOff>38100</xdr:rowOff>
    </xdr:from>
    <xdr:to>
      <xdr:col>10</xdr:col>
      <xdr:colOff>600075</xdr:colOff>
      <xdr:row>1905</xdr:row>
      <xdr:rowOff>171450</xdr:rowOff>
    </xdr:to>
    <xdr:sp macro="" textlink="">
      <xdr:nvSpPr>
        <xdr:cNvPr id="666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1920</xdr:row>
      <xdr:rowOff>22412</xdr:rowOff>
    </xdr:from>
    <xdr:to>
      <xdr:col>11</xdr:col>
      <xdr:colOff>0</xdr:colOff>
      <xdr:row>1923</xdr:row>
      <xdr:rowOff>11206</xdr:rowOff>
    </xdr:to>
    <xdr:sp macro="" textlink="">
      <xdr:nvSpPr>
        <xdr:cNvPr id="667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1926</xdr:row>
          <xdr:rowOff>19050</xdr:rowOff>
        </xdr:from>
        <xdr:to>
          <xdr:col>1</xdr:col>
          <xdr:colOff>381000</xdr:colOff>
          <xdr:row>1929</xdr:row>
          <xdr:rowOff>171450</xdr:rowOff>
        </xdr:to>
        <xdr:sp macro="" textlink="">
          <xdr:nvSpPr>
            <xdr:cNvPr id="1259" name="Object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1925</xdr:row>
      <xdr:rowOff>53975</xdr:rowOff>
    </xdr:from>
    <xdr:to>
      <xdr:col>10</xdr:col>
      <xdr:colOff>584200</xdr:colOff>
      <xdr:row>1931</xdr:row>
      <xdr:rowOff>187325</xdr:rowOff>
    </xdr:to>
    <xdr:sp macro="" textlink="">
      <xdr:nvSpPr>
        <xdr:cNvPr id="669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1946</xdr:row>
      <xdr:rowOff>22412</xdr:rowOff>
    </xdr:from>
    <xdr:to>
      <xdr:col>11</xdr:col>
      <xdr:colOff>11206</xdr:colOff>
      <xdr:row>1949</xdr:row>
      <xdr:rowOff>22412</xdr:rowOff>
    </xdr:to>
    <xdr:sp macro="" textlink="">
      <xdr:nvSpPr>
        <xdr:cNvPr id="670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1955</xdr:row>
          <xdr:rowOff>19050</xdr:rowOff>
        </xdr:from>
        <xdr:to>
          <xdr:col>1</xdr:col>
          <xdr:colOff>381000</xdr:colOff>
          <xdr:row>1958</xdr:row>
          <xdr:rowOff>171450</xdr:rowOff>
        </xdr:to>
        <xdr:sp macro="" textlink="">
          <xdr:nvSpPr>
            <xdr:cNvPr id="1260" name="Object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1954</xdr:row>
      <xdr:rowOff>38100</xdr:rowOff>
    </xdr:from>
    <xdr:to>
      <xdr:col>10</xdr:col>
      <xdr:colOff>600075</xdr:colOff>
      <xdr:row>1960</xdr:row>
      <xdr:rowOff>171450</xdr:rowOff>
    </xdr:to>
    <xdr:sp macro="" textlink="">
      <xdr:nvSpPr>
        <xdr:cNvPr id="672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1975</xdr:row>
      <xdr:rowOff>22412</xdr:rowOff>
    </xdr:from>
    <xdr:to>
      <xdr:col>11</xdr:col>
      <xdr:colOff>0</xdr:colOff>
      <xdr:row>1978</xdr:row>
      <xdr:rowOff>11206</xdr:rowOff>
    </xdr:to>
    <xdr:sp macro="" textlink="">
      <xdr:nvSpPr>
        <xdr:cNvPr id="673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1981</xdr:row>
          <xdr:rowOff>19050</xdr:rowOff>
        </xdr:from>
        <xdr:to>
          <xdr:col>1</xdr:col>
          <xdr:colOff>381000</xdr:colOff>
          <xdr:row>1984</xdr:row>
          <xdr:rowOff>171450</xdr:rowOff>
        </xdr:to>
        <xdr:sp macro="" textlink="">
          <xdr:nvSpPr>
            <xdr:cNvPr id="1261" name="Object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1980</xdr:row>
      <xdr:rowOff>53975</xdr:rowOff>
    </xdr:from>
    <xdr:to>
      <xdr:col>10</xdr:col>
      <xdr:colOff>584200</xdr:colOff>
      <xdr:row>1986</xdr:row>
      <xdr:rowOff>187325</xdr:rowOff>
    </xdr:to>
    <xdr:sp macro="" textlink="">
      <xdr:nvSpPr>
        <xdr:cNvPr id="675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2001</xdr:row>
      <xdr:rowOff>22412</xdr:rowOff>
    </xdr:from>
    <xdr:to>
      <xdr:col>11</xdr:col>
      <xdr:colOff>11206</xdr:colOff>
      <xdr:row>2004</xdr:row>
      <xdr:rowOff>22412</xdr:rowOff>
    </xdr:to>
    <xdr:sp macro="" textlink="">
      <xdr:nvSpPr>
        <xdr:cNvPr id="676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2010</xdr:row>
          <xdr:rowOff>19050</xdr:rowOff>
        </xdr:from>
        <xdr:to>
          <xdr:col>1</xdr:col>
          <xdr:colOff>381000</xdr:colOff>
          <xdr:row>2013</xdr:row>
          <xdr:rowOff>171450</xdr:rowOff>
        </xdr:to>
        <xdr:sp macro="" textlink="">
          <xdr:nvSpPr>
            <xdr:cNvPr id="1262" name="Object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2009</xdr:row>
      <xdr:rowOff>38100</xdr:rowOff>
    </xdr:from>
    <xdr:to>
      <xdr:col>10</xdr:col>
      <xdr:colOff>600075</xdr:colOff>
      <xdr:row>2015</xdr:row>
      <xdr:rowOff>171450</xdr:rowOff>
    </xdr:to>
    <xdr:sp macro="" textlink="">
      <xdr:nvSpPr>
        <xdr:cNvPr id="678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2030</xdr:row>
      <xdr:rowOff>22412</xdr:rowOff>
    </xdr:from>
    <xdr:to>
      <xdr:col>11</xdr:col>
      <xdr:colOff>0</xdr:colOff>
      <xdr:row>2033</xdr:row>
      <xdr:rowOff>11206</xdr:rowOff>
    </xdr:to>
    <xdr:sp macro="" textlink="">
      <xdr:nvSpPr>
        <xdr:cNvPr id="679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2036</xdr:row>
          <xdr:rowOff>19050</xdr:rowOff>
        </xdr:from>
        <xdr:to>
          <xdr:col>1</xdr:col>
          <xdr:colOff>381000</xdr:colOff>
          <xdr:row>2039</xdr:row>
          <xdr:rowOff>171450</xdr:rowOff>
        </xdr:to>
        <xdr:sp macro="" textlink="">
          <xdr:nvSpPr>
            <xdr:cNvPr id="1263" name="Object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2035</xdr:row>
      <xdr:rowOff>53975</xdr:rowOff>
    </xdr:from>
    <xdr:to>
      <xdr:col>10</xdr:col>
      <xdr:colOff>584200</xdr:colOff>
      <xdr:row>2041</xdr:row>
      <xdr:rowOff>187325</xdr:rowOff>
    </xdr:to>
    <xdr:sp macro="" textlink="">
      <xdr:nvSpPr>
        <xdr:cNvPr id="681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2056</xdr:row>
      <xdr:rowOff>22412</xdr:rowOff>
    </xdr:from>
    <xdr:to>
      <xdr:col>11</xdr:col>
      <xdr:colOff>11206</xdr:colOff>
      <xdr:row>2059</xdr:row>
      <xdr:rowOff>22412</xdr:rowOff>
    </xdr:to>
    <xdr:sp macro="" textlink="">
      <xdr:nvSpPr>
        <xdr:cNvPr id="682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2065</xdr:row>
          <xdr:rowOff>19050</xdr:rowOff>
        </xdr:from>
        <xdr:to>
          <xdr:col>1</xdr:col>
          <xdr:colOff>381000</xdr:colOff>
          <xdr:row>2068</xdr:row>
          <xdr:rowOff>171450</xdr:rowOff>
        </xdr:to>
        <xdr:sp macro="" textlink="">
          <xdr:nvSpPr>
            <xdr:cNvPr id="1264" name="Object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2064</xdr:row>
      <xdr:rowOff>38100</xdr:rowOff>
    </xdr:from>
    <xdr:to>
      <xdr:col>10</xdr:col>
      <xdr:colOff>600075</xdr:colOff>
      <xdr:row>2070</xdr:row>
      <xdr:rowOff>171450</xdr:rowOff>
    </xdr:to>
    <xdr:sp macro="" textlink="">
      <xdr:nvSpPr>
        <xdr:cNvPr id="684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2085</xdr:row>
      <xdr:rowOff>22412</xdr:rowOff>
    </xdr:from>
    <xdr:to>
      <xdr:col>11</xdr:col>
      <xdr:colOff>0</xdr:colOff>
      <xdr:row>2088</xdr:row>
      <xdr:rowOff>11206</xdr:rowOff>
    </xdr:to>
    <xdr:sp macro="" textlink="">
      <xdr:nvSpPr>
        <xdr:cNvPr id="685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2091</xdr:row>
          <xdr:rowOff>19050</xdr:rowOff>
        </xdr:from>
        <xdr:to>
          <xdr:col>1</xdr:col>
          <xdr:colOff>381000</xdr:colOff>
          <xdr:row>2094</xdr:row>
          <xdr:rowOff>171450</xdr:rowOff>
        </xdr:to>
        <xdr:sp macro="" textlink="">
          <xdr:nvSpPr>
            <xdr:cNvPr id="1265" name="Object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2090</xdr:row>
      <xdr:rowOff>53975</xdr:rowOff>
    </xdr:from>
    <xdr:to>
      <xdr:col>10</xdr:col>
      <xdr:colOff>584200</xdr:colOff>
      <xdr:row>2096</xdr:row>
      <xdr:rowOff>187325</xdr:rowOff>
    </xdr:to>
    <xdr:sp macro="" textlink="">
      <xdr:nvSpPr>
        <xdr:cNvPr id="687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2111</xdr:row>
      <xdr:rowOff>22412</xdr:rowOff>
    </xdr:from>
    <xdr:to>
      <xdr:col>11</xdr:col>
      <xdr:colOff>11206</xdr:colOff>
      <xdr:row>2114</xdr:row>
      <xdr:rowOff>22412</xdr:rowOff>
    </xdr:to>
    <xdr:sp macro="" textlink="">
      <xdr:nvSpPr>
        <xdr:cNvPr id="688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2120</xdr:row>
          <xdr:rowOff>19050</xdr:rowOff>
        </xdr:from>
        <xdr:to>
          <xdr:col>1</xdr:col>
          <xdr:colOff>381000</xdr:colOff>
          <xdr:row>2123</xdr:row>
          <xdr:rowOff>171450</xdr:rowOff>
        </xdr:to>
        <xdr:sp macro="" textlink="">
          <xdr:nvSpPr>
            <xdr:cNvPr id="1266" name="Object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2119</xdr:row>
      <xdr:rowOff>38100</xdr:rowOff>
    </xdr:from>
    <xdr:to>
      <xdr:col>10</xdr:col>
      <xdr:colOff>600075</xdr:colOff>
      <xdr:row>2125</xdr:row>
      <xdr:rowOff>171450</xdr:rowOff>
    </xdr:to>
    <xdr:sp macro="" textlink="">
      <xdr:nvSpPr>
        <xdr:cNvPr id="690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2140</xdr:row>
      <xdr:rowOff>22412</xdr:rowOff>
    </xdr:from>
    <xdr:to>
      <xdr:col>11</xdr:col>
      <xdr:colOff>0</xdr:colOff>
      <xdr:row>2143</xdr:row>
      <xdr:rowOff>11206</xdr:rowOff>
    </xdr:to>
    <xdr:sp macro="" textlink="">
      <xdr:nvSpPr>
        <xdr:cNvPr id="691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2146</xdr:row>
          <xdr:rowOff>19050</xdr:rowOff>
        </xdr:from>
        <xdr:to>
          <xdr:col>1</xdr:col>
          <xdr:colOff>381000</xdr:colOff>
          <xdr:row>2149</xdr:row>
          <xdr:rowOff>171450</xdr:rowOff>
        </xdr:to>
        <xdr:sp macro="" textlink="">
          <xdr:nvSpPr>
            <xdr:cNvPr id="1267" name="Object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22225</xdr:colOff>
      <xdr:row>2145</xdr:row>
      <xdr:rowOff>53975</xdr:rowOff>
    </xdr:from>
    <xdr:to>
      <xdr:col>10</xdr:col>
      <xdr:colOff>584200</xdr:colOff>
      <xdr:row>2151</xdr:row>
      <xdr:rowOff>187325</xdr:rowOff>
    </xdr:to>
    <xdr:sp macro="" textlink="">
      <xdr:nvSpPr>
        <xdr:cNvPr id="693" name="Text Box 13"/>
        <xdr:cNvSpPr txBox="1">
          <a:spLocks noChangeArrowheads="1"/>
        </xdr:cNvSpPr>
      </xdr:nvSpPr>
      <xdr:spPr bwMode="auto">
        <a:xfrm>
          <a:off x="22225" y="44205151"/>
          <a:ext cx="688881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430306</xdr:colOff>
      <xdr:row>2166</xdr:row>
      <xdr:rowOff>22412</xdr:rowOff>
    </xdr:from>
    <xdr:to>
      <xdr:col>11</xdr:col>
      <xdr:colOff>11206</xdr:colOff>
      <xdr:row>2169</xdr:row>
      <xdr:rowOff>22412</xdr:rowOff>
    </xdr:to>
    <xdr:sp macro="" textlink="">
      <xdr:nvSpPr>
        <xdr:cNvPr id="694" name="Text Box 13"/>
        <xdr:cNvSpPr txBox="1">
          <a:spLocks noChangeArrowheads="1"/>
        </xdr:cNvSpPr>
      </xdr:nvSpPr>
      <xdr:spPr bwMode="auto">
        <a:xfrm>
          <a:off x="4565277" y="48454236"/>
          <a:ext cx="2348753" cy="571500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361950</xdr:colOff>
          <xdr:row>2175</xdr:row>
          <xdr:rowOff>19050</xdr:rowOff>
        </xdr:from>
        <xdr:to>
          <xdr:col>1</xdr:col>
          <xdr:colOff>381000</xdr:colOff>
          <xdr:row>2178</xdr:row>
          <xdr:rowOff>171450</xdr:rowOff>
        </xdr:to>
        <xdr:sp macro="" textlink="">
          <xdr:nvSpPr>
            <xdr:cNvPr id="1268" name="Object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38100</xdr:colOff>
      <xdr:row>2174</xdr:row>
      <xdr:rowOff>38100</xdr:rowOff>
    </xdr:from>
    <xdr:to>
      <xdr:col>10</xdr:col>
      <xdr:colOff>600075</xdr:colOff>
      <xdr:row>2180</xdr:row>
      <xdr:rowOff>171450</xdr:rowOff>
    </xdr:to>
    <xdr:sp macro="" textlink="">
      <xdr:nvSpPr>
        <xdr:cNvPr id="696" name="Text Box 13"/>
        <xdr:cNvSpPr txBox="1">
          <a:spLocks noChangeArrowheads="1"/>
        </xdr:cNvSpPr>
      </xdr:nvSpPr>
      <xdr:spPr bwMode="auto">
        <a:xfrm>
          <a:off x="38100" y="49993924"/>
          <a:ext cx="6869766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6</xdr:col>
      <xdr:colOff>419100</xdr:colOff>
      <xdr:row>2195</xdr:row>
      <xdr:rowOff>22412</xdr:rowOff>
    </xdr:from>
    <xdr:to>
      <xdr:col>11</xdr:col>
      <xdr:colOff>0</xdr:colOff>
      <xdr:row>2198</xdr:row>
      <xdr:rowOff>11206</xdr:rowOff>
    </xdr:to>
    <xdr:sp macro="" textlink="">
      <xdr:nvSpPr>
        <xdr:cNvPr id="697" name="Text Box 13"/>
        <xdr:cNvSpPr txBox="1">
          <a:spLocks noChangeArrowheads="1"/>
        </xdr:cNvSpPr>
      </xdr:nvSpPr>
      <xdr:spPr bwMode="auto">
        <a:xfrm>
          <a:off x="4554071" y="54258883"/>
          <a:ext cx="2348753" cy="560294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Text Box 13"/>
        <xdr:cNvSpPr txBox="1">
          <a:spLocks noChangeArrowheads="1"/>
        </xdr:cNvSpPr>
      </xdr:nvSpPr>
      <xdr:spPr bwMode="auto">
        <a:xfrm>
          <a:off x="38100" y="3810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Text Box 13"/>
        <xdr:cNvSpPr txBox="1">
          <a:spLocks noChangeArrowheads="1"/>
        </xdr:cNvSpPr>
      </xdr:nvSpPr>
      <xdr:spPr bwMode="auto">
        <a:xfrm>
          <a:off x="4549589" y="4286250"/>
          <a:ext cx="2366683" cy="549088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Text Box 13"/>
        <xdr:cNvSpPr txBox="1">
          <a:spLocks noChangeArrowheads="1"/>
        </xdr:cNvSpPr>
      </xdr:nvSpPr>
      <xdr:spPr bwMode="auto">
        <a:xfrm>
          <a:off x="38100" y="5848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Text Box 13"/>
        <xdr:cNvSpPr txBox="1">
          <a:spLocks noChangeArrowheads="1"/>
        </xdr:cNvSpPr>
      </xdr:nvSpPr>
      <xdr:spPr bwMode="auto">
        <a:xfrm>
          <a:off x="4583205" y="10118912"/>
          <a:ext cx="2371725" cy="546847"/>
        </a:xfrm>
        <a:prstGeom prst="rect">
          <a:avLst/>
        </a:prstGeom>
        <a:noFill/>
        <a:ln w="28575">
          <a:solidFill>
            <a:srgbClr val="3333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Recibo quitado através de dinheiro em espécie em moeda.</a:t>
          </a:r>
        </a:p>
        <a:p>
          <a:pPr algn="l" rtl="0">
            <a:defRPr sz="1000"/>
          </a:pPr>
          <a:endParaRPr lang="pt-B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" name="Text Box 13"/>
        <xdr:cNvSpPr txBox="1">
          <a:spLocks noChangeArrowheads="1"/>
        </xdr:cNvSpPr>
      </xdr:nvSpPr>
      <xdr:spPr bwMode="auto">
        <a:xfrm>
          <a:off x="22225" y="11102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Text Box 13"/>
        <xdr:cNvSpPr txBox="1">
          <a:spLocks noChangeArrowheads="1"/>
        </xdr:cNvSpPr>
      </xdr:nvSpPr>
      <xdr:spPr bwMode="auto">
        <a:xfrm>
          <a:off x="38100" y="16897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5" name="Text Box 13"/>
        <xdr:cNvSpPr txBox="1">
          <a:spLocks noChangeArrowheads="1"/>
        </xdr:cNvSpPr>
      </xdr:nvSpPr>
      <xdr:spPr bwMode="auto">
        <a:xfrm>
          <a:off x="22225" y="22151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" name="Text Box 13"/>
        <xdr:cNvSpPr txBox="1">
          <a:spLocks noChangeArrowheads="1"/>
        </xdr:cNvSpPr>
      </xdr:nvSpPr>
      <xdr:spPr bwMode="auto">
        <a:xfrm>
          <a:off x="38100" y="27946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1" name="Text Box 13"/>
        <xdr:cNvSpPr txBox="1">
          <a:spLocks noChangeArrowheads="1"/>
        </xdr:cNvSpPr>
      </xdr:nvSpPr>
      <xdr:spPr bwMode="auto">
        <a:xfrm>
          <a:off x="22225" y="33200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4" name="Text Box 13"/>
        <xdr:cNvSpPr txBox="1">
          <a:spLocks noChangeArrowheads="1"/>
        </xdr:cNvSpPr>
      </xdr:nvSpPr>
      <xdr:spPr bwMode="auto">
        <a:xfrm>
          <a:off x="38100" y="38995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7" name="Text Box 13"/>
        <xdr:cNvSpPr txBox="1">
          <a:spLocks noChangeArrowheads="1"/>
        </xdr:cNvSpPr>
      </xdr:nvSpPr>
      <xdr:spPr bwMode="auto">
        <a:xfrm>
          <a:off x="22225" y="44249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0" name="Text Box 13"/>
        <xdr:cNvSpPr txBox="1">
          <a:spLocks noChangeArrowheads="1"/>
        </xdr:cNvSpPr>
      </xdr:nvSpPr>
      <xdr:spPr bwMode="auto">
        <a:xfrm>
          <a:off x="38100" y="50044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3" name="Text Box 13"/>
        <xdr:cNvSpPr txBox="1">
          <a:spLocks noChangeArrowheads="1"/>
        </xdr:cNvSpPr>
      </xdr:nvSpPr>
      <xdr:spPr bwMode="auto">
        <a:xfrm>
          <a:off x="22225" y="55298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6" name="Text Box 13"/>
        <xdr:cNvSpPr txBox="1">
          <a:spLocks noChangeArrowheads="1"/>
        </xdr:cNvSpPr>
      </xdr:nvSpPr>
      <xdr:spPr bwMode="auto">
        <a:xfrm>
          <a:off x="38100" y="61093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9" name="Text Box 13"/>
        <xdr:cNvSpPr txBox="1">
          <a:spLocks noChangeArrowheads="1"/>
        </xdr:cNvSpPr>
      </xdr:nvSpPr>
      <xdr:spPr bwMode="auto">
        <a:xfrm>
          <a:off x="22225" y="66347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2" name="Text Box 13"/>
        <xdr:cNvSpPr txBox="1">
          <a:spLocks noChangeArrowheads="1"/>
        </xdr:cNvSpPr>
      </xdr:nvSpPr>
      <xdr:spPr bwMode="auto">
        <a:xfrm>
          <a:off x="38100" y="72142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5" name="Text Box 13"/>
        <xdr:cNvSpPr txBox="1">
          <a:spLocks noChangeArrowheads="1"/>
        </xdr:cNvSpPr>
      </xdr:nvSpPr>
      <xdr:spPr bwMode="auto">
        <a:xfrm>
          <a:off x="22225" y="77396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8" name="Text Box 13"/>
        <xdr:cNvSpPr txBox="1">
          <a:spLocks noChangeArrowheads="1"/>
        </xdr:cNvSpPr>
      </xdr:nvSpPr>
      <xdr:spPr bwMode="auto">
        <a:xfrm>
          <a:off x="38100" y="83191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1" name="Text Box 13"/>
        <xdr:cNvSpPr txBox="1">
          <a:spLocks noChangeArrowheads="1"/>
        </xdr:cNvSpPr>
      </xdr:nvSpPr>
      <xdr:spPr bwMode="auto">
        <a:xfrm>
          <a:off x="22225" y="88445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4" name="Text Box 13"/>
        <xdr:cNvSpPr txBox="1">
          <a:spLocks noChangeArrowheads="1"/>
        </xdr:cNvSpPr>
      </xdr:nvSpPr>
      <xdr:spPr bwMode="auto">
        <a:xfrm>
          <a:off x="38100" y="94240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7" name="Text Box 13"/>
        <xdr:cNvSpPr txBox="1">
          <a:spLocks noChangeArrowheads="1"/>
        </xdr:cNvSpPr>
      </xdr:nvSpPr>
      <xdr:spPr bwMode="auto">
        <a:xfrm>
          <a:off x="22225" y="99494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0" name="Text Box 13"/>
        <xdr:cNvSpPr txBox="1">
          <a:spLocks noChangeArrowheads="1"/>
        </xdr:cNvSpPr>
      </xdr:nvSpPr>
      <xdr:spPr bwMode="auto">
        <a:xfrm>
          <a:off x="38100" y="105289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3" name="Text Box 13"/>
        <xdr:cNvSpPr txBox="1">
          <a:spLocks noChangeArrowheads="1"/>
        </xdr:cNvSpPr>
      </xdr:nvSpPr>
      <xdr:spPr bwMode="auto">
        <a:xfrm>
          <a:off x="22225" y="110543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6" name="Text Box 13"/>
        <xdr:cNvSpPr txBox="1">
          <a:spLocks noChangeArrowheads="1"/>
        </xdr:cNvSpPr>
      </xdr:nvSpPr>
      <xdr:spPr bwMode="auto">
        <a:xfrm>
          <a:off x="38100" y="116338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9" name="Text Box 13"/>
        <xdr:cNvSpPr txBox="1">
          <a:spLocks noChangeArrowheads="1"/>
        </xdr:cNvSpPr>
      </xdr:nvSpPr>
      <xdr:spPr bwMode="auto">
        <a:xfrm>
          <a:off x="22225" y="121592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2" name="Text Box 13"/>
        <xdr:cNvSpPr txBox="1">
          <a:spLocks noChangeArrowheads="1"/>
        </xdr:cNvSpPr>
      </xdr:nvSpPr>
      <xdr:spPr bwMode="auto">
        <a:xfrm>
          <a:off x="38100" y="127387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5" name="Text Box 13"/>
        <xdr:cNvSpPr txBox="1">
          <a:spLocks noChangeArrowheads="1"/>
        </xdr:cNvSpPr>
      </xdr:nvSpPr>
      <xdr:spPr bwMode="auto">
        <a:xfrm>
          <a:off x="22225" y="132641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8" name="Text Box 13"/>
        <xdr:cNvSpPr txBox="1">
          <a:spLocks noChangeArrowheads="1"/>
        </xdr:cNvSpPr>
      </xdr:nvSpPr>
      <xdr:spPr bwMode="auto">
        <a:xfrm>
          <a:off x="38100" y="138436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1" name="Text Box 13"/>
        <xdr:cNvSpPr txBox="1">
          <a:spLocks noChangeArrowheads="1"/>
        </xdr:cNvSpPr>
      </xdr:nvSpPr>
      <xdr:spPr bwMode="auto">
        <a:xfrm>
          <a:off x="22225" y="143690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4" name="Text Box 13"/>
        <xdr:cNvSpPr txBox="1">
          <a:spLocks noChangeArrowheads="1"/>
        </xdr:cNvSpPr>
      </xdr:nvSpPr>
      <xdr:spPr bwMode="auto">
        <a:xfrm>
          <a:off x="38100" y="149485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7" name="Text Box 13"/>
        <xdr:cNvSpPr txBox="1">
          <a:spLocks noChangeArrowheads="1"/>
        </xdr:cNvSpPr>
      </xdr:nvSpPr>
      <xdr:spPr bwMode="auto">
        <a:xfrm>
          <a:off x="22225" y="154739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0" name="Text Box 13"/>
        <xdr:cNvSpPr txBox="1">
          <a:spLocks noChangeArrowheads="1"/>
        </xdr:cNvSpPr>
      </xdr:nvSpPr>
      <xdr:spPr bwMode="auto">
        <a:xfrm>
          <a:off x="38100" y="160534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3" name="Text Box 13"/>
        <xdr:cNvSpPr txBox="1">
          <a:spLocks noChangeArrowheads="1"/>
        </xdr:cNvSpPr>
      </xdr:nvSpPr>
      <xdr:spPr bwMode="auto">
        <a:xfrm>
          <a:off x="22225" y="165788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6" name="Text Box 13"/>
        <xdr:cNvSpPr txBox="1">
          <a:spLocks noChangeArrowheads="1"/>
        </xdr:cNvSpPr>
      </xdr:nvSpPr>
      <xdr:spPr bwMode="auto">
        <a:xfrm>
          <a:off x="38100" y="171583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9" name="Text Box 13"/>
        <xdr:cNvSpPr txBox="1">
          <a:spLocks noChangeArrowheads="1"/>
        </xdr:cNvSpPr>
      </xdr:nvSpPr>
      <xdr:spPr bwMode="auto">
        <a:xfrm>
          <a:off x="22225" y="176837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" name="Text Box 13"/>
        <xdr:cNvSpPr txBox="1">
          <a:spLocks noChangeArrowheads="1"/>
        </xdr:cNvSpPr>
      </xdr:nvSpPr>
      <xdr:spPr bwMode="auto">
        <a:xfrm>
          <a:off x="38100" y="182632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5" name="Text Box 13"/>
        <xdr:cNvSpPr txBox="1">
          <a:spLocks noChangeArrowheads="1"/>
        </xdr:cNvSpPr>
      </xdr:nvSpPr>
      <xdr:spPr bwMode="auto">
        <a:xfrm>
          <a:off x="22225" y="187886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8" name="Text Box 13"/>
        <xdr:cNvSpPr txBox="1">
          <a:spLocks noChangeArrowheads="1"/>
        </xdr:cNvSpPr>
      </xdr:nvSpPr>
      <xdr:spPr bwMode="auto">
        <a:xfrm>
          <a:off x="38100" y="193681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1" name="Text Box 13"/>
        <xdr:cNvSpPr txBox="1">
          <a:spLocks noChangeArrowheads="1"/>
        </xdr:cNvSpPr>
      </xdr:nvSpPr>
      <xdr:spPr bwMode="auto">
        <a:xfrm>
          <a:off x="22225" y="198935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4" name="Text Box 13"/>
        <xdr:cNvSpPr txBox="1">
          <a:spLocks noChangeArrowheads="1"/>
        </xdr:cNvSpPr>
      </xdr:nvSpPr>
      <xdr:spPr bwMode="auto">
        <a:xfrm>
          <a:off x="38100" y="204730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7" name="Text Box 13"/>
        <xdr:cNvSpPr txBox="1">
          <a:spLocks noChangeArrowheads="1"/>
        </xdr:cNvSpPr>
      </xdr:nvSpPr>
      <xdr:spPr bwMode="auto">
        <a:xfrm>
          <a:off x="22225" y="209984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0" name="Text Box 13"/>
        <xdr:cNvSpPr txBox="1">
          <a:spLocks noChangeArrowheads="1"/>
        </xdr:cNvSpPr>
      </xdr:nvSpPr>
      <xdr:spPr bwMode="auto">
        <a:xfrm>
          <a:off x="38100" y="215779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3" name="Text Box 13"/>
        <xdr:cNvSpPr txBox="1">
          <a:spLocks noChangeArrowheads="1"/>
        </xdr:cNvSpPr>
      </xdr:nvSpPr>
      <xdr:spPr bwMode="auto">
        <a:xfrm>
          <a:off x="22225" y="221033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6" name="Text Box 13"/>
        <xdr:cNvSpPr txBox="1">
          <a:spLocks noChangeArrowheads="1"/>
        </xdr:cNvSpPr>
      </xdr:nvSpPr>
      <xdr:spPr bwMode="auto">
        <a:xfrm>
          <a:off x="38100" y="226828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9" name="Text Box 13"/>
        <xdr:cNvSpPr txBox="1">
          <a:spLocks noChangeArrowheads="1"/>
        </xdr:cNvSpPr>
      </xdr:nvSpPr>
      <xdr:spPr bwMode="auto">
        <a:xfrm>
          <a:off x="22225" y="232082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2" name="Text Box 13"/>
        <xdr:cNvSpPr txBox="1">
          <a:spLocks noChangeArrowheads="1"/>
        </xdr:cNvSpPr>
      </xdr:nvSpPr>
      <xdr:spPr bwMode="auto">
        <a:xfrm>
          <a:off x="38100" y="237877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5" name="Text Box 13"/>
        <xdr:cNvSpPr txBox="1">
          <a:spLocks noChangeArrowheads="1"/>
        </xdr:cNvSpPr>
      </xdr:nvSpPr>
      <xdr:spPr bwMode="auto">
        <a:xfrm>
          <a:off x="22225" y="243131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8" name="Text Box 13"/>
        <xdr:cNvSpPr txBox="1">
          <a:spLocks noChangeArrowheads="1"/>
        </xdr:cNvSpPr>
      </xdr:nvSpPr>
      <xdr:spPr bwMode="auto">
        <a:xfrm>
          <a:off x="38100" y="248926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41" name="Text Box 13"/>
        <xdr:cNvSpPr txBox="1">
          <a:spLocks noChangeArrowheads="1"/>
        </xdr:cNvSpPr>
      </xdr:nvSpPr>
      <xdr:spPr bwMode="auto">
        <a:xfrm>
          <a:off x="22225" y="254180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44" name="Text Box 13"/>
        <xdr:cNvSpPr txBox="1">
          <a:spLocks noChangeArrowheads="1"/>
        </xdr:cNvSpPr>
      </xdr:nvSpPr>
      <xdr:spPr bwMode="auto">
        <a:xfrm>
          <a:off x="38100" y="259975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47" name="Text Box 13"/>
        <xdr:cNvSpPr txBox="1">
          <a:spLocks noChangeArrowheads="1"/>
        </xdr:cNvSpPr>
      </xdr:nvSpPr>
      <xdr:spPr bwMode="auto">
        <a:xfrm>
          <a:off x="22225" y="265229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50" name="Text Box 13"/>
        <xdr:cNvSpPr txBox="1">
          <a:spLocks noChangeArrowheads="1"/>
        </xdr:cNvSpPr>
      </xdr:nvSpPr>
      <xdr:spPr bwMode="auto">
        <a:xfrm>
          <a:off x="38100" y="271024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53" name="Text Box 13"/>
        <xdr:cNvSpPr txBox="1">
          <a:spLocks noChangeArrowheads="1"/>
        </xdr:cNvSpPr>
      </xdr:nvSpPr>
      <xdr:spPr bwMode="auto">
        <a:xfrm>
          <a:off x="22225" y="276278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56" name="Text Box 13"/>
        <xdr:cNvSpPr txBox="1">
          <a:spLocks noChangeArrowheads="1"/>
        </xdr:cNvSpPr>
      </xdr:nvSpPr>
      <xdr:spPr bwMode="auto">
        <a:xfrm>
          <a:off x="38100" y="282073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59" name="Text Box 13"/>
        <xdr:cNvSpPr txBox="1">
          <a:spLocks noChangeArrowheads="1"/>
        </xdr:cNvSpPr>
      </xdr:nvSpPr>
      <xdr:spPr bwMode="auto">
        <a:xfrm>
          <a:off x="22225" y="287327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62" name="Text Box 13"/>
        <xdr:cNvSpPr txBox="1">
          <a:spLocks noChangeArrowheads="1"/>
        </xdr:cNvSpPr>
      </xdr:nvSpPr>
      <xdr:spPr bwMode="auto">
        <a:xfrm>
          <a:off x="38100" y="293122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65" name="Text Box 13"/>
        <xdr:cNvSpPr txBox="1">
          <a:spLocks noChangeArrowheads="1"/>
        </xdr:cNvSpPr>
      </xdr:nvSpPr>
      <xdr:spPr bwMode="auto">
        <a:xfrm>
          <a:off x="22225" y="298376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68" name="Text Box 13"/>
        <xdr:cNvSpPr txBox="1">
          <a:spLocks noChangeArrowheads="1"/>
        </xdr:cNvSpPr>
      </xdr:nvSpPr>
      <xdr:spPr bwMode="auto">
        <a:xfrm>
          <a:off x="38100" y="304171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71" name="Text Box 13"/>
        <xdr:cNvSpPr txBox="1">
          <a:spLocks noChangeArrowheads="1"/>
        </xdr:cNvSpPr>
      </xdr:nvSpPr>
      <xdr:spPr bwMode="auto">
        <a:xfrm>
          <a:off x="22225" y="309425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74" name="Text Box 13"/>
        <xdr:cNvSpPr txBox="1">
          <a:spLocks noChangeArrowheads="1"/>
        </xdr:cNvSpPr>
      </xdr:nvSpPr>
      <xdr:spPr bwMode="auto">
        <a:xfrm>
          <a:off x="38100" y="315220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77" name="Text Box 13"/>
        <xdr:cNvSpPr txBox="1">
          <a:spLocks noChangeArrowheads="1"/>
        </xdr:cNvSpPr>
      </xdr:nvSpPr>
      <xdr:spPr bwMode="auto">
        <a:xfrm>
          <a:off x="22225" y="320474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0" name="Text Box 13"/>
        <xdr:cNvSpPr txBox="1">
          <a:spLocks noChangeArrowheads="1"/>
        </xdr:cNvSpPr>
      </xdr:nvSpPr>
      <xdr:spPr bwMode="auto">
        <a:xfrm>
          <a:off x="38100" y="326269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3" name="Text Box 13"/>
        <xdr:cNvSpPr txBox="1">
          <a:spLocks noChangeArrowheads="1"/>
        </xdr:cNvSpPr>
      </xdr:nvSpPr>
      <xdr:spPr bwMode="auto">
        <a:xfrm>
          <a:off x="22225" y="331523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6" name="Text Box 13"/>
        <xdr:cNvSpPr txBox="1">
          <a:spLocks noChangeArrowheads="1"/>
        </xdr:cNvSpPr>
      </xdr:nvSpPr>
      <xdr:spPr bwMode="auto">
        <a:xfrm>
          <a:off x="38100" y="337318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9" name="Text Box 13"/>
        <xdr:cNvSpPr txBox="1">
          <a:spLocks noChangeArrowheads="1"/>
        </xdr:cNvSpPr>
      </xdr:nvSpPr>
      <xdr:spPr bwMode="auto">
        <a:xfrm>
          <a:off x="22225" y="342572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92" name="Text Box 13"/>
        <xdr:cNvSpPr txBox="1">
          <a:spLocks noChangeArrowheads="1"/>
        </xdr:cNvSpPr>
      </xdr:nvSpPr>
      <xdr:spPr bwMode="auto">
        <a:xfrm>
          <a:off x="38100" y="348367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95" name="Text Box 13"/>
        <xdr:cNvSpPr txBox="1">
          <a:spLocks noChangeArrowheads="1"/>
        </xdr:cNvSpPr>
      </xdr:nvSpPr>
      <xdr:spPr bwMode="auto">
        <a:xfrm>
          <a:off x="22225" y="353621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98" name="Text Box 13"/>
        <xdr:cNvSpPr txBox="1">
          <a:spLocks noChangeArrowheads="1"/>
        </xdr:cNvSpPr>
      </xdr:nvSpPr>
      <xdr:spPr bwMode="auto">
        <a:xfrm>
          <a:off x="38100" y="359416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1" name="Text Box 13"/>
        <xdr:cNvSpPr txBox="1">
          <a:spLocks noChangeArrowheads="1"/>
        </xdr:cNvSpPr>
      </xdr:nvSpPr>
      <xdr:spPr bwMode="auto">
        <a:xfrm>
          <a:off x="22225" y="364670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4" name="Text Box 13"/>
        <xdr:cNvSpPr txBox="1">
          <a:spLocks noChangeArrowheads="1"/>
        </xdr:cNvSpPr>
      </xdr:nvSpPr>
      <xdr:spPr bwMode="auto">
        <a:xfrm>
          <a:off x="38100" y="370465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7" name="Text Box 13"/>
        <xdr:cNvSpPr txBox="1">
          <a:spLocks noChangeArrowheads="1"/>
        </xdr:cNvSpPr>
      </xdr:nvSpPr>
      <xdr:spPr bwMode="auto">
        <a:xfrm>
          <a:off x="22225" y="375719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10" name="Text Box 13"/>
        <xdr:cNvSpPr txBox="1">
          <a:spLocks noChangeArrowheads="1"/>
        </xdr:cNvSpPr>
      </xdr:nvSpPr>
      <xdr:spPr bwMode="auto">
        <a:xfrm>
          <a:off x="38100" y="381514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13" name="Text Box 13"/>
        <xdr:cNvSpPr txBox="1">
          <a:spLocks noChangeArrowheads="1"/>
        </xdr:cNvSpPr>
      </xdr:nvSpPr>
      <xdr:spPr bwMode="auto">
        <a:xfrm>
          <a:off x="22225" y="386768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16" name="Text Box 13"/>
        <xdr:cNvSpPr txBox="1">
          <a:spLocks noChangeArrowheads="1"/>
        </xdr:cNvSpPr>
      </xdr:nvSpPr>
      <xdr:spPr bwMode="auto">
        <a:xfrm>
          <a:off x="38100" y="392563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19" name="Text Box 13"/>
        <xdr:cNvSpPr txBox="1">
          <a:spLocks noChangeArrowheads="1"/>
        </xdr:cNvSpPr>
      </xdr:nvSpPr>
      <xdr:spPr bwMode="auto">
        <a:xfrm>
          <a:off x="22225" y="397817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22" name="Text Box 13"/>
        <xdr:cNvSpPr txBox="1">
          <a:spLocks noChangeArrowheads="1"/>
        </xdr:cNvSpPr>
      </xdr:nvSpPr>
      <xdr:spPr bwMode="auto">
        <a:xfrm>
          <a:off x="38100" y="403612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25" name="Text Box 13"/>
        <xdr:cNvSpPr txBox="1">
          <a:spLocks noChangeArrowheads="1"/>
        </xdr:cNvSpPr>
      </xdr:nvSpPr>
      <xdr:spPr bwMode="auto">
        <a:xfrm>
          <a:off x="22225" y="408866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28" name="Text Box 13"/>
        <xdr:cNvSpPr txBox="1">
          <a:spLocks noChangeArrowheads="1"/>
        </xdr:cNvSpPr>
      </xdr:nvSpPr>
      <xdr:spPr bwMode="auto">
        <a:xfrm>
          <a:off x="38100" y="414661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31" name="Text Box 13"/>
        <xdr:cNvSpPr txBox="1">
          <a:spLocks noChangeArrowheads="1"/>
        </xdr:cNvSpPr>
      </xdr:nvSpPr>
      <xdr:spPr bwMode="auto">
        <a:xfrm>
          <a:off x="22225" y="419915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34" name="Text Box 13"/>
        <xdr:cNvSpPr txBox="1">
          <a:spLocks noChangeArrowheads="1"/>
        </xdr:cNvSpPr>
      </xdr:nvSpPr>
      <xdr:spPr bwMode="auto">
        <a:xfrm>
          <a:off x="38100" y="425710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37" name="Text Box 13"/>
        <xdr:cNvSpPr txBox="1">
          <a:spLocks noChangeArrowheads="1"/>
        </xdr:cNvSpPr>
      </xdr:nvSpPr>
      <xdr:spPr bwMode="auto">
        <a:xfrm>
          <a:off x="22225" y="430964975"/>
          <a:ext cx="692467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40" name="Text Box 13"/>
        <xdr:cNvSpPr txBox="1">
          <a:spLocks noChangeArrowheads="1"/>
        </xdr:cNvSpPr>
      </xdr:nvSpPr>
      <xdr:spPr bwMode="auto">
        <a:xfrm>
          <a:off x="38100" y="436759350"/>
          <a:ext cx="6905625" cy="1276350"/>
        </a:xfrm>
        <a:prstGeom prst="rect">
          <a:avLst/>
        </a:prstGeom>
        <a:noFill/>
        <a:ln w="57150" cmpd="thickThin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800"/>
            </a:lnSpc>
            <a:defRPr sz="1000"/>
          </a:pPr>
          <a:r>
            <a:rPr lang="pt-BR" sz="3500" b="0" i="0" u="none" strike="noStrike" kern="800" spc="700" baseline="0">
              <a:solidFill>
                <a:srgbClr val="000000"/>
              </a:solidFill>
              <a:latin typeface="Algerian" panose="04020705040A02060702" pitchFamily="82" charset="0"/>
            </a:rPr>
            <a:t>BRANDÃO FILHO CONTABILIDADE</a:t>
          </a:r>
        </a:p>
        <a:p>
          <a:pPr algn="ctr" rtl="0">
            <a:lnSpc>
              <a:spcPts val="1300"/>
            </a:lnSpc>
            <a:defRPr sz="1000"/>
          </a:pPr>
          <a:r>
            <a:rPr lang="pt-BR" sz="1400" b="1" i="0" u="none" strike="noStrike" kern="800" spc="200" baseline="0">
              <a:solidFill>
                <a:srgbClr val="000000"/>
              </a:solidFill>
              <a:latin typeface="Garamond"/>
            </a:rPr>
            <a:t>Telefax: 3431-5423 – Celular:– 9838-2596 </a:t>
          </a:r>
        </a:p>
        <a:p>
          <a:pPr algn="l" rtl="0">
            <a:lnSpc>
              <a:spcPts val="1200"/>
            </a:lnSpc>
            <a:defRPr sz="1000"/>
          </a:pPr>
          <a:endParaRPr lang="pt-BR" sz="1400" b="1" i="0" u="none" strike="noStrike" baseline="0">
            <a:solidFill>
              <a:srgbClr val="000000"/>
            </a:solidFill>
            <a:latin typeface="Garamond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26" Type="http://schemas.openxmlformats.org/officeDocument/2006/relationships/oleObject" Target="../embeddings/oleObject22.bin"/><Relationship Id="rId39" Type="http://schemas.openxmlformats.org/officeDocument/2006/relationships/oleObject" Target="../embeddings/oleObject35.bin"/><Relationship Id="rId21" Type="http://schemas.openxmlformats.org/officeDocument/2006/relationships/oleObject" Target="../embeddings/oleObject17.bin"/><Relationship Id="rId34" Type="http://schemas.openxmlformats.org/officeDocument/2006/relationships/oleObject" Target="../embeddings/oleObject30.bin"/><Relationship Id="rId42" Type="http://schemas.openxmlformats.org/officeDocument/2006/relationships/oleObject" Target="../embeddings/oleObject38.bin"/><Relationship Id="rId47" Type="http://schemas.openxmlformats.org/officeDocument/2006/relationships/oleObject" Target="../embeddings/oleObject43.bin"/><Relationship Id="rId50" Type="http://schemas.openxmlformats.org/officeDocument/2006/relationships/oleObject" Target="../embeddings/oleObject46.bin"/><Relationship Id="rId55" Type="http://schemas.openxmlformats.org/officeDocument/2006/relationships/oleObject" Target="../embeddings/oleObject51.bin"/><Relationship Id="rId63" Type="http://schemas.openxmlformats.org/officeDocument/2006/relationships/oleObject" Target="../embeddings/oleObject59.bin"/><Relationship Id="rId68" Type="http://schemas.openxmlformats.org/officeDocument/2006/relationships/oleObject" Target="../embeddings/oleObject64.bin"/><Relationship Id="rId76" Type="http://schemas.openxmlformats.org/officeDocument/2006/relationships/oleObject" Target="../embeddings/oleObject72.bin"/><Relationship Id="rId84" Type="http://schemas.openxmlformats.org/officeDocument/2006/relationships/oleObject" Target="../embeddings/oleObject80.bin"/><Relationship Id="rId7" Type="http://schemas.openxmlformats.org/officeDocument/2006/relationships/oleObject" Target="../embeddings/oleObject3.bin"/><Relationship Id="rId71" Type="http://schemas.openxmlformats.org/officeDocument/2006/relationships/oleObject" Target="../embeddings/oleObject67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2.bin"/><Relationship Id="rId29" Type="http://schemas.openxmlformats.org/officeDocument/2006/relationships/oleObject" Target="../embeddings/oleObject25.bin"/><Relationship Id="rId11" Type="http://schemas.openxmlformats.org/officeDocument/2006/relationships/oleObject" Target="../embeddings/oleObject7.bin"/><Relationship Id="rId24" Type="http://schemas.openxmlformats.org/officeDocument/2006/relationships/oleObject" Target="../embeddings/oleObject20.bin"/><Relationship Id="rId32" Type="http://schemas.openxmlformats.org/officeDocument/2006/relationships/oleObject" Target="../embeddings/oleObject28.bin"/><Relationship Id="rId37" Type="http://schemas.openxmlformats.org/officeDocument/2006/relationships/oleObject" Target="../embeddings/oleObject33.bin"/><Relationship Id="rId40" Type="http://schemas.openxmlformats.org/officeDocument/2006/relationships/oleObject" Target="../embeddings/oleObject36.bin"/><Relationship Id="rId45" Type="http://schemas.openxmlformats.org/officeDocument/2006/relationships/oleObject" Target="../embeddings/oleObject41.bin"/><Relationship Id="rId53" Type="http://schemas.openxmlformats.org/officeDocument/2006/relationships/oleObject" Target="../embeddings/oleObject49.bin"/><Relationship Id="rId58" Type="http://schemas.openxmlformats.org/officeDocument/2006/relationships/oleObject" Target="../embeddings/oleObject54.bin"/><Relationship Id="rId66" Type="http://schemas.openxmlformats.org/officeDocument/2006/relationships/oleObject" Target="../embeddings/oleObject62.bin"/><Relationship Id="rId74" Type="http://schemas.openxmlformats.org/officeDocument/2006/relationships/oleObject" Target="../embeddings/oleObject70.bin"/><Relationship Id="rId79" Type="http://schemas.openxmlformats.org/officeDocument/2006/relationships/oleObject" Target="../embeddings/oleObject75.bin"/><Relationship Id="rId5" Type="http://schemas.openxmlformats.org/officeDocument/2006/relationships/image" Target="../media/image1.emf"/><Relationship Id="rId61" Type="http://schemas.openxmlformats.org/officeDocument/2006/relationships/oleObject" Target="../embeddings/oleObject57.bin"/><Relationship Id="rId82" Type="http://schemas.openxmlformats.org/officeDocument/2006/relationships/oleObject" Target="../embeddings/oleObject78.bin"/><Relationship Id="rId10" Type="http://schemas.openxmlformats.org/officeDocument/2006/relationships/oleObject" Target="../embeddings/oleObject6.bin"/><Relationship Id="rId19" Type="http://schemas.openxmlformats.org/officeDocument/2006/relationships/oleObject" Target="../embeddings/oleObject15.bin"/><Relationship Id="rId31" Type="http://schemas.openxmlformats.org/officeDocument/2006/relationships/oleObject" Target="../embeddings/oleObject27.bin"/><Relationship Id="rId44" Type="http://schemas.openxmlformats.org/officeDocument/2006/relationships/oleObject" Target="../embeddings/oleObject40.bin"/><Relationship Id="rId52" Type="http://schemas.openxmlformats.org/officeDocument/2006/relationships/oleObject" Target="../embeddings/oleObject48.bin"/><Relationship Id="rId60" Type="http://schemas.openxmlformats.org/officeDocument/2006/relationships/oleObject" Target="../embeddings/oleObject56.bin"/><Relationship Id="rId65" Type="http://schemas.openxmlformats.org/officeDocument/2006/relationships/oleObject" Target="../embeddings/oleObject61.bin"/><Relationship Id="rId73" Type="http://schemas.openxmlformats.org/officeDocument/2006/relationships/oleObject" Target="../embeddings/oleObject69.bin"/><Relationship Id="rId78" Type="http://schemas.openxmlformats.org/officeDocument/2006/relationships/oleObject" Target="../embeddings/oleObject74.bin"/><Relationship Id="rId81" Type="http://schemas.openxmlformats.org/officeDocument/2006/relationships/oleObject" Target="../embeddings/oleObject77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Relationship Id="rId22" Type="http://schemas.openxmlformats.org/officeDocument/2006/relationships/oleObject" Target="../embeddings/oleObject18.bin"/><Relationship Id="rId27" Type="http://schemas.openxmlformats.org/officeDocument/2006/relationships/oleObject" Target="../embeddings/oleObject23.bin"/><Relationship Id="rId30" Type="http://schemas.openxmlformats.org/officeDocument/2006/relationships/oleObject" Target="../embeddings/oleObject26.bin"/><Relationship Id="rId35" Type="http://schemas.openxmlformats.org/officeDocument/2006/relationships/oleObject" Target="../embeddings/oleObject31.bin"/><Relationship Id="rId43" Type="http://schemas.openxmlformats.org/officeDocument/2006/relationships/oleObject" Target="../embeddings/oleObject39.bin"/><Relationship Id="rId48" Type="http://schemas.openxmlformats.org/officeDocument/2006/relationships/oleObject" Target="../embeddings/oleObject44.bin"/><Relationship Id="rId56" Type="http://schemas.openxmlformats.org/officeDocument/2006/relationships/oleObject" Target="../embeddings/oleObject52.bin"/><Relationship Id="rId64" Type="http://schemas.openxmlformats.org/officeDocument/2006/relationships/oleObject" Target="../embeddings/oleObject60.bin"/><Relationship Id="rId69" Type="http://schemas.openxmlformats.org/officeDocument/2006/relationships/oleObject" Target="../embeddings/oleObject65.bin"/><Relationship Id="rId77" Type="http://schemas.openxmlformats.org/officeDocument/2006/relationships/oleObject" Target="../embeddings/oleObject73.bin"/><Relationship Id="rId8" Type="http://schemas.openxmlformats.org/officeDocument/2006/relationships/oleObject" Target="../embeddings/oleObject4.bin"/><Relationship Id="rId51" Type="http://schemas.openxmlformats.org/officeDocument/2006/relationships/oleObject" Target="../embeddings/oleObject47.bin"/><Relationship Id="rId72" Type="http://schemas.openxmlformats.org/officeDocument/2006/relationships/oleObject" Target="../embeddings/oleObject68.bin"/><Relationship Id="rId80" Type="http://schemas.openxmlformats.org/officeDocument/2006/relationships/oleObject" Target="../embeddings/oleObject76.bin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5" Type="http://schemas.openxmlformats.org/officeDocument/2006/relationships/oleObject" Target="../embeddings/oleObject21.bin"/><Relationship Id="rId33" Type="http://schemas.openxmlformats.org/officeDocument/2006/relationships/oleObject" Target="../embeddings/oleObject29.bin"/><Relationship Id="rId38" Type="http://schemas.openxmlformats.org/officeDocument/2006/relationships/oleObject" Target="../embeddings/oleObject34.bin"/><Relationship Id="rId46" Type="http://schemas.openxmlformats.org/officeDocument/2006/relationships/oleObject" Target="../embeddings/oleObject42.bin"/><Relationship Id="rId59" Type="http://schemas.openxmlformats.org/officeDocument/2006/relationships/oleObject" Target="../embeddings/oleObject55.bin"/><Relationship Id="rId67" Type="http://schemas.openxmlformats.org/officeDocument/2006/relationships/oleObject" Target="../embeddings/oleObject63.bin"/><Relationship Id="rId20" Type="http://schemas.openxmlformats.org/officeDocument/2006/relationships/oleObject" Target="../embeddings/oleObject16.bin"/><Relationship Id="rId41" Type="http://schemas.openxmlformats.org/officeDocument/2006/relationships/oleObject" Target="../embeddings/oleObject37.bin"/><Relationship Id="rId54" Type="http://schemas.openxmlformats.org/officeDocument/2006/relationships/oleObject" Target="../embeddings/oleObject50.bin"/><Relationship Id="rId62" Type="http://schemas.openxmlformats.org/officeDocument/2006/relationships/oleObject" Target="../embeddings/oleObject58.bin"/><Relationship Id="rId70" Type="http://schemas.openxmlformats.org/officeDocument/2006/relationships/oleObject" Target="../embeddings/oleObject66.bin"/><Relationship Id="rId75" Type="http://schemas.openxmlformats.org/officeDocument/2006/relationships/oleObject" Target="../embeddings/oleObject71.bin"/><Relationship Id="rId83" Type="http://schemas.openxmlformats.org/officeDocument/2006/relationships/oleObject" Target="../embeddings/oleObject7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5" Type="http://schemas.openxmlformats.org/officeDocument/2006/relationships/oleObject" Target="../embeddings/oleObject11.bin"/><Relationship Id="rId23" Type="http://schemas.openxmlformats.org/officeDocument/2006/relationships/oleObject" Target="../embeddings/oleObject19.bin"/><Relationship Id="rId28" Type="http://schemas.openxmlformats.org/officeDocument/2006/relationships/oleObject" Target="../embeddings/oleObject24.bin"/><Relationship Id="rId36" Type="http://schemas.openxmlformats.org/officeDocument/2006/relationships/oleObject" Target="../embeddings/oleObject32.bin"/><Relationship Id="rId49" Type="http://schemas.openxmlformats.org/officeDocument/2006/relationships/oleObject" Target="../embeddings/oleObject45.bin"/><Relationship Id="rId57" Type="http://schemas.openxmlformats.org/officeDocument/2006/relationships/oleObject" Target="../embeddings/oleObject53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8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8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O2199"/>
  <sheetViews>
    <sheetView tabSelected="1" topLeftCell="A1006" zoomScale="85" zoomScaleNormal="85" workbookViewId="0">
      <selection activeCell="A1040" sqref="A1040"/>
    </sheetView>
  </sheetViews>
  <sheetFormatPr defaultRowHeight="15" x14ac:dyDescent="0.25"/>
  <cols>
    <col min="1" max="1" width="9.140625" style="13"/>
    <col min="2" max="2" width="9.85546875" style="13" bestFit="1" customWidth="1"/>
    <col min="3" max="3" width="9.140625" style="13"/>
    <col min="4" max="4" width="14.42578125" style="13" bestFit="1" customWidth="1"/>
    <col min="5" max="5" width="11.140625" style="13" customWidth="1"/>
    <col min="6" max="6" width="11" style="13" customWidth="1"/>
    <col min="7" max="10" width="9.140625" style="13"/>
    <col min="11" max="11" width="5.28515625" style="13" customWidth="1"/>
    <col min="13" max="13" width="9.140625" customWidth="1"/>
  </cols>
  <sheetData>
    <row r="1" spans="1:1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N1" s="2" t="s">
        <v>11</v>
      </c>
      <c r="O1" s="2" t="s">
        <v>12</v>
      </c>
    </row>
    <row r="2" spans="1:1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N2" s="3">
        <v>7</v>
      </c>
      <c r="O2" s="2">
        <v>2015</v>
      </c>
    </row>
    <row r="3" spans="1:15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5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5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9" spans="1:15" ht="15" customHeight="1" x14ac:dyDescent="0.25">
      <c r="E9" s="4" t="s">
        <v>4</v>
      </c>
      <c r="F9" s="4"/>
      <c r="G9" s="4"/>
    </row>
    <row r="10" spans="1:15" ht="15.75" customHeight="1" thickBot="1" x14ac:dyDescent="0.3">
      <c r="E10" s="4"/>
      <c r="F10" s="4"/>
      <c r="G10" s="4"/>
    </row>
    <row r="11" spans="1:15" ht="15" customHeight="1" x14ac:dyDescent="0.25">
      <c r="I11" s="5">
        <v>250</v>
      </c>
      <c r="J11" s="6"/>
      <c r="K11" s="7"/>
    </row>
    <row r="12" spans="1:15" ht="15.75" customHeight="1" thickBot="1" x14ac:dyDescent="0.3">
      <c r="I12" s="8"/>
      <c r="J12" s="9"/>
      <c r="K12" s="10"/>
    </row>
    <row r="14" spans="1:15" ht="18.75" x14ac:dyDescent="0.25">
      <c r="A14" s="11" t="s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5" ht="21" x14ac:dyDescent="0.25">
      <c r="A15" s="14">
        <f>I11</f>
        <v>250</v>
      </c>
      <c r="B15" s="14"/>
      <c r="C15" s="15" t="str">
        <f>CONCATENATE("( ",UPPER((Extenso_Valor(A15)))," )",", proveniente de: HONORARIOS ")</f>
        <v xml:space="preserve">( DUZENTOS E CINQUENTA REAIS ), proveniente de: HONORARIOS </v>
      </c>
      <c r="D15" s="15"/>
      <c r="E15" s="15"/>
      <c r="F15" s="15"/>
      <c r="G15" s="15"/>
      <c r="H15" s="15"/>
      <c r="I15" s="15"/>
      <c r="J15" s="15"/>
      <c r="K15" s="15"/>
    </row>
    <row r="16" spans="1:15" ht="18.75" x14ac:dyDescent="0.25">
      <c r="A16" s="16" t="s">
        <v>2</v>
      </c>
      <c r="B16" s="16"/>
      <c r="C16" s="16"/>
      <c r="D16" s="17" t="str">
        <f>IF(N2&lt;10,CONCATENATE(0,N2,"/",O2),CONCATENATE(N2,"/",O2))</f>
        <v>07/2015</v>
      </c>
    </row>
    <row r="17" spans="1:14" ht="18.75" x14ac:dyDescent="0.25">
      <c r="B17" s="18" t="s">
        <v>0</v>
      </c>
      <c r="C17" s="18"/>
      <c r="D17" s="18"/>
      <c r="E17" s="18"/>
    </row>
    <row r="18" spans="1:14" x14ac:dyDescent="0.25">
      <c r="F18" s="19"/>
    </row>
    <row r="20" spans="1:14" ht="18.75" x14ac:dyDescent="0.25">
      <c r="A20" s="20" t="s">
        <v>1</v>
      </c>
      <c r="B20" s="20"/>
      <c r="C20" s="20"/>
      <c r="D20" s="21" t="str">
        <f>UPPER(TEXT(IF(N2&lt;10,CONCATENATE(0,N2+1,"/",O2),CONCATENATE(N2+1,"/",O2)),"MMMM"))</f>
        <v>AGOSTO</v>
      </c>
      <c r="E20" s="22" t="str">
        <f>CONCATENATE("de ",TEXT(D16,"aaaa"))</f>
        <v>de 2015</v>
      </c>
      <c r="F20" s="22"/>
    </row>
    <row r="24" spans="1:14" x14ac:dyDescent="0.25">
      <c r="B24" s="23"/>
      <c r="C24" s="23"/>
      <c r="D24" s="23"/>
      <c r="E24" s="23"/>
    </row>
    <row r="25" spans="1:14" x14ac:dyDescent="0.25">
      <c r="B25" s="24" t="s">
        <v>3</v>
      </c>
      <c r="C25" s="24"/>
      <c r="D25" s="24"/>
      <c r="E25" s="24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N31" s="1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8" spans="1:11" ht="15" customHeight="1" x14ac:dyDescent="0.25">
      <c r="E38" s="4" t="s">
        <v>4</v>
      </c>
      <c r="F38" s="4"/>
      <c r="G38" s="4"/>
    </row>
    <row r="39" spans="1:11" ht="15.75" customHeight="1" thickBot="1" x14ac:dyDescent="0.3">
      <c r="E39" s="4"/>
      <c r="F39" s="4"/>
      <c r="G39" s="4"/>
    </row>
    <row r="40" spans="1:11" ht="15" customHeight="1" x14ac:dyDescent="0.25">
      <c r="I40" s="5">
        <v>160</v>
      </c>
      <c r="J40" s="6"/>
      <c r="K40" s="7"/>
    </row>
    <row r="41" spans="1:11" ht="15.75" customHeight="1" thickBot="1" x14ac:dyDescent="0.3">
      <c r="I41" s="8"/>
      <c r="J41" s="9"/>
      <c r="K41" s="10"/>
    </row>
    <row r="43" spans="1:11" ht="18.75" x14ac:dyDescent="0.25">
      <c r="A43" s="11" t="s">
        <v>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21" x14ac:dyDescent="0.25">
      <c r="A44" s="14">
        <f>I40</f>
        <v>160</v>
      </c>
      <c r="B44" s="14"/>
      <c r="C44" s="15" t="str">
        <f>CONCATENATE("( ",UPPER((Extenso_Valor(A44)))," )",", proveniente de: HONORARIOS CONTÁBEIS ")</f>
        <v xml:space="preserve">( CENTO E SESSENTA REAIS ), proveniente de: HONORARIOS CONTÁBEIS </v>
      </c>
      <c r="D44" s="15"/>
      <c r="E44" s="15"/>
      <c r="F44" s="15"/>
      <c r="G44" s="15"/>
      <c r="H44" s="15"/>
      <c r="I44" s="15"/>
      <c r="J44" s="15"/>
      <c r="K44" s="15"/>
    </row>
    <row r="45" spans="1:11" ht="18.75" x14ac:dyDescent="0.25">
      <c r="A45" s="25" t="s">
        <v>25</v>
      </c>
      <c r="B45" s="17" t="str">
        <f>IF(N2&lt;10,CONCATENATE(0,N2,"/",O2),CONCATENATE(N2,"/",O2))</f>
        <v>07/2015</v>
      </c>
    </row>
    <row r="46" spans="1:11" ht="18.75" x14ac:dyDescent="0.25">
      <c r="B46" s="18" t="s">
        <v>0</v>
      </c>
      <c r="C46" s="18"/>
      <c r="D46" s="18"/>
      <c r="E46" s="18"/>
    </row>
    <row r="49" spans="1:11" ht="18.75" x14ac:dyDescent="0.25">
      <c r="A49" s="20" t="s">
        <v>1</v>
      </c>
      <c r="B49" s="20"/>
      <c r="C49" s="20"/>
      <c r="D49" s="21" t="str">
        <f>UPPER(TEXT(IF(N31&lt;10,CONCATENATE(0,N2+1,"/",O2),CONCATENATE(N2+1,"/",O2)),"MMMM"))</f>
        <v>AGOSTO</v>
      </c>
      <c r="E49" s="22" t="str">
        <f>CONCATENATE("de ",TEXT(B45,"aaaa"))</f>
        <v>de 2015</v>
      </c>
      <c r="F49" s="22"/>
    </row>
    <row r="53" spans="1:11" x14ac:dyDescent="0.25">
      <c r="B53" s="23"/>
      <c r="C53" s="23"/>
      <c r="D53" s="23"/>
      <c r="E53" s="23"/>
    </row>
    <row r="54" spans="1:11" x14ac:dyDescent="0.25">
      <c r="B54" s="24" t="s">
        <v>3</v>
      </c>
      <c r="C54" s="24"/>
      <c r="D54" s="24"/>
      <c r="E54" s="24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4" spans="1:11" ht="15" customHeight="1" x14ac:dyDescent="0.25">
      <c r="E64" s="4" t="s">
        <v>4</v>
      </c>
      <c r="F64" s="4"/>
      <c r="G64" s="4"/>
    </row>
    <row r="65" spans="1:11" ht="15.75" customHeight="1" thickBot="1" x14ac:dyDescent="0.3">
      <c r="E65" s="4"/>
      <c r="F65" s="4"/>
      <c r="G65" s="4"/>
    </row>
    <row r="66" spans="1:11" ht="15" customHeight="1" x14ac:dyDescent="0.25">
      <c r="I66" s="5">
        <v>1650</v>
      </c>
      <c r="J66" s="6"/>
      <c r="K66" s="7"/>
    </row>
    <row r="67" spans="1:11" ht="15.75" customHeight="1" thickBot="1" x14ac:dyDescent="0.3">
      <c r="I67" s="8"/>
      <c r="J67" s="9"/>
      <c r="K67" s="10"/>
    </row>
    <row r="69" spans="1:11" ht="18.75" x14ac:dyDescent="0.25">
      <c r="A69" s="11" t="s">
        <v>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21" x14ac:dyDescent="0.25">
      <c r="A70" s="14">
        <f>I66</f>
        <v>1650</v>
      </c>
      <c r="B70" s="14"/>
      <c r="C70" s="26" t="str">
        <f>CONCATENATE("( ",UPPER((Extenso_Valor(A70)))," )",", proveniente de: HONORARIOS ")</f>
        <v xml:space="preserve">( UM MIL, SEISCENTOS E CINQUENTA REAIS ), proveniente de: HONORARIOS </v>
      </c>
      <c r="D70" s="26"/>
      <c r="E70" s="26"/>
      <c r="F70" s="26"/>
      <c r="G70" s="26"/>
      <c r="H70" s="26"/>
      <c r="I70" s="26"/>
      <c r="J70" s="26"/>
      <c r="K70" s="26"/>
    </row>
    <row r="71" spans="1:11" ht="18.75" x14ac:dyDescent="0.25">
      <c r="A71" s="16" t="s">
        <v>2</v>
      </c>
      <c r="B71" s="16"/>
      <c r="C71" s="16"/>
      <c r="D71" s="17" t="str">
        <f>B45</f>
        <v>07/2015</v>
      </c>
    </row>
    <row r="72" spans="1:11" ht="18.75" x14ac:dyDescent="0.25">
      <c r="B72" s="18" t="s">
        <v>0</v>
      </c>
      <c r="C72" s="18"/>
      <c r="D72" s="18"/>
      <c r="E72" s="18"/>
    </row>
    <row r="75" spans="1:11" ht="18.75" x14ac:dyDescent="0.25">
      <c r="A75" s="20" t="s">
        <v>1</v>
      </c>
      <c r="B75" s="20"/>
      <c r="C75" s="20"/>
      <c r="D75" s="21" t="str">
        <f>D49</f>
        <v>AGOSTO</v>
      </c>
      <c r="E75" s="22" t="str">
        <f>CONCATENATE("de ",TEXT(D71,"aaaa"))</f>
        <v>de 2015</v>
      </c>
      <c r="F75" s="22"/>
    </row>
    <row r="79" spans="1:11" x14ac:dyDescent="0.25">
      <c r="B79" s="23"/>
      <c r="C79" s="23"/>
      <c r="D79" s="23"/>
      <c r="E79" s="23"/>
    </row>
    <row r="80" spans="1:11" x14ac:dyDescent="0.25">
      <c r="B80" s="24" t="s">
        <v>3</v>
      </c>
      <c r="C80" s="24"/>
      <c r="D80" s="24"/>
      <c r="E80" s="24"/>
    </row>
    <row r="81" spans="1:11" x14ac:dyDescent="0.25">
      <c r="B81" s="27"/>
      <c r="C81" s="27"/>
      <c r="D81" s="27"/>
      <c r="E81" s="27"/>
    </row>
    <row r="82" spans="1:11" x14ac:dyDescent="0.25">
      <c r="B82" s="27"/>
      <c r="C82" s="27"/>
      <c r="D82" s="27"/>
      <c r="E82" s="27"/>
    </row>
    <row r="85" spans="1:1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3" spans="1:11" ht="15" customHeight="1" x14ac:dyDescent="0.25">
      <c r="E93" s="4" t="s">
        <v>4</v>
      </c>
      <c r="F93" s="4"/>
      <c r="G93" s="4"/>
    </row>
    <row r="94" spans="1:11" ht="15.75" customHeight="1" thickBot="1" x14ac:dyDescent="0.3">
      <c r="E94" s="4"/>
      <c r="F94" s="4"/>
      <c r="G94" s="4"/>
    </row>
    <row r="95" spans="1:11" ht="15" customHeight="1" x14ac:dyDescent="0.25">
      <c r="I95" s="5">
        <v>80</v>
      </c>
      <c r="J95" s="6"/>
      <c r="K95" s="7"/>
    </row>
    <row r="96" spans="1:11" ht="15.75" customHeight="1" thickBot="1" x14ac:dyDescent="0.3">
      <c r="I96" s="8"/>
      <c r="J96" s="9"/>
      <c r="K96" s="10"/>
    </row>
    <row r="98" spans="1:11" ht="18.75" x14ac:dyDescent="0.25">
      <c r="A98" s="11" t="s">
        <v>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21" x14ac:dyDescent="0.25">
      <c r="A99" s="14">
        <f>I95</f>
        <v>80</v>
      </c>
      <c r="B99" s="14"/>
      <c r="C99" s="15" t="str">
        <f>CONCATENATE("( ",UPPER((Extenso_Valor(A99)))," )",", proveniente de: HONORARIOS CONTÁBEIS – ")</f>
        <v xml:space="preserve">( OITENTA REAIS ), proveniente de: HONORARIOS CONTÁBEIS – </v>
      </c>
      <c r="D99" s="15"/>
      <c r="E99" s="15"/>
      <c r="F99" s="15"/>
      <c r="G99" s="15"/>
      <c r="H99" s="15"/>
      <c r="I99" s="15"/>
      <c r="J99" s="15"/>
      <c r="K99" s="15"/>
    </row>
    <row r="100" spans="1:11" ht="18.75" x14ac:dyDescent="0.25">
      <c r="A100" s="25" t="s">
        <v>13</v>
      </c>
      <c r="B100" s="17" t="str">
        <f>D71</f>
        <v>07/2015</v>
      </c>
    </row>
    <row r="101" spans="1:11" ht="18.75" x14ac:dyDescent="0.25">
      <c r="B101" s="18" t="s">
        <v>0</v>
      </c>
      <c r="C101" s="18"/>
      <c r="D101" s="18"/>
      <c r="E101" s="18"/>
    </row>
    <row r="104" spans="1:11" ht="18.75" x14ac:dyDescent="0.25">
      <c r="A104" s="20" t="s">
        <v>9</v>
      </c>
      <c r="B104" s="20"/>
      <c r="C104" s="20"/>
      <c r="D104" s="21" t="str">
        <f>D75</f>
        <v>AGOSTO</v>
      </c>
      <c r="E104" s="22" t="str">
        <f>CONCATENATE("de ",TEXT(B100,"aaaa"))</f>
        <v>de 2015</v>
      </c>
      <c r="F104" s="22"/>
    </row>
    <row r="108" spans="1:11" x14ac:dyDescent="0.25">
      <c r="B108" s="23"/>
      <c r="C108" s="23"/>
      <c r="D108" s="23"/>
      <c r="E108" s="23"/>
    </row>
    <row r="109" spans="1:11" x14ac:dyDescent="0.25">
      <c r="B109" s="24" t="s">
        <v>3</v>
      </c>
      <c r="C109" s="24"/>
      <c r="D109" s="24"/>
      <c r="E109" s="24"/>
    </row>
    <row r="111" spans="1:1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9" spans="1:11" ht="15" customHeight="1" x14ac:dyDescent="0.25">
      <c r="E119" s="4" t="s">
        <v>4</v>
      </c>
      <c r="F119" s="4"/>
      <c r="G119" s="4"/>
    </row>
    <row r="120" spans="1:11" ht="15.75" customHeight="1" thickBot="1" x14ac:dyDescent="0.3">
      <c r="E120" s="4"/>
      <c r="F120" s="4"/>
      <c r="G120" s="4"/>
    </row>
    <row r="121" spans="1:11" ht="15" customHeight="1" x14ac:dyDescent="0.25">
      <c r="I121" s="5">
        <v>650</v>
      </c>
      <c r="J121" s="6"/>
      <c r="K121" s="7"/>
    </row>
    <row r="122" spans="1:11" ht="15.75" customHeight="1" thickBot="1" x14ac:dyDescent="0.3">
      <c r="I122" s="8"/>
      <c r="J122" s="9"/>
      <c r="K122" s="10"/>
    </row>
    <row r="124" spans="1:11" ht="18.75" x14ac:dyDescent="0.25">
      <c r="A124" s="11" t="s">
        <v>10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ht="21" x14ac:dyDescent="0.25">
      <c r="A125" s="14">
        <f t="shared" ref="A125" si="0">I121</f>
        <v>650</v>
      </c>
      <c r="B125" s="14"/>
      <c r="C125" s="15" t="str">
        <f t="shared" ref="C125" si="1">CONCATENATE("( ",UPPER((Extenso_Valor(A125)))," )",", proveniente de: HONORARIOS ")</f>
        <v xml:space="preserve">( SEISCENTOS E CINQUENTA REAIS ), proveniente de: HONORARIOS </v>
      </c>
      <c r="D125" s="15"/>
      <c r="E125" s="15"/>
      <c r="F125" s="15"/>
      <c r="G125" s="15"/>
      <c r="H125" s="15"/>
      <c r="I125" s="15"/>
      <c r="J125" s="15"/>
      <c r="K125" s="15"/>
    </row>
    <row r="126" spans="1:11" ht="18.75" x14ac:dyDescent="0.25">
      <c r="A126" s="16" t="s">
        <v>2</v>
      </c>
      <c r="B126" s="16"/>
      <c r="C126" s="16"/>
      <c r="D126" s="17" t="str">
        <f>B100</f>
        <v>07/2015</v>
      </c>
    </row>
    <row r="127" spans="1:11" ht="18.75" x14ac:dyDescent="0.25">
      <c r="B127" s="18" t="s">
        <v>0</v>
      </c>
      <c r="C127" s="18"/>
      <c r="D127" s="18"/>
      <c r="E127" s="18"/>
    </row>
    <row r="130" spans="1:11" ht="18.75" x14ac:dyDescent="0.25">
      <c r="A130" s="20" t="s">
        <v>14</v>
      </c>
      <c r="B130" s="20"/>
      <c r="C130" s="20"/>
      <c r="D130" s="21" t="str">
        <f t="shared" ref="D130" si="2">D104</f>
        <v>AGOSTO</v>
      </c>
      <c r="E130" s="22" t="str">
        <f t="shared" ref="E130" si="3">CONCATENATE("de ",TEXT(D126,"aaaa"))</f>
        <v>de 2015</v>
      </c>
      <c r="F130" s="22"/>
    </row>
    <row r="134" spans="1:11" x14ac:dyDescent="0.25">
      <c r="B134" s="23"/>
      <c r="C134" s="23"/>
      <c r="D134" s="23"/>
      <c r="E134" s="23"/>
    </row>
    <row r="135" spans="1:11" x14ac:dyDescent="0.25">
      <c r="B135" s="24" t="s">
        <v>3</v>
      </c>
      <c r="C135" s="24"/>
      <c r="D135" s="24"/>
      <c r="E135" s="24"/>
    </row>
    <row r="136" spans="1:11" x14ac:dyDescent="0.25">
      <c r="B136" s="27"/>
      <c r="C136" s="27"/>
      <c r="D136" s="27"/>
      <c r="E136" s="27"/>
    </row>
    <row r="137" spans="1:11" x14ac:dyDescent="0.25">
      <c r="B137" s="27"/>
      <c r="C137" s="27"/>
      <c r="D137" s="27"/>
      <c r="E137" s="27"/>
    </row>
    <row r="140" spans="1:1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8" spans="1:11" ht="15" customHeight="1" x14ac:dyDescent="0.25">
      <c r="E148" s="4" t="s">
        <v>4</v>
      </c>
      <c r="F148" s="4"/>
      <c r="G148" s="4"/>
    </row>
    <row r="149" spans="1:11" ht="15.75" customHeight="1" thickBot="1" x14ac:dyDescent="0.3">
      <c r="E149" s="4"/>
      <c r="F149" s="4"/>
      <c r="G149" s="4"/>
    </row>
    <row r="150" spans="1:11" ht="15" customHeight="1" x14ac:dyDescent="0.25">
      <c r="I150" s="5">
        <v>790</v>
      </c>
      <c r="J150" s="6"/>
      <c r="K150" s="7"/>
    </row>
    <row r="151" spans="1:11" ht="15.75" customHeight="1" thickBot="1" x14ac:dyDescent="0.3">
      <c r="I151" s="8"/>
      <c r="J151" s="9"/>
      <c r="K151" s="10"/>
    </row>
    <row r="153" spans="1:11" ht="18.75" x14ac:dyDescent="0.25">
      <c r="A153" s="11" t="s">
        <v>15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ht="21" x14ac:dyDescent="0.25">
      <c r="A154" s="14">
        <f t="shared" ref="A154" si="4">I150</f>
        <v>790</v>
      </c>
      <c r="B154" s="14"/>
      <c r="C154" s="15" t="str">
        <f t="shared" ref="C154" si="5">CONCATENATE("( ",UPPER((Extenso_Valor(A154)))," )",", proveniente de: HONORARIOS ")</f>
        <v xml:space="preserve">( SETECENTOS E NOVENTA REAIS ), proveniente de: HONORARIOS </v>
      </c>
      <c r="D154" s="15"/>
      <c r="E154" s="15"/>
      <c r="F154" s="15"/>
      <c r="G154" s="15"/>
      <c r="H154" s="15"/>
      <c r="I154" s="15"/>
      <c r="J154" s="15"/>
      <c r="K154" s="15"/>
    </row>
    <row r="155" spans="1:11" ht="18.75" x14ac:dyDescent="0.25">
      <c r="A155" s="16" t="s">
        <v>2</v>
      </c>
      <c r="B155" s="16"/>
      <c r="C155" s="16"/>
      <c r="D155" s="17" t="str">
        <f t="shared" ref="D155" si="6">D126</f>
        <v>07/2015</v>
      </c>
    </row>
    <row r="156" spans="1:11" ht="18.75" x14ac:dyDescent="0.25">
      <c r="B156" s="18" t="s">
        <v>0</v>
      </c>
      <c r="C156" s="18"/>
      <c r="D156" s="18"/>
      <c r="E156" s="18"/>
    </row>
    <row r="159" spans="1:11" ht="18.75" x14ac:dyDescent="0.25">
      <c r="A159" s="20" t="s">
        <v>9</v>
      </c>
      <c r="B159" s="20"/>
      <c r="C159" s="20"/>
      <c r="D159" s="21" t="str">
        <f t="shared" ref="D159" si="7">D130</f>
        <v>AGOSTO</v>
      </c>
      <c r="E159" s="22" t="str">
        <f t="shared" ref="E159" si="8">CONCATENATE("de ",TEXT(D155,"aaaa"))</f>
        <v>de 2015</v>
      </c>
      <c r="F159" s="22"/>
    </row>
    <row r="163" spans="1:11" x14ac:dyDescent="0.25">
      <c r="B163" s="23"/>
      <c r="C163" s="23"/>
      <c r="D163" s="23"/>
      <c r="E163" s="23"/>
    </row>
    <row r="164" spans="1:11" x14ac:dyDescent="0.25">
      <c r="B164" s="24" t="s">
        <v>3</v>
      </c>
      <c r="C164" s="24"/>
      <c r="D164" s="24"/>
      <c r="E164" s="24"/>
    </row>
    <row r="166" spans="1:1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4" spans="1:11" ht="15" customHeight="1" x14ac:dyDescent="0.25">
      <c r="E174" s="4" t="s">
        <v>4</v>
      </c>
      <c r="F174" s="4"/>
      <c r="G174" s="4"/>
    </row>
    <row r="175" spans="1:11" ht="15.75" customHeight="1" thickBot="1" x14ac:dyDescent="0.3">
      <c r="E175" s="4"/>
      <c r="F175" s="4"/>
      <c r="G175" s="4"/>
    </row>
    <row r="176" spans="1:11" ht="15" customHeight="1" x14ac:dyDescent="0.25">
      <c r="I176" s="5">
        <v>300</v>
      </c>
      <c r="J176" s="6"/>
      <c r="K176" s="7"/>
    </row>
    <row r="177" spans="1:11" ht="15.75" customHeight="1" thickBot="1" x14ac:dyDescent="0.3">
      <c r="I177" s="8"/>
      <c r="J177" s="9"/>
      <c r="K177" s="10"/>
    </row>
    <row r="179" spans="1:11" ht="18.75" x14ac:dyDescent="0.25">
      <c r="A179" s="11" t="s">
        <v>16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ht="21" x14ac:dyDescent="0.25">
      <c r="A180" s="14">
        <f t="shared" ref="A180" si="9">I176</f>
        <v>300</v>
      </c>
      <c r="B180" s="14"/>
      <c r="C180" s="15" t="str">
        <f>CONCATENATE("( ",UPPER((Extenso_Valor(A180)))," )",", proveniente de: HONORARIOS CONTÁBEIS – ")</f>
        <v xml:space="preserve">( TREZENTOS REAIS ), proveniente de: HONORARIOS CONTÁBEIS – </v>
      </c>
      <c r="D180" s="15"/>
      <c r="E180" s="15"/>
      <c r="F180" s="15"/>
      <c r="G180" s="15"/>
      <c r="H180" s="15"/>
      <c r="I180" s="15"/>
      <c r="J180" s="15"/>
      <c r="K180" s="15"/>
    </row>
    <row r="181" spans="1:11" ht="18.75" x14ac:dyDescent="0.25">
      <c r="A181" s="25" t="s">
        <v>13</v>
      </c>
      <c r="B181" s="17" t="str">
        <f>D155</f>
        <v>07/2015</v>
      </c>
    </row>
    <row r="182" spans="1:11" ht="18.75" x14ac:dyDescent="0.25">
      <c r="B182" s="18" t="s">
        <v>0</v>
      </c>
      <c r="C182" s="18"/>
      <c r="D182" s="18"/>
      <c r="E182" s="18"/>
    </row>
    <row r="185" spans="1:11" ht="18.75" x14ac:dyDescent="0.25">
      <c r="A185" s="20" t="s">
        <v>14</v>
      </c>
      <c r="B185" s="20"/>
      <c r="C185" s="20"/>
      <c r="D185" s="21" t="str">
        <f t="shared" ref="D185" si="10">D159</f>
        <v>AGOSTO</v>
      </c>
      <c r="E185" s="22" t="str">
        <f>CONCATENATE("de ",TEXT(B181,"aaaa"))</f>
        <v>de 2015</v>
      </c>
      <c r="F185" s="22"/>
    </row>
    <row r="189" spans="1:11" x14ac:dyDescent="0.25">
      <c r="B189" s="23"/>
      <c r="C189" s="23"/>
      <c r="D189" s="23"/>
      <c r="E189" s="23"/>
    </row>
    <row r="190" spans="1:11" x14ac:dyDescent="0.25">
      <c r="B190" s="24" t="s">
        <v>3</v>
      </c>
      <c r="C190" s="24"/>
      <c r="D190" s="24"/>
      <c r="E190" s="24"/>
    </row>
    <row r="191" spans="1:11" x14ac:dyDescent="0.25">
      <c r="B191" s="27"/>
      <c r="C191" s="27"/>
      <c r="D191" s="27"/>
      <c r="E191" s="27"/>
    </row>
    <row r="192" spans="1:11" x14ac:dyDescent="0.25">
      <c r="B192" s="27"/>
      <c r="C192" s="27"/>
      <c r="D192" s="27"/>
      <c r="E192" s="27"/>
    </row>
    <row r="195" spans="1:1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3" spans="1:11" ht="15" customHeight="1" x14ac:dyDescent="0.25">
      <c r="E203" s="4" t="s">
        <v>4</v>
      </c>
      <c r="F203" s="4"/>
      <c r="G203" s="4"/>
    </row>
    <row r="204" spans="1:11" ht="15.75" customHeight="1" thickBot="1" x14ac:dyDescent="0.3">
      <c r="E204" s="4"/>
      <c r="F204" s="4"/>
      <c r="G204" s="4"/>
    </row>
    <row r="205" spans="1:11" ht="15" customHeight="1" x14ac:dyDescent="0.25">
      <c r="I205" s="5">
        <v>500</v>
      </c>
      <c r="J205" s="6"/>
      <c r="K205" s="7"/>
    </row>
    <row r="206" spans="1:11" ht="15.75" customHeight="1" thickBot="1" x14ac:dyDescent="0.3">
      <c r="I206" s="8"/>
      <c r="J206" s="9"/>
      <c r="K206" s="10"/>
    </row>
    <row r="208" spans="1:11" ht="18.75" x14ac:dyDescent="0.25">
      <c r="A208" s="11" t="s">
        <v>17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1:11" ht="21" x14ac:dyDescent="0.25">
      <c r="A209" s="14">
        <f t="shared" ref="A209" si="11">I205</f>
        <v>500</v>
      </c>
      <c r="B209" s="14"/>
      <c r="C209" s="15" t="str">
        <f>CONCATENATE("( ",UPPER((Extenso_Valor(A209)))," )",", proveniente de: HONORARIOS CONTÁBEIS – ")</f>
        <v xml:space="preserve">( QUINHENTOS REAIS ), proveniente de: HONORARIOS CONTÁBEIS – </v>
      </c>
      <c r="D209" s="15"/>
      <c r="E209" s="15"/>
      <c r="F209" s="15"/>
      <c r="G209" s="15"/>
      <c r="H209" s="15"/>
      <c r="I209" s="15"/>
      <c r="J209" s="15"/>
      <c r="K209" s="15"/>
    </row>
    <row r="210" spans="1:11" ht="18.75" x14ac:dyDescent="0.25">
      <c r="A210" s="25" t="s">
        <v>13</v>
      </c>
      <c r="B210" s="17" t="str">
        <f>B181</f>
        <v>07/2015</v>
      </c>
    </row>
    <row r="211" spans="1:11" ht="18.75" x14ac:dyDescent="0.25">
      <c r="B211" s="18" t="s">
        <v>0</v>
      </c>
      <c r="C211" s="18"/>
      <c r="D211" s="18"/>
      <c r="E211" s="18"/>
    </row>
    <row r="214" spans="1:11" ht="18.75" x14ac:dyDescent="0.25">
      <c r="A214" s="20" t="s">
        <v>20</v>
      </c>
      <c r="B214" s="20"/>
      <c r="C214" s="20"/>
      <c r="D214" s="21" t="str">
        <f t="shared" ref="D214" si="12">D185</f>
        <v>AGOSTO</v>
      </c>
      <c r="E214" s="22" t="str">
        <f>CONCATENATE("de ",TEXT(B210,"aaaa"))</f>
        <v>de 2015</v>
      </c>
      <c r="F214" s="22"/>
    </row>
    <row r="218" spans="1:11" x14ac:dyDescent="0.25">
      <c r="B218" s="23"/>
      <c r="C218" s="23"/>
      <c r="D218" s="23"/>
      <c r="E218" s="23"/>
    </row>
    <row r="219" spans="1:11" x14ac:dyDescent="0.25">
      <c r="B219" s="24" t="s">
        <v>3</v>
      </c>
      <c r="C219" s="24"/>
      <c r="D219" s="24"/>
      <c r="E219" s="24"/>
    </row>
    <row r="221" spans="1:1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9" spans="1:11" ht="15" customHeight="1" x14ac:dyDescent="0.25">
      <c r="E229" s="4" t="s">
        <v>4</v>
      </c>
      <c r="F229" s="4"/>
      <c r="G229" s="4"/>
    </row>
    <row r="230" spans="1:11" ht="15.75" customHeight="1" thickBot="1" x14ac:dyDescent="0.3">
      <c r="E230" s="4"/>
      <c r="F230" s="4"/>
      <c r="G230" s="4"/>
    </row>
    <row r="231" spans="1:11" ht="15" customHeight="1" x14ac:dyDescent="0.25">
      <c r="I231" s="5">
        <v>1000</v>
      </c>
      <c r="J231" s="6"/>
      <c r="K231" s="7"/>
    </row>
    <row r="232" spans="1:11" ht="15.75" customHeight="1" thickBot="1" x14ac:dyDescent="0.3">
      <c r="I232" s="8"/>
      <c r="J232" s="9"/>
      <c r="K232" s="10"/>
    </row>
    <row r="234" spans="1:11" ht="18.75" x14ac:dyDescent="0.25">
      <c r="A234" s="11" t="s">
        <v>21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1:11" ht="21" x14ac:dyDescent="0.25">
      <c r="A235" s="14">
        <f t="shared" ref="A235" si="13">I231</f>
        <v>1000</v>
      </c>
      <c r="B235" s="14"/>
      <c r="C235" s="15" t="str">
        <f>CONCATENATE("( ",UPPER((Extenso_Valor(A235)))," )",", proveniente de: HONORARIOS CONTÁBEIS – ")</f>
        <v xml:space="preserve">( UM MIL REAIS ), proveniente de: HONORARIOS CONTÁBEIS – </v>
      </c>
      <c r="D235" s="15"/>
      <c r="E235" s="15"/>
      <c r="F235" s="15"/>
      <c r="G235" s="15"/>
      <c r="H235" s="15"/>
      <c r="I235" s="15"/>
      <c r="J235" s="15"/>
      <c r="K235" s="15"/>
    </row>
    <row r="236" spans="1:11" ht="18.75" x14ac:dyDescent="0.25">
      <c r="A236" s="25" t="s">
        <v>13</v>
      </c>
      <c r="B236" s="17" t="str">
        <f>B210</f>
        <v>07/2015</v>
      </c>
    </row>
    <row r="237" spans="1:11" ht="18.75" x14ac:dyDescent="0.25">
      <c r="B237" s="18" t="s">
        <v>0</v>
      </c>
      <c r="C237" s="18"/>
      <c r="D237" s="18"/>
      <c r="E237" s="18"/>
    </row>
    <row r="240" spans="1:11" ht="18.75" x14ac:dyDescent="0.25">
      <c r="A240" s="20" t="s">
        <v>22</v>
      </c>
      <c r="B240" s="20"/>
      <c r="C240" s="20"/>
      <c r="D240" s="21" t="str">
        <f t="shared" ref="D240" si="14">D214</f>
        <v>AGOSTO</v>
      </c>
      <c r="E240" s="22" t="str">
        <f>CONCATENATE("de ",TEXT(B236,"aaaa"))</f>
        <v>de 2015</v>
      </c>
      <c r="F240" s="22"/>
    </row>
    <row r="244" spans="1:11" x14ac:dyDescent="0.25">
      <c r="B244" s="23"/>
      <c r="C244" s="23"/>
      <c r="D244" s="23"/>
      <c r="E244" s="23"/>
    </row>
    <row r="245" spans="1:11" x14ac:dyDescent="0.25">
      <c r="B245" s="24" t="s">
        <v>3</v>
      </c>
      <c r="C245" s="24"/>
      <c r="D245" s="24"/>
      <c r="E245" s="24"/>
    </row>
    <row r="246" spans="1:11" x14ac:dyDescent="0.25">
      <c r="B246" s="27"/>
      <c r="C246" s="27"/>
      <c r="D246" s="27"/>
      <c r="E246" s="27"/>
    </row>
    <row r="247" spans="1:11" x14ac:dyDescent="0.25">
      <c r="B247" s="27"/>
      <c r="C247" s="27"/>
      <c r="D247" s="27"/>
      <c r="E247" s="27"/>
    </row>
    <row r="250" spans="1:1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8" spans="1:11" ht="15" customHeight="1" x14ac:dyDescent="0.25">
      <c r="E258" s="4" t="s">
        <v>4</v>
      </c>
      <c r="F258" s="4"/>
      <c r="G258" s="4"/>
    </row>
    <row r="259" spans="1:11" ht="15.75" customHeight="1" thickBot="1" x14ac:dyDescent="0.3">
      <c r="E259" s="4"/>
      <c r="F259" s="4"/>
      <c r="G259" s="4"/>
    </row>
    <row r="260" spans="1:11" ht="15" customHeight="1" x14ac:dyDescent="0.25">
      <c r="I260" s="5">
        <v>1200</v>
      </c>
      <c r="J260" s="6"/>
      <c r="K260" s="7"/>
    </row>
    <row r="261" spans="1:11" ht="15.75" customHeight="1" thickBot="1" x14ac:dyDescent="0.3">
      <c r="I261" s="8"/>
      <c r="J261" s="9"/>
      <c r="K261" s="10"/>
    </row>
    <row r="263" spans="1:11" ht="18.75" x14ac:dyDescent="0.25">
      <c r="A263" s="11" t="s">
        <v>23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ht="21" x14ac:dyDescent="0.25">
      <c r="A264" s="14">
        <f t="shared" ref="A264" si="15">I260</f>
        <v>1200</v>
      </c>
      <c r="B264" s="14"/>
      <c r="C264" s="15" t="str">
        <f>CONCATENATE("( ",UPPER((Extenso_Valor(A264)))," )",", proveniente de: HONORARIOS CONTÁBEIS")</f>
        <v>( UM MIL, DUZENTOS REAIS ), proveniente de: HONORARIOS CONTÁBEIS</v>
      </c>
      <c r="D264" s="15"/>
      <c r="E264" s="15"/>
      <c r="F264" s="15"/>
      <c r="G264" s="15"/>
      <c r="H264" s="15"/>
      <c r="I264" s="15"/>
      <c r="J264" s="15"/>
      <c r="K264" s="15"/>
    </row>
    <row r="265" spans="1:11" ht="18.75" x14ac:dyDescent="0.25">
      <c r="A265" s="25" t="s">
        <v>26</v>
      </c>
      <c r="B265" s="17" t="str">
        <f>B236</f>
        <v>07/2015</v>
      </c>
    </row>
    <row r="266" spans="1:11" ht="18.75" x14ac:dyDescent="0.25">
      <c r="B266" s="18" t="s">
        <v>0</v>
      </c>
      <c r="C266" s="18"/>
      <c r="D266" s="18"/>
      <c r="E266" s="18"/>
    </row>
    <row r="269" spans="1:11" ht="18.75" x14ac:dyDescent="0.25">
      <c r="A269" s="20" t="s">
        <v>22</v>
      </c>
      <c r="B269" s="20"/>
      <c r="C269" s="20"/>
      <c r="D269" s="21" t="str">
        <f t="shared" ref="D269" si="16">D240</f>
        <v>AGOSTO</v>
      </c>
      <c r="E269" s="25" t="str">
        <f>CONCATENATE("de ",TEXT(B265,"aaaa"))</f>
        <v>de 2015</v>
      </c>
    </row>
    <row r="273" spans="1:11" x14ac:dyDescent="0.25">
      <c r="B273" s="23"/>
      <c r="C273" s="23"/>
      <c r="D273" s="23"/>
      <c r="E273" s="23"/>
    </row>
    <row r="274" spans="1:11" x14ac:dyDescent="0.25">
      <c r="B274" s="24" t="s">
        <v>3</v>
      </c>
      <c r="C274" s="24"/>
      <c r="D274" s="24"/>
      <c r="E274" s="24"/>
    </row>
    <row r="276" spans="1:1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1:1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1:1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1:1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1:1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1:1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4" spans="1:11" ht="15" customHeight="1" x14ac:dyDescent="0.25">
      <c r="E284" s="4" t="s">
        <v>4</v>
      </c>
      <c r="F284" s="4"/>
      <c r="G284" s="4"/>
    </row>
    <row r="285" spans="1:11" ht="15.75" customHeight="1" thickBot="1" x14ac:dyDescent="0.3">
      <c r="E285" s="4"/>
      <c r="F285" s="4"/>
      <c r="G285" s="4"/>
    </row>
    <row r="286" spans="1:11" ht="15" customHeight="1" x14ac:dyDescent="0.25">
      <c r="I286" s="5">
        <v>150</v>
      </c>
      <c r="J286" s="6"/>
      <c r="K286" s="7"/>
    </row>
    <row r="287" spans="1:11" ht="15.75" customHeight="1" thickBot="1" x14ac:dyDescent="0.3">
      <c r="I287" s="8"/>
      <c r="J287" s="9"/>
      <c r="K287" s="10"/>
    </row>
    <row r="289" spans="1:11" ht="18.75" x14ac:dyDescent="0.25">
      <c r="A289" s="11" t="s">
        <v>29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ht="21" customHeight="1" x14ac:dyDescent="0.25">
      <c r="A290" s="11" t="str">
        <f>CONCATENATE("importância supra de       R$ ",I286,",00")</f>
        <v>importância supra de       R$ 150,00</v>
      </c>
      <c r="B290" s="11"/>
      <c r="C290" s="11"/>
      <c r="D290" s="11"/>
      <c r="E290" s="28" t="str">
        <f>CONCATENATE("( ",UPPER((Extenso_Valor(I286)))," )",", proveniente  de: ")</f>
        <v xml:space="preserve">( CENTO E CINQUENTA REAIS ), proveniente  de: </v>
      </c>
      <c r="G290" s="28"/>
      <c r="H290" s="28"/>
      <c r="I290" s="28"/>
      <c r="J290" s="28"/>
      <c r="K290" s="28"/>
    </row>
    <row r="291" spans="1:11" ht="18.75" x14ac:dyDescent="0.25">
      <c r="A291" s="29" t="s">
        <v>24</v>
      </c>
      <c r="B291" s="29"/>
      <c r="C291" s="29"/>
      <c r="D291" s="29"/>
      <c r="E291" s="21" t="s">
        <v>13</v>
      </c>
      <c r="F291" s="17" t="str">
        <f>B265</f>
        <v>07/2015</v>
      </c>
    </row>
    <row r="292" spans="1:11" ht="18.75" x14ac:dyDescent="0.25">
      <c r="B292" s="30" t="s">
        <v>0</v>
      </c>
      <c r="C292" s="30"/>
      <c r="D292" s="30"/>
      <c r="E292" s="30"/>
    </row>
    <row r="295" spans="1:11" ht="18.75" x14ac:dyDescent="0.25">
      <c r="A295" s="20" t="s">
        <v>22</v>
      </c>
      <c r="B295" s="20"/>
      <c r="C295" s="20"/>
      <c r="D295" s="21" t="str">
        <f t="shared" ref="D295:D350" si="17">D269</f>
        <v>AGOSTO</v>
      </c>
      <c r="E295" s="22" t="str">
        <f>CONCATENATE("de ",TEXT(F291,"aaaa"))</f>
        <v>de 2015</v>
      </c>
      <c r="F295" s="22"/>
    </row>
    <row r="299" spans="1:11" x14ac:dyDescent="0.25">
      <c r="B299" s="23"/>
      <c r="C299" s="23"/>
      <c r="D299" s="23"/>
      <c r="E299" s="23"/>
    </row>
    <row r="300" spans="1:11" x14ac:dyDescent="0.25">
      <c r="B300" s="24" t="s">
        <v>3</v>
      </c>
      <c r="C300" s="24"/>
      <c r="D300" s="24"/>
      <c r="E300" s="24"/>
    </row>
    <row r="301" spans="1:11" x14ac:dyDescent="0.25">
      <c r="B301" s="27"/>
      <c r="C301" s="27"/>
      <c r="D301" s="27"/>
      <c r="E301" s="27"/>
    </row>
    <row r="302" spans="1:11" x14ac:dyDescent="0.25">
      <c r="B302" s="27"/>
      <c r="C302" s="27"/>
      <c r="D302" s="27"/>
      <c r="E302" s="27"/>
    </row>
    <row r="305" spans="1:1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1:1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1:1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1:1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3" spans="1:11" ht="15" customHeight="1" x14ac:dyDescent="0.25">
      <c r="E313" s="4" t="s">
        <v>4</v>
      </c>
      <c r="F313" s="4"/>
      <c r="G313" s="4"/>
    </row>
    <row r="314" spans="1:11" ht="15.75" customHeight="1" thickBot="1" x14ac:dyDescent="0.3">
      <c r="E314" s="4"/>
      <c r="F314" s="4"/>
      <c r="G314" s="4"/>
    </row>
    <row r="315" spans="1:11" ht="15" customHeight="1" x14ac:dyDescent="0.25">
      <c r="I315" s="5">
        <v>200</v>
      </c>
      <c r="J315" s="6"/>
      <c r="K315" s="7"/>
    </row>
    <row r="316" spans="1:11" ht="15.75" customHeight="1" thickBot="1" x14ac:dyDescent="0.3">
      <c r="I316" s="8"/>
      <c r="J316" s="9"/>
      <c r="K316" s="10"/>
    </row>
    <row r="318" spans="1:11" ht="18.75" x14ac:dyDescent="0.25">
      <c r="A318" s="11" t="s">
        <v>27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ht="21" x14ac:dyDescent="0.25">
      <c r="A319" s="14">
        <f t="shared" ref="A319" si="18">I315</f>
        <v>200</v>
      </c>
      <c r="B319" s="14"/>
      <c r="C319" s="15" t="str">
        <f>CONCATENATE("( ",UPPER((Extenso_Valor(A319)))," )",", proveniente de: HONORARIOS CONTÁBEIS – ")</f>
        <v xml:space="preserve">( DUZENTOS REAIS ), proveniente de: HONORARIOS CONTÁBEIS – </v>
      </c>
      <c r="D319" s="15"/>
      <c r="E319" s="15"/>
      <c r="F319" s="15"/>
      <c r="G319" s="15"/>
      <c r="H319" s="15"/>
      <c r="I319" s="15"/>
      <c r="J319" s="15"/>
      <c r="K319" s="15"/>
    </row>
    <row r="320" spans="1:11" ht="18.75" x14ac:dyDescent="0.25">
      <c r="A320" s="25" t="s">
        <v>13</v>
      </c>
      <c r="B320" s="17" t="str">
        <f>F291</f>
        <v>07/2015</v>
      </c>
    </row>
    <row r="321" spans="1:11" ht="18.75" x14ac:dyDescent="0.25">
      <c r="B321" s="18" t="s">
        <v>0</v>
      </c>
      <c r="C321" s="18"/>
      <c r="D321" s="18"/>
      <c r="E321" s="18"/>
    </row>
    <row r="324" spans="1:11" ht="18.75" x14ac:dyDescent="0.25">
      <c r="A324" s="20" t="s">
        <v>1</v>
      </c>
      <c r="B324" s="20"/>
      <c r="C324" s="20"/>
      <c r="D324" s="21" t="str">
        <f t="shared" ref="D324:D379" si="19">D295</f>
        <v>AGOSTO</v>
      </c>
      <c r="E324" s="22" t="str">
        <f>CONCATENATE("de ",TEXT(B320,"aaaa"))</f>
        <v>de 2015</v>
      </c>
      <c r="F324" s="22"/>
    </row>
    <row r="328" spans="1:11" x14ac:dyDescent="0.25">
      <c r="B328" s="23"/>
      <c r="C328" s="23"/>
      <c r="D328" s="23"/>
      <c r="E328" s="23"/>
    </row>
    <row r="329" spans="1:11" x14ac:dyDescent="0.25">
      <c r="B329" s="24" t="s">
        <v>3</v>
      </c>
      <c r="C329" s="24"/>
      <c r="D329" s="24"/>
      <c r="E329" s="24"/>
    </row>
    <row r="331" spans="1:1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9" spans="1:11" ht="15" customHeight="1" x14ac:dyDescent="0.25">
      <c r="E339" s="4" t="s">
        <v>4</v>
      </c>
      <c r="F339" s="4"/>
      <c r="G339" s="4"/>
    </row>
    <row r="340" spans="1:11" ht="15.75" customHeight="1" thickBot="1" x14ac:dyDescent="0.3">
      <c r="E340" s="4"/>
      <c r="F340" s="4"/>
      <c r="G340" s="4"/>
    </row>
    <row r="341" spans="1:11" ht="15" customHeight="1" x14ac:dyDescent="0.25">
      <c r="I341" s="5">
        <v>250</v>
      </c>
      <c r="J341" s="6"/>
      <c r="K341" s="7"/>
    </row>
    <row r="342" spans="1:11" ht="15.75" customHeight="1" thickBot="1" x14ac:dyDescent="0.3">
      <c r="I342" s="8"/>
      <c r="J342" s="9"/>
      <c r="K342" s="10"/>
    </row>
    <row r="344" spans="1:11" ht="18.75" x14ac:dyDescent="0.25">
      <c r="A344" s="11" t="s">
        <v>28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 ht="18.75" x14ac:dyDescent="0.25">
      <c r="A345" s="11" t="str">
        <f>CONCATENATE("importância supra de       R$ ",I341,",00")</f>
        <v>importância supra de       R$ 250,00</v>
      </c>
      <c r="B345" s="11"/>
      <c r="C345" s="11"/>
      <c r="D345" s="11"/>
      <c r="E345" s="28" t="str">
        <f>CONCATENATE("( ",UPPER((Extenso_Valor(I341)))," )",", proveniente  de: ")</f>
        <v xml:space="preserve">( DUZENTOS E CINQUENTA REAIS ), proveniente  de: </v>
      </c>
      <c r="G345" s="28"/>
      <c r="H345" s="28"/>
      <c r="I345" s="28"/>
      <c r="J345" s="28"/>
      <c r="K345" s="28"/>
    </row>
    <row r="346" spans="1:11" ht="18.75" x14ac:dyDescent="0.25">
      <c r="A346" s="29" t="s">
        <v>24</v>
      </c>
      <c r="B346" s="29"/>
      <c r="C346" s="29"/>
      <c r="D346" s="29"/>
      <c r="E346" s="21" t="s">
        <v>13</v>
      </c>
      <c r="F346" s="17" t="str">
        <f>B320</f>
        <v>07/2015</v>
      </c>
    </row>
    <row r="347" spans="1:11" ht="18.75" x14ac:dyDescent="0.25">
      <c r="B347" s="30" t="s">
        <v>0</v>
      </c>
      <c r="C347" s="30"/>
      <c r="D347" s="30"/>
      <c r="E347" s="30"/>
    </row>
    <row r="350" spans="1:11" ht="18.75" x14ac:dyDescent="0.25">
      <c r="A350" s="20" t="s">
        <v>22</v>
      </c>
      <c r="B350" s="20"/>
      <c r="C350" s="20"/>
      <c r="D350" s="21" t="str">
        <f t="shared" si="17"/>
        <v>AGOSTO</v>
      </c>
      <c r="E350" s="22" t="str">
        <f>CONCATENATE("de ",TEXT(F346,"aaaa"))</f>
        <v>de 2015</v>
      </c>
      <c r="F350" s="22"/>
    </row>
    <row r="354" spans="1:11" x14ac:dyDescent="0.25">
      <c r="B354" s="23"/>
      <c r="C354" s="23"/>
      <c r="D354" s="23"/>
      <c r="E354" s="23"/>
    </row>
    <row r="355" spans="1:11" x14ac:dyDescent="0.25">
      <c r="B355" s="24" t="s">
        <v>3</v>
      </c>
      <c r="C355" s="24"/>
      <c r="D355" s="24"/>
      <c r="E355" s="24"/>
    </row>
    <row r="356" spans="1:11" x14ac:dyDescent="0.25">
      <c r="B356" s="27"/>
      <c r="C356" s="27"/>
      <c r="D356" s="27"/>
      <c r="E356" s="27"/>
    </row>
    <row r="357" spans="1:11" x14ac:dyDescent="0.25">
      <c r="B357" s="27"/>
      <c r="C357" s="27"/>
      <c r="D357" s="27"/>
      <c r="E357" s="27"/>
    </row>
    <row r="360" spans="1:1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1:1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1:1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1:1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1:1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8" spans="1:11" ht="15" customHeight="1" x14ac:dyDescent="0.25">
      <c r="E368" s="4" t="s">
        <v>4</v>
      </c>
      <c r="F368" s="4"/>
      <c r="G368" s="4"/>
    </row>
    <row r="369" spans="1:11" ht="15.75" customHeight="1" thickBot="1" x14ac:dyDescent="0.3">
      <c r="E369" s="4"/>
      <c r="F369" s="4"/>
      <c r="G369" s="4"/>
    </row>
    <row r="370" spans="1:11" ht="15" customHeight="1" x14ac:dyDescent="0.25">
      <c r="I370" s="5">
        <v>300</v>
      </c>
      <c r="J370" s="6"/>
      <c r="K370" s="7"/>
    </row>
    <row r="371" spans="1:11" ht="15.75" customHeight="1" thickBot="1" x14ac:dyDescent="0.3">
      <c r="I371" s="8"/>
      <c r="J371" s="9"/>
      <c r="K371" s="10"/>
    </row>
    <row r="373" spans="1:11" ht="18.75" x14ac:dyDescent="0.25">
      <c r="A373" s="11" t="s">
        <v>30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1:11" ht="21" x14ac:dyDescent="0.25">
      <c r="A374" s="14">
        <f t="shared" ref="A374" si="20">I370</f>
        <v>300</v>
      </c>
      <c r="B374" s="14"/>
      <c r="C374" s="15" t="str">
        <f t="shared" ref="C374" si="21">CONCATENATE("( ",UPPER((Extenso_Valor(A374)))," )",", proveniente de: HONORARIOS ")</f>
        <v xml:space="preserve">( TREZENTOS REAIS ), proveniente de: HONORARIOS </v>
      </c>
      <c r="D374" s="15"/>
      <c r="E374" s="15"/>
      <c r="F374" s="15"/>
      <c r="G374" s="15"/>
      <c r="H374" s="15"/>
      <c r="I374" s="15"/>
      <c r="J374" s="15"/>
      <c r="K374" s="15"/>
    </row>
    <row r="375" spans="1:11" ht="18.75" x14ac:dyDescent="0.25">
      <c r="A375" s="16" t="s">
        <v>2</v>
      </c>
      <c r="B375" s="16"/>
      <c r="C375" s="16"/>
      <c r="D375" s="17" t="str">
        <f>F346</f>
        <v>07/2015</v>
      </c>
    </row>
    <row r="376" spans="1:11" ht="18.75" x14ac:dyDescent="0.25">
      <c r="B376" s="18" t="s">
        <v>0</v>
      </c>
      <c r="C376" s="18"/>
      <c r="D376" s="18"/>
      <c r="E376" s="18"/>
    </row>
    <row r="379" spans="1:11" ht="18.75" x14ac:dyDescent="0.25">
      <c r="A379" s="20" t="s">
        <v>1</v>
      </c>
      <c r="B379" s="20"/>
      <c r="C379" s="20"/>
      <c r="D379" s="21" t="str">
        <f t="shared" si="19"/>
        <v>AGOSTO</v>
      </c>
      <c r="E379" s="22" t="str">
        <f t="shared" ref="E379" si="22">CONCATENATE("de ",TEXT(D375,"aaaa"))</f>
        <v>de 2015</v>
      </c>
      <c r="F379" s="22"/>
    </row>
    <row r="383" spans="1:11" x14ac:dyDescent="0.25">
      <c r="B383" s="23"/>
      <c r="C383" s="23"/>
      <c r="D383" s="23"/>
      <c r="E383" s="23"/>
    </row>
    <row r="384" spans="1:11" x14ac:dyDescent="0.25">
      <c r="B384" s="24" t="s">
        <v>3</v>
      </c>
      <c r="C384" s="24"/>
      <c r="D384" s="24"/>
      <c r="E384" s="24"/>
    </row>
    <row r="386" spans="1:1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1:1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1:1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1:1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4" spans="1:11" ht="15" customHeight="1" x14ac:dyDescent="0.25">
      <c r="E394" s="4" t="s">
        <v>4</v>
      </c>
      <c r="F394" s="4"/>
      <c r="G394" s="4"/>
    </row>
    <row r="395" spans="1:11" ht="15.75" customHeight="1" thickBot="1" x14ac:dyDescent="0.3">
      <c r="E395" s="4"/>
      <c r="F395" s="4"/>
      <c r="G395" s="4"/>
    </row>
    <row r="396" spans="1:11" ht="15" customHeight="1" x14ac:dyDescent="0.25">
      <c r="I396" s="5">
        <v>1000</v>
      </c>
      <c r="J396" s="6"/>
      <c r="K396" s="7"/>
    </row>
    <row r="397" spans="1:11" ht="15.75" customHeight="1" thickBot="1" x14ac:dyDescent="0.3">
      <c r="I397" s="8"/>
      <c r="J397" s="9"/>
      <c r="K397" s="10"/>
    </row>
    <row r="399" spans="1:11" ht="18.75" x14ac:dyDescent="0.25">
      <c r="A399" s="11" t="s">
        <v>31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1:11" ht="21" x14ac:dyDescent="0.25">
      <c r="A400" s="14">
        <f t="shared" ref="A400" si="23">I396</f>
        <v>1000</v>
      </c>
      <c r="B400" s="14"/>
      <c r="C400" s="15" t="str">
        <f>CONCATENATE("( ",UPPER((Extenso_Valor(A400)))," )",", proveniente de: HONORARIOS CONTÁBEIS – ")</f>
        <v xml:space="preserve">( UM MIL REAIS ), proveniente de: HONORARIOS CONTÁBEIS – </v>
      </c>
      <c r="D400" s="15"/>
      <c r="E400" s="15"/>
      <c r="F400" s="15"/>
      <c r="G400" s="15"/>
      <c r="H400" s="15"/>
      <c r="I400" s="15"/>
      <c r="J400" s="15"/>
      <c r="K400" s="15"/>
    </row>
    <row r="401" spans="1:11" ht="18.75" x14ac:dyDescent="0.25">
      <c r="A401" s="25" t="s">
        <v>13</v>
      </c>
      <c r="B401" s="17" t="str">
        <f>D375</f>
        <v>07/2015</v>
      </c>
    </row>
    <row r="402" spans="1:11" ht="18.75" x14ac:dyDescent="0.25">
      <c r="B402" s="18" t="s">
        <v>0</v>
      </c>
      <c r="C402" s="18"/>
      <c r="D402" s="18"/>
      <c r="E402" s="18"/>
    </row>
    <row r="405" spans="1:11" ht="18.75" x14ac:dyDescent="0.25">
      <c r="A405" s="20" t="s">
        <v>22</v>
      </c>
      <c r="B405" s="20"/>
      <c r="C405" s="20"/>
      <c r="D405" s="21" t="str">
        <f t="shared" ref="D405:D460" si="24">D379</f>
        <v>AGOSTO</v>
      </c>
      <c r="E405" s="22" t="str">
        <f>CONCATENATE("de ",TEXT(B401,"aaaa"))</f>
        <v>de 2015</v>
      </c>
      <c r="F405" s="22"/>
    </row>
    <row r="409" spans="1:11" x14ac:dyDescent="0.25">
      <c r="B409" s="23"/>
      <c r="C409" s="23"/>
      <c r="D409" s="23"/>
      <c r="E409" s="23"/>
    </row>
    <row r="410" spans="1:11" x14ac:dyDescent="0.25">
      <c r="B410" s="24" t="s">
        <v>3</v>
      </c>
      <c r="C410" s="24"/>
      <c r="D410" s="24"/>
      <c r="E410" s="24"/>
    </row>
    <row r="411" spans="1:11" x14ac:dyDescent="0.25">
      <c r="B411" s="27"/>
      <c r="C411" s="27"/>
      <c r="D411" s="27"/>
      <c r="E411" s="27"/>
    </row>
    <row r="412" spans="1:11" x14ac:dyDescent="0.25">
      <c r="B412" s="27"/>
      <c r="C412" s="27"/>
      <c r="D412" s="27"/>
      <c r="E412" s="27"/>
    </row>
    <row r="415" spans="1:1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1:1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1:1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1:1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3" spans="1:11" ht="15" customHeight="1" x14ac:dyDescent="0.25">
      <c r="E423" s="4" t="s">
        <v>4</v>
      </c>
      <c r="F423" s="4"/>
      <c r="G423" s="4"/>
    </row>
    <row r="424" spans="1:11" ht="15.75" customHeight="1" thickBot="1" x14ac:dyDescent="0.3">
      <c r="E424" s="4"/>
      <c r="F424" s="4"/>
      <c r="G424" s="4"/>
    </row>
    <row r="425" spans="1:11" ht="15" customHeight="1" x14ac:dyDescent="0.25">
      <c r="I425" s="5">
        <v>1200</v>
      </c>
      <c r="J425" s="6"/>
      <c r="K425" s="7"/>
    </row>
    <row r="426" spans="1:11" ht="15.75" customHeight="1" thickBot="1" x14ac:dyDescent="0.3">
      <c r="I426" s="8"/>
      <c r="J426" s="9"/>
      <c r="K426" s="10"/>
    </row>
    <row r="428" spans="1:11" ht="18.75" x14ac:dyDescent="0.25">
      <c r="A428" s="11" t="s">
        <v>32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1:11" ht="21" x14ac:dyDescent="0.25">
      <c r="A429" s="14">
        <f t="shared" ref="A429" si="25">I425</f>
        <v>1200</v>
      </c>
      <c r="B429" s="14"/>
      <c r="C429" s="15" t="str">
        <f>CONCATENATE("( ",UPPER((Extenso_Valor(A429)))," )",", proveniente de: HONORARIOSCONTÁBEIS ")</f>
        <v xml:space="preserve">( UM MIL, DUZENTOS REAIS ), proveniente de: HONORARIOSCONTÁBEIS </v>
      </c>
      <c r="D429" s="15"/>
      <c r="E429" s="15"/>
      <c r="F429" s="15"/>
      <c r="G429" s="15"/>
      <c r="H429" s="15"/>
      <c r="I429" s="15"/>
      <c r="J429" s="15"/>
      <c r="K429" s="15"/>
    </row>
    <row r="430" spans="1:11" ht="18.75" x14ac:dyDescent="0.25">
      <c r="A430" s="25" t="s">
        <v>33</v>
      </c>
      <c r="B430" s="17" t="str">
        <f>B401</f>
        <v>07/2015</v>
      </c>
    </row>
    <row r="431" spans="1:11" ht="18.75" x14ac:dyDescent="0.25">
      <c r="B431" s="18" t="s">
        <v>0</v>
      </c>
      <c r="C431" s="18"/>
      <c r="D431" s="18"/>
      <c r="E431" s="18"/>
    </row>
    <row r="434" spans="1:11" ht="18.75" x14ac:dyDescent="0.25">
      <c r="A434" s="20" t="s">
        <v>9</v>
      </c>
      <c r="B434" s="20"/>
      <c r="C434" s="20"/>
      <c r="D434" s="21" t="str">
        <f t="shared" ref="D434:D489" si="26">D405</f>
        <v>AGOSTO</v>
      </c>
      <c r="E434" s="22" t="str">
        <f>CONCATENATE("de ",TEXT(B430,"aaaa"))</f>
        <v>de 2015</v>
      </c>
      <c r="F434" s="22"/>
    </row>
    <row r="438" spans="1:11" x14ac:dyDescent="0.25">
      <c r="B438" s="23"/>
      <c r="C438" s="23"/>
      <c r="D438" s="23"/>
      <c r="E438" s="23"/>
    </row>
    <row r="439" spans="1:11" x14ac:dyDescent="0.25">
      <c r="B439" s="24" t="s">
        <v>3</v>
      </c>
      <c r="C439" s="24"/>
      <c r="D439" s="24"/>
      <c r="E439" s="24"/>
    </row>
    <row r="441" spans="1:1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1:1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1:1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1:1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1:1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1:1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1:1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9" spans="1:11" ht="15" customHeight="1" x14ac:dyDescent="0.25">
      <c r="E449" s="4" t="s">
        <v>4</v>
      </c>
      <c r="F449" s="4"/>
      <c r="G449" s="4"/>
    </row>
    <row r="450" spans="1:11" ht="15.75" customHeight="1" thickBot="1" x14ac:dyDescent="0.3">
      <c r="E450" s="4"/>
      <c r="F450" s="4"/>
      <c r="G450" s="4"/>
    </row>
    <row r="451" spans="1:11" ht="15" customHeight="1" x14ac:dyDescent="0.25">
      <c r="I451" s="5">
        <v>550</v>
      </c>
      <c r="J451" s="6"/>
      <c r="K451" s="7"/>
    </row>
    <row r="452" spans="1:11" ht="15.75" customHeight="1" thickBot="1" x14ac:dyDescent="0.3">
      <c r="I452" s="8"/>
      <c r="J452" s="9"/>
      <c r="K452" s="10"/>
    </row>
    <row r="454" spans="1:11" ht="18.75" x14ac:dyDescent="0.25">
      <c r="A454" s="11" t="s">
        <v>34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1:11" ht="21" x14ac:dyDescent="0.25">
      <c r="A455" s="14">
        <f t="shared" ref="A455" si="27">I451</f>
        <v>550</v>
      </c>
      <c r="B455" s="14"/>
      <c r="C455" s="15" t="str">
        <f t="shared" ref="C455" si="28">CONCATENATE("( ",UPPER((Extenso_Valor(A455)))," )",", proveniente de: HONORARIOS ")</f>
        <v xml:space="preserve">( QUINHENTOS E CINQUENTA REAIS ), proveniente de: HONORARIOS </v>
      </c>
      <c r="D455" s="15"/>
      <c r="E455" s="15"/>
      <c r="F455" s="15"/>
      <c r="G455" s="15"/>
      <c r="H455" s="15"/>
      <c r="I455" s="15"/>
      <c r="J455" s="15"/>
      <c r="K455" s="15"/>
    </row>
    <row r="456" spans="1:11" ht="18.75" x14ac:dyDescent="0.25">
      <c r="A456" s="16" t="s">
        <v>2</v>
      </c>
      <c r="B456" s="16"/>
      <c r="C456" s="16"/>
      <c r="D456" s="17" t="str">
        <f>B430</f>
        <v>07/2015</v>
      </c>
    </row>
    <row r="457" spans="1:11" ht="18.75" x14ac:dyDescent="0.25">
      <c r="B457" s="18" t="s">
        <v>0</v>
      </c>
      <c r="C457" s="18"/>
      <c r="D457" s="18"/>
      <c r="E457" s="18"/>
    </row>
    <row r="460" spans="1:11" ht="18.75" x14ac:dyDescent="0.25">
      <c r="A460" s="20" t="s">
        <v>9</v>
      </c>
      <c r="B460" s="20"/>
      <c r="C460" s="20"/>
      <c r="D460" s="21" t="str">
        <f t="shared" si="24"/>
        <v>AGOSTO</v>
      </c>
      <c r="E460" s="22" t="str">
        <f t="shared" ref="E460" si="29">CONCATENATE("de ",TEXT(D456,"aaaa"))</f>
        <v>de 2015</v>
      </c>
      <c r="F460" s="22"/>
    </row>
    <row r="464" spans="1:11" x14ac:dyDescent="0.25">
      <c r="B464" s="23"/>
      <c r="C464" s="23"/>
      <c r="D464" s="23"/>
      <c r="E464" s="23"/>
    </row>
    <row r="465" spans="1:11" x14ac:dyDescent="0.25">
      <c r="B465" s="24" t="s">
        <v>3</v>
      </c>
      <c r="C465" s="24"/>
      <c r="D465" s="24"/>
      <c r="E465" s="24"/>
    </row>
    <row r="466" spans="1:11" x14ac:dyDescent="0.25">
      <c r="B466" s="27"/>
      <c r="C466" s="27"/>
      <c r="D466" s="27"/>
      <c r="E466" s="27"/>
    </row>
    <row r="467" spans="1:11" x14ac:dyDescent="0.25">
      <c r="B467" s="27"/>
      <c r="C467" s="27"/>
      <c r="D467" s="27"/>
      <c r="E467" s="27"/>
    </row>
    <row r="470" spans="1:1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1:1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1:1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1:1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1:1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1:1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8" spans="1:11" ht="15" customHeight="1" x14ac:dyDescent="0.25">
      <c r="E478" s="4" t="s">
        <v>4</v>
      </c>
      <c r="F478" s="4"/>
      <c r="G478" s="4"/>
    </row>
    <row r="479" spans="1:11" ht="15.75" customHeight="1" thickBot="1" x14ac:dyDescent="0.3">
      <c r="E479" s="4"/>
      <c r="F479" s="4"/>
      <c r="G479" s="4"/>
    </row>
    <row r="480" spans="1:11" ht="15" customHeight="1" x14ac:dyDescent="0.25">
      <c r="I480" s="5">
        <v>800</v>
      </c>
      <c r="J480" s="6"/>
      <c r="K480" s="7"/>
    </row>
    <row r="481" spans="1:11" ht="15.75" customHeight="1" thickBot="1" x14ac:dyDescent="0.3">
      <c r="I481" s="8"/>
      <c r="J481" s="9"/>
      <c r="K481" s="10"/>
    </row>
    <row r="483" spans="1:11" ht="18.75" x14ac:dyDescent="0.25">
      <c r="A483" s="11" t="s">
        <v>35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1:11" ht="21" x14ac:dyDescent="0.25">
      <c r="A484" s="14">
        <f t="shared" ref="A484" si="30">I480</f>
        <v>800</v>
      </c>
      <c r="B484" s="14"/>
      <c r="C484" s="15" t="str">
        <f>CONCATENATE("( ",UPPER((Extenso_Valor(A484)))," )",", proveniente de: HONORARIOS CONTÁBEIS – ")</f>
        <v xml:space="preserve">( OITOCENTOS REAIS ), proveniente de: HONORARIOS CONTÁBEIS – </v>
      </c>
      <c r="D484" s="15"/>
      <c r="E484" s="15"/>
      <c r="F484" s="15"/>
      <c r="G484" s="15"/>
      <c r="H484" s="15"/>
      <c r="I484" s="15"/>
      <c r="J484" s="15"/>
      <c r="K484" s="15"/>
    </row>
    <row r="485" spans="1:11" ht="18.75" x14ac:dyDescent="0.25">
      <c r="A485" s="25" t="s">
        <v>13</v>
      </c>
      <c r="B485" s="17" t="str">
        <f>D456</f>
        <v>07/2015</v>
      </c>
    </row>
    <row r="486" spans="1:11" ht="18.75" x14ac:dyDescent="0.25">
      <c r="B486" s="18" t="s">
        <v>0</v>
      </c>
      <c r="C486" s="18"/>
      <c r="D486" s="18"/>
      <c r="E486" s="18"/>
    </row>
    <row r="489" spans="1:11" ht="18.75" x14ac:dyDescent="0.25">
      <c r="A489" s="20" t="s">
        <v>22</v>
      </c>
      <c r="B489" s="20"/>
      <c r="C489" s="20"/>
      <c r="D489" s="21" t="str">
        <f t="shared" si="26"/>
        <v>AGOSTO</v>
      </c>
      <c r="E489" s="22" t="str">
        <f>CONCATENATE("de ",TEXT(B485,"aaaa"))</f>
        <v>de 2015</v>
      </c>
      <c r="F489" s="22"/>
    </row>
    <row r="493" spans="1:11" x14ac:dyDescent="0.25">
      <c r="B493" s="23"/>
      <c r="C493" s="23"/>
      <c r="D493" s="23"/>
      <c r="E493" s="23"/>
    </row>
    <row r="494" spans="1:11" x14ac:dyDescent="0.25">
      <c r="B494" s="24" t="s">
        <v>3</v>
      </c>
      <c r="C494" s="24"/>
      <c r="D494" s="24"/>
      <c r="E494" s="24"/>
    </row>
    <row r="496" spans="1:1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1:1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4" spans="1:11" ht="15" customHeight="1" x14ac:dyDescent="0.25">
      <c r="E504" s="4" t="s">
        <v>4</v>
      </c>
      <c r="F504" s="4"/>
      <c r="G504" s="4"/>
    </row>
    <row r="505" spans="1:11" ht="15.75" customHeight="1" thickBot="1" x14ac:dyDescent="0.3">
      <c r="E505" s="4"/>
      <c r="F505" s="4"/>
      <c r="G505" s="4"/>
    </row>
    <row r="506" spans="1:11" ht="15" customHeight="1" x14ac:dyDescent="0.25">
      <c r="I506" s="5">
        <v>300</v>
      </c>
      <c r="J506" s="6"/>
      <c r="K506" s="7"/>
    </row>
    <row r="507" spans="1:11" ht="15.75" customHeight="1" thickBot="1" x14ac:dyDescent="0.3">
      <c r="I507" s="8"/>
      <c r="J507" s="9"/>
      <c r="K507" s="10"/>
    </row>
    <row r="509" spans="1:11" ht="18.75" x14ac:dyDescent="0.25">
      <c r="A509" s="11" t="s">
        <v>36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1:11" ht="21" x14ac:dyDescent="0.25">
      <c r="A510" s="14">
        <f t="shared" ref="A510" si="31">I506</f>
        <v>300</v>
      </c>
      <c r="B510" s="14"/>
      <c r="C510" s="15" t="str">
        <f>CONCATENATE("( ",UPPER((Extenso_Valor(A510)))," )",", proveniente de: HONORARIOS CONTÁBEIS – ")</f>
        <v xml:space="preserve">( TREZENTOS REAIS ), proveniente de: HONORARIOS CONTÁBEIS – </v>
      </c>
      <c r="D510" s="15"/>
      <c r="E510" s="15"/>
      <c r="F510" s="15"/>
      <c r="G510" s="15"/>
      <c r="H510" s="15"/>
      <c r="I510" s="15"/>
      <c r="J510" s="15"/>
      <c r="K510" s="15"/>
    </row>
    <row r="511" spans="1:11" ht="18.75" x14ac:dyDescent="0.25">
      <c r="A511" s="25" t="s">
        <v>13</v>
      </c>
      <c r="B511" s="17" t="str">
        <f>B485</f>
        <v>07/2015</v>
      </c>
    </row>
    <row r="512" spans="1:11" ht="18.75" x14ac:dyDescent="0.25">
      <c r="B512" s="18" t="s">
        <v>0</v>
      </c>
      <c r="C512" s="18"/>
      <c r="D512" s="18"/>
      <c r="E512" s="18"/>
    </row>
    <row r="515" spans="1:11" ht="18.75" x14ac:dyDescent="0.25">
      <c r="A515" s="20" t="s">
        <v>37</v>
      </c>
      <c r="B515" s="20"/>
      <c r="C515" s="20"/>
      <c r="D515" s="21" t="str">
        <f t="shared" ref="D515:D570" si="32">D489</f>
        <v>AGOSTO</v>
      </c>
      <c r="E515" s="22" t="str">
        <f>CONCATENATE("de ",TEXT(B511,"aaaa"))</f>
        <v>de 2015</v>
      </c>
      <c r="F515" s="22"/>
    </row>
    <row r="519" spans="1:11" x14ac:dyDescent="0.25">
      <c r="B519" s="23"/>
      <c r="C519" s="23"/>
      <c r="D519" s="23"/>
      <c r="E519" s="23"/>
    </row>
    <row r="520" spans="1:11" x14ac:dyDescent="0.25">
      <c r="B520" s="24" t="s">
        <v>3</v>
      </c>
      <c r="C520" s="24"/>
      <c r="D520" s="24"/>
      <c r="E520" s="24"/>
    </row>
    <row r="521" spans="1:11" x14ac:dyDescent="0.25">
      <c r="B521" s="27"/>
      <c r="C521" s="27"/>
      <c r="D521" s="27"/>
      <c r="E521" s="27"/>
    </row>
    <row r="522" spans="1:11" x14ac:dyDescent="0.25">
      <c r="B522" s="27"/>
      <c r="C522" s="27"/>
      <c r="D522" s="27"/>
      <c r="E522" s="27"/>
    </row>
    <row r="525" spans="1:1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1:1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1:1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1:1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1:1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1:1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1:1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3" spans="1:11" ht="15" customHeight="1" x14ac:dyDescent="0.25">
      <c r="E533" s="4" t="s">
        <v>4</v>
      </c>
      <c r="F533" s="4"/>
      <c r="G533" s="4"/>
    </row>
    <row r="534" spans="1:11" ht="15.75" customHeight="1" thickBot="1" x14ac:dyDescent="0.3">
      <c r="E534" s="4"/>
      <c r="F534" s="4"/>
      <c r="G534" s="4"/>
    </row>
    <row r="535" spans="1:11" ht="15" customHeight="1" x14ac:dyDescent="0.25">
      <c r="I535" s="5">
        <v>200</v>
      </c>
      <c r="J535" s="6"/>
      <c r="K535" s="7"/>
    </row>
    <row r="536" spans="1:11" ht="15.75" customHeight="1" thickBot="1" x14ac:dyDescent="0.3">
      <c r="I536" s="8"/>
      <c r="J536" s="9"/>
      <c r="K536" s="10"/>
    </row>
    <row r="538" spans="1:11" ht="18.75" x14ac:dyDescent="0.25">
      <c r="A538" s="11" t="s">
        <v>38</v>
      </c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1:11" ht="21" x14ac:dyDescent="0.25">
      <c r="A539" s="14">
        <f t="shared" ref="A539" si="33">I535</f>
        <v>200</v>
      </c>
      <c r="B539" s="14"/>
      <c r="C539" s="15" t="str">
        <f>CONCATENATE("( ",UPPER((Extenso_Valor(A539)))," )",", proveniente de: HONORARIOS CONTÁBEIS – ")</f>
        <v xml:space="preserve">( DUZENTOS REAIS ), proveniente de: HONORARIOS CONTÁBEIS – </v>
      </c>
      <c r="D539" s="15"/>
      <c r="E539" s="15"/>
      <c r="F539" s="15"/>
      <c r="G539" s="15"/>
      <c r="H539" s="15"/>
      <c r="I539" s="15"/>
      <c r="J539" s="15"/>
      <c r="K539" s="15"/>
    </row>
    <row r="540" spans="1:11" ht="18.75" x14ac:dyDescent="0.25">
      <c r="A540" s="25" t="s">
        <v>13</v>
      </c>
      <c r="B540" s="17" t="str">
        <f>B511</f>
        <v>07/2015</v>
      </c>
    </row>
    <row r="541" spans="1:11" ht="18.75" x14ac:dyDescent="0.25">
      <c r="B541" s="18" t="s">
        <v>0</v>
      </c>
      <c r="C541" s="18"/>
      <c r="D541" s="18"/>
      <c r="E541" s="18"/>
    </row>
    <row r="544" spans="1:11" ht="18.75" x14ac:dyDescent="0.25">
      <c r="A544" s="20" t="s">
        <v>39</v>
      </c>
      <c r="B544" s="20"/>
      <c r="C544" s="20"/>
      <c r="D544" s="21" t="str">
        <f t="shared" ref="D544:D599" si="34">D515</f>
        <v>AGOSTO</v>
      </c>
      <c r="E544" s="22" t="str">
        <f>CONCATENATE("de ",TEXT(B540,"aaaa"))</f>
        <v>de 2015</v>
      </c>
      <c r="F544" s="22"/>
    </row>
    <row r="548" spans="1:11" x14ac:dyDescent="0.25">
      <c r="B548" s="23"/>
      <c r="C548" s="23"/>
      <c r="D548" s="23"/>
      <c r="E548" s="23"/>
    </row>
    <row r="549" spans="1:11" x14ac:dyDescent="0.25">
      <c r="B549" s="24" t="s">
        <v>3</v>
      </c>
      <c r="C549" s="24"/>
      <c r="D549" s="24"/>
      <c r="E549" s="24"/>
    </row>
    <row r="551" spans="1:1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1:1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1:1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1:1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1:1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1:1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1:1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9" spans="1:11" ht="15" customHeight="1" x14ac:dyDescent="0.25">
      <c r="E559" s="4" t="s">
        <v>4</v>
      </c>
      <c r="F559" s="4"/>
      <c r="G559" s="4"/>
    </row>
    <row r="560" spans="1:11" ht="15.75" customHeight="1" thickBot="1" x14ac:dyDescent="0.3">
      <c r="E560" s="4"/>
      <c r="F560" s="4"/>
      <c r="G560" s="4"/>
    </row>
    <row r="561" spans="1:11" ht="15" customHeight="1" x14ac:dyDescent="0.25">
      <c r="I561" s="5">
        <v>160</v>
      </c>
      <c r="J561" s="6"/>
      <c r="K561" s="7"/>
    </row>
    <row r="562" spans="1:11" ht="15.75" customHeight="1" thickBot="1" x14ac:dyDescent="0.3">
      <c r="I562" s="8"/>
      <c r="J562" s="9"/>
      <c r="K562" s="10"/>
    </row>
    <row r="564" spans="1:11" ht="18.75" x14ac:dyDescent="0.25">
      <c r="A564" s="11" t="s">
        <v>40</v>
      </c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1:11" ht="21" x14ac:dyDescent="0.25">
      <c r="A565" s="14">
        <f>I561</f>
        <v>160</v>
      </c>
      <c r="B565" s="14"/>
      <c r="C565" s="15" t="str">
        <f>CONCATENATE("( ",UPPER((Extenso_Valor(A565)))," )",", proveniente de: HONORARIOS CONTÁBEIS ")</f>
        <v xml:space="preserve">( CENTO E SESSENTA REAIS ), proveniente de: HONORARIOS CONTÁBEIS </v>
      </c>
      <c r="D565" s="15"/>
      <c r="E565" s="15"/>
      <c r="F565" s="15"/>
      <c r="G565" s="15"/>
      <c r="H565" s="15"/>
      <c r="I565" s="15"/>
      <c r="J565" s="15"/>
      <c r="K565" s="15"/>
    </row>
    <row r="566" spans="1:11" ht="18.75" x14ac:dyDescent="0.25">
      <c r="A566" s="25" t="s">
        <v>25</v>
      </c>
      <c r="B566" s="17" t="str">
        <f>B540</f>
        <v>07/2015</v>
      </c>
    </row>
    <row r="567" spans="1:11" ht="18.75" x14ac:dyDescent="0.25">
      <c r="B567" s="18" t="s">
        <v>0</v>
      </c>
      <c r="C567" s="18"/>
      <c r="D567" s="18"/>
      <c r="E567" s="18"/>
    </row>
    <row r="570" spans="1:11" ht="18.75" x14ac:dyDescent="0.25">
      <c r="A570" s="20" t="s">
        <v>39</v>
      </c>
      <c r="B570" s="20"/>
      <c r="C570" s="20"/>
      <c r="D570" s="21" t="str">
        <f t="shared" si="32"/>
        <v>AGOSTO</v>
      </c>
      <c r="E570" s="22" t="str">
        <f>CONCATENATE("de ",TEXT(B566,"aaaa"))</f>
        <v>de 2015</v>
      </c>
      <c r="F570" s="22"/>
    </row>
    <row r="574" spans="1:11" x14ac:dyDescent="0.25">
      <c r="B574" s="23"/>
      <c r="C574" s="23"/>
      <c r="D574" s="23"/>
      <c r="E574" s="23"/>
    </row>
    <row r="575" spans="1:11" x14ac:dyDescent="0.25">
      <c r="B575" s="24" t="s">
        <v>3</v>
      </c>
      <c r="C575" s="24"/>
      <c r="D575" s="24"/>
      <c r="E575" s="24"/>
    </row>
    <row r="576" spans="1:11" x14ac:dyDescent="0.25">
      <c r="B576" s="27"/>
      <c r="C576" s="27"/>
      <c r="D576" s="27"/>
      <c r="E576" s="27"/>
    </row>
    <row r="577" spans="1:11" x14ac:dyDescent="0.25">
      <c r="B577" s="27"/>
      <c r="C577" s="27"/>
      <c r="D577" s="27"/>
      <c r="E577" s="27"/>
    </row>
    <row r="580" spans="1:1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1:1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1:1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1:1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1:1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1:1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1:1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8" spans="1:11" ht="15" customHeight="1" x14ac:dyDescent="0.25">
      <c r="E588" s="4" t="s">
        <v>4</v>
      </c>
      <c r="F588" s="4"/>
      <c r="G588" s="4"/>
    </row>
    <row r="589" spans="1:11" ht="15.75" customHeight="1" thickBot="1" x14ac:dyDescent="0.3">
      <c r="E589" s="4"/>
      <c r="F589" s="4"/>
      <c r="G589" s="4"/>
    </row>
    <row r="590" spans="1:11" ht="15" customHeight="1" x14ac:dyDescent="0.25">
      <c r="I590" s="5">
        <v>270</v>
      </c>
      <c r="J590" s="6"/>
      <c r="K590" s="7"/>
    </row>
    <row r="591" spans="1:11" ht="15.75" customHeight="1" thickBot="1" x14ac:dyDescent="0.3">
      <c r="I591" s="8"/>
      <c r="J591" s="9"/>
      <c r="K591" s="10"/>
    </row>
    <row r="593" spans="1:11" ht="18.75" x14ac:dyDescent="0.25">
      <c r="A593" s="11" t="s">
        <v>41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1:11" ht="21" x14ac:dyDescent="0.25">
      <c r="A594" s="14">
        <f t="shared" ref="A594" si="35">I590</f>
        <v>270</v>
      </c>
      <c r="B594" s="14"/>
      <c r="C594" s="15" t="str">
        <f t="shared" ref="C594" si="36">CONCATENATE("( ",UPPER((Extenso_Valor(A594)))," )",", proveniente de: HONORARIOS ")</f>
        <v xml:space="preserve">( DUZENTOS E SETENTA REAIS ), proveniente de: HONORARIOS </v>
      </c>
      <c r="D594" s="15"/>
      <c r="E594" s="15"/>
      <c r="F594" s="15"/>
      <c r="G594" s="15"/>
      <c r="H594" s="15"/>
      <c r="I594" s="15"/>
      <c r="J594" s="15"/>
      <c r="K594" s="15"/>
    </row>
    <row r="595" spans="1:11" ht="18.75" x14ac:dyDescent="0.25">
      <c r="A595" s="16" t="s">
        <v>2</v>
      </c>
      <c r="B595" s="16"/>
      <c r="C595" s="16"/>
      <c r="D595" s="17" t="str">
        <f>B566</f>
        <v>07/2015</v>
      </c>
    </row>
    <row r="596" spans="1:11" ht="18.75" x14ac:dyDescent="0.25">
      <c r="B596" s="18" t="s">
        <v>0</v>
      </c>
      <c r="C596" s="18"/>
      <c r="D596" s="18"/>
      <c r="E596" s="18"/>
    </row>
    <row r="599" spans="1:11" ht="18.75" x14ac:dyDescent="0.25">
      <c r="A599" s="20" t="s">
        <v>1</v>
      </c>
      <c r="B599" s="20"/>
      <c r="C599" s="20"/>
      <c r="D599" s="21" t="str">
        <f t="shared" si="34"/>
        <v>AGOSTO</v>
      </c>
      <c r="E599" s="22" t="str">
        <f t="shared" ref="E599" si="37">CONCATENATE("de ",TEXT(D595,"aaaa"))</f>
        <v>de 2015</v>
      </c>
      <c r="F599" s="22"/>
    </row>
    <row r="603" spans="1:11" x14ac:dyDescent="0.25">
      <c r="B603" s="23"/>
      <c r="C603" s="23"/>
      <c r="D603" s="23"/>
      <c r="E603" s="23"/>
    </row>
    <row r="604" spans="1:11" x14ac:dyDescent="0.25">
      <c r="B604" s="24" t="s">
        <v>3</v>
      </c>
      <c r="C604" s="24"/>
      <c r="D604" s="24"/>
      <c r="E604" s="24"/>
    </row>
    <row r="606" spans="1:1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1:1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1:1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1:1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1:1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1:1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1:1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4" spans="1:11" ht="15" customHeight="1" x14ac:dyDescent="0.25">
      <c r="E614" s="4" t="s">
        <v>4</v>
      </c>
      <c r="F614" s="4"/>
      <c r="G614" s="4"/>
    </row>
    <row r="615" spans="1:11" ht="15.75" customHeight="1" thickBot="1" x14ac:dyDescent="0.3">
      <c r="E615" s="4"/>
      <c r="F615" s="4"/>
      <c r="G615" s="4"/>
    </row>
    <row r="616" spans="1:11" ht="15" customHeight="1" x14ac:dyDescent="0.25">
      <c r="I616" s="5">
        <v>250</v>
      </c>
      <c r="J616" s="6"/>
      <c r="K616" s="7"/>
    </row>
    <row r="617" spans="1:11" ht="15.75" customHeight="1" thickBot="1" x14ac:dyDescent="0.3">
      <c r="I617" s="8"/>
      <c r="J617" s="9"/>
      <c r="K617" s="10"/>
    </row>
    <row r="619" spans="1:11" ht="18.75" x14ac:dyDescent="0.25">
      <c r="A619" s="11" t="s">
        <v>42</v>
      </c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spans="1:11" ht="21" x14ac:dyDescent="0.25">
      <c r="A620" s="14">
        <f t="shared" ref="A620" si="38">I616</f>
        <v>250</v>
      </c>
      <c r="B620" s="14"/>
      <c r="C620" s="15" t="str">
        <f t="shared" ref="C620" si="39">CONCATENATE("( ",UPPER((Extenso_Valor(A620)))," )",", proveniente de: HONORARIOS ")</f>
        <v xml:space="preserve">( DUZENTOS E CINQUENTA REAIS ), proveniente de: HONORARIOS </v>
      </c>
      <c r="D620" s="15"/>
      <c r="E620" s="15"/>
      <c r="F620" s="15"/>
      <c r="G620" s="15"/>
      <c r="H620" s="15"/>
      <c r="I620" s="15"/>
      <c r="J620" s="15"/>
      <c r="K620" s="15"/>
    </row>
    <row r="621" spans="1:11" ht="18.75" x14ac:dyDescent="0.25">
      <c r="A621" s="16" t="s">
        <v>2</v>
      </c>
      <c r="B621" s="16"/>
      <c r="C621" s="16"/>
      <c r="D621" s="17" t="str">
        <f t="shared" ref="D621:D676" si="40">D595</f>
        <v>07/2015</v>
      </c>
    </row>
    <row r="622" spans="1:11" ht="18.75" x14ac:dyDescent="0.25">
      <c r="B622" s="18" t="s">
        <v>0</v>
      </c>
      <c r="C622" s="18"/>
      <c r="D622" s="18"/>
      <c r="E622" s="18"/>
    </row>
    <row r="625" spans="1:11" ht="18.75" x14ac:dyDescent="0.25">
      <c r="A625" s="20" t="s">
        <v>1</v>
      </c>
      <c r="B625" s="20"/>
      <c r="C625" s="20"/>
      <c r="D625" s="21" t="str">
        <f t="shared" ref="D625:D680" si="41">D599</f>
        <v>AGOSTO</v>
      </c>
      <c r="E625" s="22" t="str">
        <f t="shared" ref="E625:E680" si="42">CONCATENATE("de ",TEXT(D621,"aaaa"))</f>
        <v>de 2015</v>
      </c>
      <c r="F625" s="22"/>
    </row>
    <row r="629" spans="1:11" x14ac:dyDescent="0.25">
      <c r="B629" s="23"/>
      <c r="C629" s="23"/>
      <c r="D629" s="23"/>
      <c r="E629" s="23"/>
    </row>
    <row r="630" spans="1:11" x14ac:dyDescent="0.25">
      <c r="B630" s="24" t="s">
        <v>3</v>
      </c>
      <c r="C630" s="24"/>
      <c r="D630" s="24"/>
      <c r="E630" s="24"/>
    </row>
    <row r="631" spans="1:11" x14ac:dyDescent="0.25">
      <c r="B631" s="27"/>
      <c r="C631" s="27"/>
      <c r="D631" s="27"/>
      <c r="E631" s="27"/>
    </row>
    <row r="632" spans="1:11" x14ac:dyDescent="0.25">
      <c r="B632" s="27"/>
      <c r="C632" s="27"/>
      <c r="D632" s="27"/>
      <c r="E632" s="27"/>
    </row>
    <row r="635" spans="1:1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1:1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1:1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1:1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1:1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1:1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1:1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3" spans="1:11" ht="15" customHeight="1" x14ac:dyDescent="0.25">
      <c r="E643" s="4" t="s">
        <v>4</v>
      </c>
      <c r="F643" s="4"/>
      <c r="G643" s="4"/>
    </row>
    <row r="644" spans="1:11" ht="15.75" customHeight="1" thickBot="1" x14ac:dyDescent="0.3">
      <c r="E644" s="4"/>
      <c r="F644" s="4"/>
      <c r="G644" s="4"/>
    </row>
    <row r="645" spans="1:11" ht="15" customHeight="1" x14ac:dyDescent="0.25">
      <c r="I645" s="5">
        <v>800</v>
      </c>
      <c r="J645" s="6"/>
      <c r="K645" s="7"/>
    </row>
    <row r="646" spans="1:11" ht="15.75" customHeight="1" thickBot="1" x14ac:dyDescent="0.3">
      <c r="I646" s="8"/>
      <c r="J646" s="9"/>
      <c r="K646" s="10"/>
    </row>
    <row r="648" spans="1:11" ht="18.75" x14ac:dyDescent="0.25">
      <c r="A648" s="11" t="s">
        <v>43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spans="1:11" ht="21" x14ac:dyDescent="0.25">
      <c r="A649" s="14">
        <f t="shared" ref="A649" si="43">I645</f>
        <v>800</v>
      </c>
      <c r="B649" s="14"/>
      <c r="C649" s="15" t="str">
        <f t="shared" ref="C649" si="44">CONCATENATE("( ",UPPER((Extenso_Valor(A649)))," )",", proveniente de: HONORARIOS ")</f>
        <v xml:space="preserve">( OITOCENTOS REAIS ), proveniente de: HONORARIOS </v>
      </c>
      <c r="D649" s="15"/>
      <c r="E649" s="15"/>
      <c r="F649" s="15"/>
      <c r="G649" s="15"/>
      <c r="H649" s="15"/>
      <c r="I649" s="15"/>
      <c r="J649" s="15"/>
      <c r="K649" s="15"/>
    </row>
    <row r="650" spans="1:11" ht="18.75" x14ac:dyDescent="0.25">
      <c r="A650" s="16" t="s">
        <v>2</v>
      </c>
      <c r="B650" s="16"/>
      <c r="C650" s="16"/>
      <c r="D650" s="17" t="str">
        <f t="shared" ref="D650" si="45">D621</f>
        <v>07/2015</v>
      </c>
    </row>
    <row r="651" spans="1:11" ht="18.75" x14ac:dyDescent="0.25">
      <c r="B651" s="18" t="s">
        <v>0</v>
      </c>
      <c r="C651" s="18"/>
      <c r="D651" s="18"/>
      <c r="E651" s="18"/>
    </row>
    <row r="654" spans="1:11" ht="18.75" x14ac:dyDescent="0.25">
      <c r="A654" s="20" t="s">
        <v>1</v>
      </c>
      <c r="B654" s="20"/>
      <c r="C654" s="20"/>
      <c r="D654" s="21" t="str">
        <f t="shared" ref="D654:D709" si="46">D625</f>
        <v>AGOSTO</v>
      </c>
      <c r="E654" s="22" t="str">
        <f t="shared" ref="E654" si="47">CONCATENATE("de ",TEXT(D650,"aaaa"))</f>
        <v>de 2015</v>
      </c>
      <c r="F654" s="22"/>
    </row>
    <row r="658" spans="1:11" x14ac:dyDescent="0.25">
      <c r="B658" s="23"/>
      <c r="C658" s="23"/>
      <c r="D658" s="23"/>
      <c r="E658" s="23"/>
    </row>
    <row r="659" spans="1:11" x14ac:dyDescent="0.25">
      <c r="B659" s="24" t="s">
        <v>3</v>
      </c>
      <c r="C659" s="24"/>
      <c r="D659" s="24"/>
      <c r="E659" s="24"/>
    </row>
    <row r="661" spans="1:1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1:1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1:1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1:1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1:1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1:1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1:1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9" spans="1:11" ht="15" customHeight="1" x14ac:dyDescent="0.25">
      <c r="E669" s="4" t="s">
        <v>4</v>
      </c>
      <c r="F669" s="4"/>
      <c r="G669" s="4"/>
    </row>
    <row r="670" spans="1:11" ht="15.75" customHeight="1" thickBot="1" x14ac:dyDescent="0.3">
      <c r="E670" s="4"/>
      <c r="F670" s="4"/>
      <c r="G670" s="4"/>
    </row>
    <row r="671" spans="1:11" ht="15" customHeight="1" x14ac:dyDescent="0.25">
      <c r="I671" s="5">
        <v>600</v>
      </c>
      <c r="J671" s="6"/>
      <c r="K671" s="7"/>
    </row>
    <row r="672" spans="1:11" ht="15.75" customHeight="1" thickBot="1" x14ac:dyDescent="0.3">
      <c r="I672" s="8"/>
      <c r="J672" s="9"/>
      <c r="K672" s="10"/>
    </row>
    <row r="674" spans="1:11" ht="18.75" x14ac:dyDescent="0.25">
      <c r="A674" s="11" t="s">
        <v>44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spans="1:11" ht="21" x14ac:dyDescent="0.25">
      <c r="A675" s="14">
        <f t="shared" ref="A675" si="48">I671</f>
        <v>600</v>
      </c>
      <c r="B675" s="14"/>
      <c r="C675" s="15" t="str">
        <f t="shared" ref="C675" si="49">CONCATENATE("( ",UPPER((Extenso_Valor(A675)))," )",", proveniente de: HONORARIOS ")</f>
        <v xml:space="preserve">( SEISCENTOS REAIS ), proveniente de: HONORARIOS </v>
      </c>
      <c r="D675" s="15"/>
      <c r="E675" s="15"/>
      <c r="F675" s="15"/>
      <c r="G675" s="15"/>
      <c r="H675" s="15"/>
      <c r="I675" s="15"/>
      <c r="J675" s="15"/>
      <c r="K675" s="15"/>
    </row>
    <row r="676" spans="1:11" ht="18.75" x14ac:dyDescent="0.25">
      <c r="A676" s="16" t="s">
        <v>2</v>
      </c>
      <c r="B676" s="16"/>
      <c r="C676" s="16"/>
      <c r="D676" s="17" t="str">
        <f t="shared" si="40"/>
        <v>07/2015</v>
      </c>
    </row>
    <row r="677" spans="1:11" ht="18.75" x14ac:dyDescent="0.25">
      <c r="B677" s="18" t="s">
        <v>0</v>
      </c>
      <c r="C677" s="18"/>
      <c r="D677" s="18"/>
      <c r="E677" s="18"/>
    </row>
    <row r="680" spans="1:11" ht="18.75" x14ac:dyDescent="0.25">
      <c r="A680" s="20" t="s">
        <v>1</v>
      </c>
      <c r="B680" s="20"/>
      <c r="C680" s="20"/>
      <c r="D680" s="21" t="str">
        <f t="shared" si="41"/>
        <v>AGOSTO</v>
      </c>
      <c r="E680" s="22" t="str">
        <f t="shared" si="42"/>
        <v>de 2015</v>
      </c>
      <c r="F680" s="22"/>
    </row>
    <row r="684" spans="1:11" x14ac:dyDescent="0.25">
      <c r="B684" s="23"/>
      <c r="C684" s="23"/>
      <c r="D684" s="23"/>
      <c r="E684" s="23"/>
    </row>
    <row r="685" spans="1:11" x14ac:dyDescent="0.25">
      <c r="B685" s="24" t="s">
        <v>3</v>
      </c>
      <c r="C685" s="24"/>
      <c r="D685" s="24"/>
      <c r="E685" s="24"/>
    </row>
    <row r="686" spans="1:11" x14ac:dyDescent="0.25">
      <c r="B686" s="27"/>
      <c r="C686" s="27"/>
      <c r="D686" s="27"/>
      <c r="E686" s="27"/>
    </row>
    <row r="687" spans="1:11" x14ac:dyDescent="0.25">
      <c r="B687" s="27"/>
      <c r="C687" s="27"/>
      <c r="D687" s="27"/>
      <c r="E687" s="27"/>
    </row>
    <row r="690" spans="1:1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1:1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1:1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1:1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1:1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1:1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1:1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8" spans="1:11" ht="15" customHeight="1" x14ac:dyDescent="0.25">
      <c r="E698" s="4" t="s">
        <v>4</v>
      </c>
      <c r="F698" s="4"/>
      <c r="G698" s="4"/>
    </row>
    <row r="699" spans="1:11" ht="15.75" customHeight="1" thickBot="1" x14ac:dyDescent="0.3">
      <c r="E699" s="4"/>
      <c r="F699" s="4"/>
      <c r="G699" s="4"/>
    </row>
    <row r="700" spans="1:11" ht="15" customHeight="1" x14ac:dyDescent="0.25">
      <c r="I700" s="5">
        <v>80</v>
      </c>
      <c r="J700" s="6"/>
      <c r="K700" s="7"/>
    </row>
    <row r="701" spans="1:11" ht="15.75" customHeight="1" thickBot="1" x14ac:dyDescent="0.3">
      <c r="I701" s="8"/>
      <c r="J701" s="9"/>
      <c r="K701" s="10"/>
    </row>
    <row r="703" spans="1:11" ht="21" x14ac:dyDescent="0.25">
      <c r="A703" s="31" t="s">
        <v>45</v>
      </c>
      <c r="B703" s="31"/>
      <c r="C703" s="31"/>
      <c r="D703" s="31"/>
      <c r="E703" s="31"/>
      <c r="F703" s="31"/>
      <c r="G703" s="14">
        <f>I700</f>
        <v>80</v>
      </c>
      <c r="H703" s="14"/>
      <c r="I703" s="28" t="str">
        <f>CONCATENATE("( ",UPPER((Extenso_Valor(G703)))," )")</f>
        <v>( OITENTA REAIS )</v>
      </c>
      <c r="J703" s="28"/>
      <c r="K703" s="28"/>
    </row>
    <row r="704" spans="1:11" ht="18.75" x14ac:dyDescent="0.25">
      <c r="A704" s="15" t="s">
        <v>46</v>
      </c>
      <c r="B704" s="15"/>
      <c r="C704" s="15"/>
      <c r="D704" s="15"/>
      <c r="E704" s="15"/>
      <c r="F704" s="15"/>
      <c r="G704" s="17" t="str">
        <f>D676</f>
        <v>07/2015</v>
      </c>
      <c r="H704" s="25"/>
      <c r="I704" s="28"/>
      <c r="J704" s="28"/>
      <c r="K704" s="28"/>
    </row>
    <row r="705" spans="1:11" x14ac:dyDescent="0.25">
      <c r="F705" s="32"/>
    </row>
    <row r="706" spans="1:11" ht="18.75" x14ac:dyDescent="0.25">
      <c r="B706" s="18" t="s">
        <v>0</v>
      </c>
      <c r="C706" s="18"/>
      <c r="D706" s="18"/>
      <c r="E706" s="18"/>
    </row>
    <row r="709" spans="1:11" ht="18.75" x14ac:dyDescent="0.25">
      <c r="A709" s="20" t="s">
        <v>9</v>
      </c>
      <c r="B709" s="20"/>
      <c r="C709" s="20"/>
      <c r="D709" s="21" t="str">
        <f t="shared" si="46"/>
        <v>AGOSTO</v>
      </c>
      <c r="E709" s="22" t="str">
        <f>CONCATENATE("de ",TEXT(G704,"aaaa"))</f>
        <v>de 2015</v>
      </c>
      <c r="F709" s="22"/>
    </row>
    <row r="713" spans="1:11" x14ac:dyDescent="0.25">
      <c r="B713" s="23"/>
      <c r="C713" s="23"/>
      <c r="D713" s="23"/>
      <c r="E713" s="23"/>
    </row>
    <row r="714" spans="1:11" x14ac:dyDescent="0.25">
      <c r="B714" s="24" t="s">
        <v>3</v>
      </c>
      <c r="C714" s="24"/>
      <c r="D714" s="24"/>
      <c r="E714" s="24"/>
    </row>
    <row r="716" spans="1:1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1:1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1:1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1:1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1:1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1:1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1:1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4" spans="1:11" ht="15" customHeight="1" x14ac:dyDescent="0.25">
      <c r="E724" s="4" t="s">
        <v>4</v>
      </c>
      <c r="F724" s="4"/>
      <c r="G724" s="4"/>
    </row>
    <row r="725" spans="1:11" ht="15.75" customHeight="1" thickBot="1" x14ac:dyDescent="0.3">
      <c r="E725" s="4"/>
      <c r="F725" s="4"/>
      <c r="G725" s="4"/>
    </row>
    <row r="726" spans="1:11" ht="15" customHeight="1" x14ac:dyDescent="0.25">
      <c r="I726" s="5">
        <v>150</v>
      </c>
      <c r="J726" s="6"/>
      <c r="K726" s="7"/>
    </row>
    <row r="727" spans="1:11" ht="15.75" customHeight="1" thickBot="1" x14ac:dyDescent="0.3">
      <c r="I727" s="8"/>
      <c r="J727" s="9"/>
      <c r="K727" s="10"/>
    </row>
    <row r="729" spans="1:11" ht="18.75" x14ac:dyDescent="0.25">
      <c r="A729" s="11" t="s">
        <v>29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spans="1:11" ht="18.75" x14ac:dyDescent="0.25">
      <c r="A730" s="11" t="str">
        <f>CONCATENATE("importância supra de       R$ ",I726,",00")</f>
        <v>importância supra de       R$ 150,00</v>
      </c>
      <c r="B730" s="11"/>
      <c r="C730" s="11"/>
      <c r="D730" s="11"/>
      <c r="E730" s="28" t="str">
        <f>CONCATENATE("( ",UPPER((Extenso_Valor(I726)))," )",", proveniente  de: ")</f>
        <v xml:space="preserve">( CENTO E CINQUENTA REAIS ), proveniente  de: </v>
      </c>
      <c r="G730" s="28"/>
      <c r="H730" s="28"/>
      <c r="I730" s="28"/>
      <c r="J730" s="28"/>
      <c r="K730" s="28"/>
    </row>
    <row r="731" spans="1:11" ht="18.75" x14ac:dyDescent="0.25">
      <c r="A731" s="29" t="s">
        <v>24</v>
      </c>
      <c r="B731" s="29"/>
      <c r="C731" s="29"/>
      <c r="D731" s="29"/>
      <c r="E731" s="21" t="s">
        <v>13</v>
      </c>
      <c r="F731" s="17" t="str">
        <f>G704</f>
        <v>07/2015</v>
      </c>
    </row>
    <row r="732" spans="1:11" ht="18.75" x14ac:dyDescent="0.25">
      <c r="B732" s="30" t="s">
        <v>0</v>
      </c>
      <c r="C732" s="30"/>
      <c r="D732" s="30"/>
      <c r="E732" s="30"/>
    </row>
    <row r="735" spans="1:11" ht="18.75" x14ac:dyDescent="0.25">
      <c r="A735" s="20" t="s">
        <v>14</v>
      </c>
      <c r="B735" s="20"/>
      <c r="C735" s="20"/>
      <c r="D735" s="21" t="str">
        <f t="shared" ref="D735:D790" si="50">D709</f>
        <v>AGOSTO</v>
      </c>
      <c r="E735" s="22" t="str">
        <f>CONCATENATE("de ",TEXT(F731,"aaaa"))</f>
        <v>de 2015</v>
      </c>
      <c r="F735" s="22"/>
    </row>
    <row r="739" spans="1:11" x14ac:dyDescent="0.25">
      <c r="B739" s="23"/>
      <c r="C739" s="23"/>
      <c r="D739" s="23"/>
      <c r="E739" s="23"/>
    </row>
    <row r="740" spans="1:11" x14ac:dyDescent="0.25">
      <c r="B740" s="24" t="s">
        <v>3</v>
      </c>
      <c r="C740" s="24"/>
      <c r="D740" s="24"/>
      <c r="E740" s="24"/>
    </row>
    <row r="741" spans="1:11" x14ac:dyDescent="0.25">
      <c r="B741" s="27"/>
      <c r="C741" s="27"/>
      <c r="D741" s="27"/>
      <c r="E741" s="27"/>
    </row>
    <row r="742" spans="1:11" x14ac:dyDescent="0.25">
      <c r="B742" s="27"/>
      <c r="C742" s="27"/>
      <c r="D742" s="27"/>
      <c r="E742" s="27"/>
    </row>
    <row r="745" spans="1:1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1:1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1:1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1:1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1:1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1:1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1:1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3" spans="1:11" ht="15" customHeight="1" x14ac:dyDescent="0.25">
      <c r="E753" s="4" t="s">
        <v>4</v>
      </c>
      <c r="F753" s="4"/>
      <c r="G753" s="4"/>
    </row>
    <row r="754" spans="1:11" ht="15.75" customHeight="1" thickBot="1" x14ac:dyDescent="0.3">
      <c r="E754" s="4"/>
      <c r="F754" s="4"/>
      <c r="G754" s="4"/>
    </row>
    <row r="755" spans="1:11" ht="15" customHeight="1" x14ac:dyDescent="0.25">
      <c r="I755" s="5">
        <v>120</v>
      </c>
      <c r="J755" s="6"/>
      <c r="K755" s="7"/>
    </row>
    <row r="756" spans="1:11" ht="15.75" customHeight="1" thickBot="1" x14ac:dyDescent="0.3">
      <c r="I756" s="8"/>
      <c r="J756" s="9"/>
      <c r="K756" s="10"/>
    </row>
    <row r="758" spans="1:11" ht="18.75" x14ac:dyDescent="0.25">
      <c r="A758" s="11" t="s">
        <v>48</v>
      </c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spans="1:11" ht="21" x14ac:dyDescent="0.25">
      <c r="A759" s="14">
        <f t="shared" ref="A759" si="51">I755</f>
        <v>120</v>
      </c>
      <c r="B759" s="14"/>
      <c r="C759" s="15" t="str">
        <f>CONCATENATE("( ",UPPER((Extenso_Valor(A759)))," )",", proveniente de: HONORARIOS CONTÁBEIS – ")</f>
        <v xml:space="preserve">( CENTO E VINTE REAIS ), proveniente de: HONORARIOS CONTÁBEIS – </v>
      </c>
      <c r="D759" s="15"/>
      <c r="E759" s="15"/>
      <c r="F759" s="15"/>
      <c r="G759" s="15"/>
      <c r="H759" s="15"/>
      <c r="I759" s="15"/>
      <c r="J759" s="15"/>
      <c r="K759" s="15"/>
    </row>
    <row r="760" spans="1:11" ht="18.75" x14ac:dyDescent="0.25">
      <c r="A760" s="25" t="s">
        <v>13</v>
      </c>
      <c r="B760" s="17" t="str">
        <f>F731</f>
        <v>07/2015</v>
      </c>
    </row>
    <row r="761" spans="1:11" ht="18.75" x14ac:dyDescent="0.25">
      <c r="B761" s="18" t="s">
        <v>0</v>
      </c>
      <c r="C761" s="18"/>
      <c r="D761" s="18"/>
      <c r="E761" s="18"/>
    </row>
    <row r="764" spans="1:11" ht="18.75" x14ac:dyDescent="0.25">
      <c r="A764" s="20" t="s">
        <v>1</v>
      </c>
      <c r="B764" s="20"/>
      <c r="C764" s="20"/>
      <c r="D764" s="21" t="str">
        <f t="shared" ref="D764:D819" si="52">D735</f>
        <v>AGOSTO</v>
      </c>
      <c r="E764" s="22" t="str">
        <f>CONCATENATE("de ",TEXT(B760,"aaaa"))</f>
        <v>de 2015</v>
      </c>
      <c r="F764" s="22"/>
    </row>
    <row r="768" spans="1:11" x14ac:dyDescent="0.25">
      <c r="B768" s="23"/>
      <c r="C768" s="23"/>
      <c r="D768" s="23"/>
      <c r="E768" s="23"/>
    </row>
    <row r="769" spans="1:11" x14ac:dyDescent="0.25">
      <c r="B769" s="24" t="s">
        <v>3</v>
      </c>
      <c r="C769" s="24"/>
      <c r="D769" s="24"/>
      <c r="E769" s="24"/>
    </row>
    <row r="771" spans="1:1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1:1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1:1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1:1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1:1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1:1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1:1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9" spans="1:11" ht="15" customHeight="1" x14ac:dyDescent="0.25">
      <c r="E779" s="4" t="s">
        <v>4</v>
      </c>
      <c r="F779" s="4"/>
      <c r="G779" s="4"/>
    </row>
    <row r="780" spans="1:11" ht="15.75" customHeight="1" thickBot="1" x14ac:dyDescent="0.3">
      <c r="E780" s="4"/>
      <c r="F780" s="4"/>
      <c r="G780" s="4"/>
    </row>
    <row r="781" spans="1:11" ht="15" customHeight="1" x14ac:dyDescent="0.25">
      <c r="I781" s="5">
        <v>300</v>
      </c>
      <c r="J781" s="6"/>
      <c r="K781" s="7"/>
    </row>
    <row r="782" spans="1:11" ht="15.75" customHeight="1" thickBot="1" x14ac:dyDescent="0.3">
      <c r="I782" s="8"/>
      <c r="J782" s="9"/>
      <c r="K782" s="10"/>
    </row>
    <row r="784" spans="1:11" ht="18.75" x14ac:dyDescent="0.25">
      <c r="A784" s="11" t="s">
        <v>47</v>
      </c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1:11" ht="21" x14ac:dyDescent="0.25">
      <c r="A785" s="14">
        <f t="shared" ref="A785" si="53">I781</f>
        <v>300</v>
      </c>
      <c r="B785" s="14"/>
      <c r="C785" s="15" t="str">
        <f>CONCATENATE("( ",UPPER((Extenso_Valor(A785)))," )",", proveniente de: HONORARIOS CONTÁBEIS – ")</f>
        <v xml:space="preserve">( TREZENTOS REAIS ), proveniente de: HONORARIOS CONTÁBEIS – </v>
      </c>
      <c r="D785" s="15"/>
      <c r="E785" s="15"/>
      <c r="F785" s="15"/>
      <c r="G785" s="15"/>
      <c r="H785" s="15"/>
      <c r="I785" s="15"/>
      <c r="J785" s="15"/>
      <c r="K785" s="15"/>
    </row>
    <row r="786" spans="1:11" ht="18.75" x14ac:dyDescent="0.25">
      <c r="A786" s="25" t="s">
        <v>13</v>
      </c>
      <c r="B786" s="17" t="str">
        <f>B760</f>
        <v>07/2015</v>
      </c>
    </row>
    <row r="787" spans="1:11" ht="18.75" x14ac:dyDescent="0.25">
      <c r="B787" s="18" t="s">
        <v>0</v>
      </c>
      <c r="C787" s="18"/>
      <c r="D787" s="18"/>
      <c r="E787" s="18"/>
    </row>
    <row r="790" spans="1:11" ht="18.75" x14ac:dyDescent="0.25">
      <c r="A790" s="20" t="s">
        <v>39</v>
      </c>
      <c r="B790" s="20"/>
      <c r="C790" s="20"/>
      <c r="D790" s="21" t="str">
        <f t="shared" si="50"/>
        <v>AGOSTO</v>
      </c>
      <c r="E790" s="22" t="str">
        <f>CONCATENATE("de ",TEXT(B786,"aaaa"))</f>
        <v>de 2015</v>
      </c>
      <c r="F790" s="22"/>
    </row>
    <row r="791" spans="1:11" x14ac:dyDescent="0.25">
      <c r="A791" s="33" t="s">
        <v>49</v>
      </c>
    </row>
    <row r="794" spans="1:11" x14ac:dyDescent="0.25">
      <c r="B794" s="23"/>
      <c r="C794" s="23"/>
      <c r="D794" s="23"/>
      <c r="E794" s="23"/>
    </row>
    <row r="795" spans="1:11" x14ac:dyDescent="0.25">
      <c r="B795" s="24" t="s">
        <v>3</v>
      </c>
      <c r="C795" s="24"/>
      <c r="D795" s="24"/>
      <c r="E795" s="24"/>
    </row>
    <row r="796" spans="1:11" x14ac:dyDescent="0.25">
      <c r="B796" s="27"/>
      <c r="C796" s="27"/>
      <c r="D796" s="27"/>
      <c r="E796" s="27"/>
    </row>
    <row r="797" spans="1:11" x14ac:dyDescent="0.25">
      <c r="B797" s="27"/>
      <c r="C797" s="27"/>
      <c r="D797" s="27"/>
      <c r="E797" s="27"/>
    </row>
    <row r="800" spans="1:1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1:1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1:1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1:1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1:1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1:1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1:1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8" spans="1:11" ht="15" customHeight="1" x14ac:dyDescent="0.25">
      <c r="E808" s="4" t="s">
        <v>4</v>
      </c>
      <c r="F808" s="4"/>
      <c r="G808" s="4"/>
    </row>
    <row r="809" spans="1:11" ht="15.75" customHeight="1" thickBot="1" x14ac:dyDescent="0.3">
      <c r="E809" s="4"/>
      <c r="F809" s="4"/>
      <c r="G809" s="4"/>
    </row>
    <row r="810" spans="1:11" ht="15" customHeight="1" x14ac:dyDescent="0.25">
      <c r="I810" s="5">
        <v>50</v>
      </c>
      <c r="J810" s="6"/>
      <c r="K810" s="7"/>
    </row>
    <row r="811" spans="1:11" ht="15.75" customHeight="1" thickBot="1" x14ac:dyDescent="0.3">
      <c r="I811" s="8"/>
      <c r="J811" s="9"/>
      <c r="K811" s="10"/>
    </row>
    <row r="813" spans="1:11" ht="18.75" x14ac:dyDescent="0.25">
      <c r="A813" s="11" t="s">
        <v>50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1:11" ht="21" x14ac:dyDescent="0.25">
      <c r="A814" s="14">
        <f t="shared" ref="A814" si="54">I810</f>
        <v>50</v>
      </c>
      <c r="B814" s="14"/>
      <c r="C814" s="15" t="str">
        <f>CONCATENATE("( ",UPPER((Extenso_Valor(A814)))," )",", proveniente de: HONORARIOS CONTÁBEIS – ")</f>
        <v xml:space="preserve">( CINQUENTA REAIS ), proveniente de: HONORARIOS CONTÁBEIS – </v>
      </c>
      <c r="D814" s="15"/>
      <c r="E814" s="15"/>
      <c r="F814" s="15"/>
      <c r="G814" s="15"/>
      <c r="H814" s="15"/>
      <c r="I814" s="15"/>
      <c r="J814" s="15"/>
      <c r="K814" s="15"/>
    </row>
    <row r="815" spans="1:11" ht="18.75" x14ac:dyDescent="0.25">
      <c r="A815" s="25" t="s">
        <v>13</v>
      </c>
      <c r="B815" s="17" t="str">
        <f>B786</f>
        <v>07/2015</v>
      </c>
    </row>
    <row r="816" spans="1:11" ht="18.75" x14ac:dyDescent="0.25">
      <c r="B816" s="18" t="s">
        <v>0</v>
      </c>
      <c r="C816" s="18"/>
      <c r="D816" s="18"/>
      <c r="E816" s="18"/>
    </row>
    <row r="819" spans="1:11" ht="18.75" x14ac:dyDescent="0.25">
      <c r="A819" s="20" t="s">
        <v>1</v>
      </c>
      <c r="B819" s="20"/>
      <c r="C819" s="20"/>
      <c r="D819" s="21" t="str">
        <f t="shared" si="52"/>
        <v>AGOSTO</v>
      </c>
      <c r="E819" s="22" t="str">
        <f>CONCATENATE("de ",TEXT(B815,"aaaa"))</f>
        <v>de 2015</v>
      </c>
      <c r="F819" s="22"/>
    </row>
    <row r="823" spans="1:11" x14ac:dyDescent="0.25">
      <c r="B823" s="23"/>
      <c r="C823" s="23"/>
      <c r="D823" s="23"/>
      <c r="E823" s="23"/>
    </row>
    <row r="824" spans="1:11" x14ac:dyDescent="0.25">
      <c r="B824" s="24" t="s">
        <v>3</v>
      </c>
      <c r="C824" s="24"/>
      <c r="D824" s="24"/>
      <c r="E824" s="24"/>
    </row>
    <row r="826" spans="1:1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1:1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1:1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1:1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1:1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1:1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1:1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4" spans="1:11" ht="15" customHeight="1" x14ac:dyDescent="0.25">
      <c r="E834" s="4" t="s">
        <v>4</v>
      </c>
      <c r="F834" s="4"/>
      <c r="G834" s="4"/>
    </row>
    <row r="835" spans="1:11" ht="15.75" customHeight="1" thickBot="1" x14ac:dyDescent="0.3">
      <c r="E835" s="4"/>
      <c r="F835" s="4"/>
      <c r="G835" s="4"/>
    </row>
    <row r="836" spans="1:11" ht="15" customHeight="1" x14ac:dyDescent="0.25">
      <c r="I836" s="5">
        <v>150</v>
      </c>
      <c r="J836" s="6"/>
      <c r="K836" s="7"/>
    </row>
    <row r="837" spans="1:11" ht="15.75" customHeight="1" thickBot="1" x14ac:dyDescent="0.3">
      <c r="I837" s="8"/>
      <c r="J837" s="9"/>
      <c r="K837" s="10"/>
    </row>
    <row r="839" spans="1:11" ht="21" x14ac:dyDescent="0.25">
      <c r="A839" s="31" t="s">
        <v>51</v>
      </c>
      <c r="B839" s="31"/>
      <c r="C839" s="31"/>
      <c r="D839" s="31"/>
      <c r="E839" s="31"/>
      <c r="F839" s="31"/>
      <c r="G839" s="31"/>
      <c r="H839" s="31"/>
      <c r="I839" s="14">
        <f>I836</f>
        <v>150</v>
      </c>
      <c r="J839" s="14"/>
      <c r="K839" s="28"/>
    </row>
    <row r="840" spans="1:11" ht="21" customHeight="1" x14ac:dyDescent="0.25">
      <c r="A840" s="34" t="str">
        <f>CONCATENATE("( ",UPPER((Extenso_Valor(I839)))," )",", proveniente de: HONORARIOS – REF :",B815)</f>
        <v>( CENTO E CINQUENTA REAIS ), proveniente de: HONORARIOS – REF :07/2015</v>
      </c>
      <c r="B840" s="34"/>
      <c r="C840" s="34"/>
      <c r="D840" s="34"/>
      <c r="E840" s="34"/>
      <c r="F840" s="34"/>
      <c r="G840" s="34"/>
      <c r="H840" s="34"/>
      <c r="I840" s="34"/>
      <c r="J840" s="34"/>
      <c r="K840" s="34"/>
    </row>
    <row r="841" spans="1:11" ht="18.75" x14ac:dyDescent="0.25">
      <c r="A841" s="35"/>
    </row>
    <row r="842" spans="1:11" ht="18.75" x14ac:dyDescent="0.25">
      <c r="B842" s="18" t="s">
        <v>0</v>
      </c>
      <c r="C842" s="18"/>
      <c r="D842" s="18"/>
      <c r="E842" s="18"/>
    </row>
    <row r="845" spans="1:11" ht="18.75" x14ac:dyDescent="0.25">
      <c r="A845" s="20" t="s">
        <v>52</v>
      </c>
      <c r="B845" s="20"/>
      <c r="C845" s="20"/>
      <c r="D845" s="21" t="str">
        <f t="shared" ref="D845:D900" si="55">D819</f>
        <v>AGOSTO</v>
      </c>
      <c r="E845" s="22" t="str">
        <f>CONCATENATE("de ",TEXT(B815,"aaaa"))</f>
        <v>de 2015</v>
      </c>
      <c r="F845" s="22"/>
    </row>
    <row r="849" spans="1:11" x14ac:dyDescent="0.25">
      <c r="B849" s="23"/>
      <c r="C849" s="23"/>
      <c r="D849" s="23"/>
      <c r="E849" s="23"/>
    </row>
    <row r="850" spans="1:11" x14ac:dyDescent="0.25">
      <c r="B850" s="24" t="s">
        <v>3</v>
      </c>
      <c r="C850" s="24"/>
      <c r="D850" s="24"/>
      <c r="E850" s="24"/>
    </row>
    <row r="851" spans="1:11" x14ac:dyDescent="0.25">
      <c r="B851" s="27"/>
      <c r="C851" s="27"/>
      <c r="D851" s="27"/>
      <c r="E851" s="27"/>
    </row>
    <row r="852" spans="1:11" x14ac:dyDescent="0.25">
      <c r="B852" s="27"/>
      <c r="C852" s="27"/>
      <c r="D852" s="27"/>
      <c r="E852" s="27"/>
    </row>
    <row r="855" spans="1:1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1:1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1:1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1:1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1:1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1:1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1:1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3" spans="1:11" ht="15" customHeight="1" x14ac:dyDescent="0.25">
      <c r="E863" s="4" t="s">
        <v>4</v>
      </c>
      <c r="F863" s="4"/>
      <c r="G863" s="4"/>
    </row>
    <row r="864" spans="1:11" ht="15.75" customHeight="1" thickBot="1" x14ac:dyDescent="0.3">
      <c r="E864" s="4"/>
      <c r="F864" s="4"/>
      <c r="G864" s="4"/>
    </row>
    <row r="865" spans="1:11" ht="15" customHeight="1" x14ac:dyDescent="0.25">
      <c r="I865" s="5">
        <v>220</v>
      </c>
      <c r="J865" s="6"/>
      <c r="K865" s="7"/>
    </row>
    <row r="866" spans="1:11" ht="15.75" customHeight="1" thickBot="1" x14ac:dyDescent="0.3">
      <c r="I866" s="8"/>
      <c r="J866" s="9"/>
      <c r="K866" s="10"/>
    </row>
    <row r="868" spans="1:11" ht="21" x14ac:dyDescent="0.25">
      <c r="A868" s="31" t="s">
        <v>53</v>
      </c>
      <c r="B868" s="31"/>
      <c r="C868" s="31"/>
      <c r="D868" s="31"/>
      <c r="E868" s="31"/>
      <c r="F868" s="31"/>
      <c r="G868" s="31"/>
      <c r="H868" s="31"/>
      <c r="I868" s="14">
        <f>I865</f>
        <v>220</v>
      </c>
      <c r="J868" s="14"/>
      <c r="K868" s="28"/>
    </row>
    <row r="869" spans="1:11" ht="18.75" x14ac:dyDescent="0.25">
      <c r="A869" s="11" t="str">
        <f>CONCATENATE("( ",UPPER((Extenso_Valor(I868)))," )",", proveniente de: HONORARIOS CONTÁBEIS – REF : ",B815)</f>
        <v>( DUZENTOS E VINTE REAIS ), proveniente de: HONORARIOS CONTÁBEIS – REF : 07/2015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1:11" ht="18.75" x14ac:dyDescent="0.25">
      <c r="A870" s="36"/>
      <c r="B870" s="36"/>
      <c r="C870" s="36"/>
      <c r="D870" s="37"/>
    </row>
    <row r="871" spans="1:11" ht="18.75" x14ac:dyDescent="0.25">
      <c r="B871" s="18" t="s">
        <v>0</v>
      </c>
      <c r="C871" s="18"/>
      <c r="D871" s="18"/>
      <c r="E871" s="18"/>
    </row>
    <row r="874" spans="1:11" ht="18.75" x14ac:dyDescent="0.25">
      <c r="A874" s="20" t="s">
        <v>22</v>
      </c>
      <c r="B874" s="20"/>
      <c r="C874" s="20"/>
      <c r="D874" s="21" t="str">
        <f t="shared" ref="D874:D929" si="56">D845</f>
        <v>AGOSTO</v>
      </c>
      <c r="E874" s="22" t="str">
        <f>CONCATENATE("de ",TEXT(B815,"aaaa"))</f>
        <v>de 2015</v>
      </c>
      <c r="F874" s="22"/>
    </row>
    <row r="878" spans="1:11" x14ac:dyDescent="0.25">
      <c r="B878" s="23"/>
      <c r="C878" s="23"/>
      <c r="D878" s="23"/>
      <c r="E878" s="23"/>
    </row>
    <row r="879" spans="1:11" x14ac:dyDescent="0.25">
      <c r="B879" s="24" t="s">
        <v>3</v>
      </c>
      <c r="C879" s="24"/>
      <c r="D879" s="24"/>
      <c r="E879" s="24"/>
    </row>
    <row r="881" spans="1:1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1:1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1:1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1:1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1:1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1:1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1:1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9" spans="1:11" ht="15" customHeight="1" x14ac:dyDescent="0.25">
      <c r="E889" s="4" t="s">
        <v>4</v>
      </c>
      <c r="F889" s="4"/>
      <c r="G889" s="4"/>
    </row>
    <row r="890" spans="1:11" ht="15.75" customHeight="1" thickBot="1" x14ac:dyDescent="0.3">
      <c r="E890" s="4"/>
      <c r="F890" s="4"/>
      <c r="G890" s="4"/>
    </row>
    <row r="891" spans="1:11" ht="15" customHeight="1" x14ac:dyDescent="0.25">
      <c r="I891" s="5">
        <v>300</v>
      </c>
      <c r="J891" s="6"/>
      <c r="K891" s="7"/>
    </row>
    <row r="892" spans="1:11" ht="15.75" customHeight="1" thickBot="1" x14ac:dyDescent="0.3">
      <c r="I892" s="8"/>
      <c r="J892" s="9"/>
      <c r="K892" s="10"/>
    </row>
    <row r="894" spans="1:11" ht="21" x14ac:dyDescent="0.25">
      <c r="A894" s="31" t="s">
        <v>54</v>
      </c>
      <c r="B894" s="31"/>
      <c r="C894" s="31"/>
      <c r="D894" s="31"/>
      <c r="E894" s="31"/>
      <c r="F894" s="31"/>
      <c r="G894" s="31"/>
      <c r="H894" s="31"/>
      <c r="I894" s="14">
        <f>I891</f>
        <v>300</v>
      </c>
      <c r="J894" s="14"/>
      <c r="K894" s="28"/>
    </row>
    <row r="895" spans="1:11" ht="18.75" x14ac:dyDescent="0.25">
      <c r="A895" s="15" t="str">
        <f>CONCATENATE("( ",UPPER((Extenso_Valor(I894)))," )",", proveniente de: HONORARIOS CONTÁBEIS – REF : ",B815)</f>
        <v>( TREZENTOS REAIS ), proveniente de: HONORARIOS CONTÁBEIS – REF : 07/2015</v>
      </c>
      <c r="B895" s="15"/>
      <c r="C895" s="15"/>
      <c r="D895" s="15"/>
      <c r="E895" s="15"/>
      <c r="F895" s="15"/>
      <c r="G895" s="15"/>
      <c r="H895" s="15"/>
      <c r="I895" s="15"/>
      <c r="J895" s="15"/>
      <c r="K895" s="15"/>
    </row>
    <row r="896" spans="1:11" ht="18.75" x14ac:dyDescent="0.25">
      <c r="A896" s="36"/>
      <c r="B896" s="36"/>
      <c r="C896" s="36"/>
      <c r="D896" s="37"/>
    </row>
    <row r="897" spans="1:11" ht="18.75" x14ac:dyDescent="0.25">
      <c r="B897" s="18" t="s">
        <v>0</v>
      </c>
      <c r="C897" s="18"/>
      <c r="D897" s="18"/>
      <c r="E897" s="18"/>
    </row>
    <row r="900" spans="1:11" ht="18.75" x14ac:dyDescent="0.25">
      <c r="A900" s="20" t="s">
        <v>9</v>
      </c>
      <c r="B900" s="20"/>
      <c r="C900" s="20"/>
      <c r="D900" s="21" t="str">
        <f t="shared" si="55"/>
        <v>AGOSTO</v>
      </c>
      <c r="E900" s="22" t="str">
        <f>CONCATENATE("de ",TEXT(D841,"aaaa"))</f>
        <v>de 1900</v>
      </c>
      <c r="F900" s="22"/>
    </row>
    <row r="904" spans="1:11" x14ac:dyDescent="0.25">
      <c r="B904" s="23"/>
      <c r="C904" s="23"/>
      <c r="D904" s="23"/>
      <c r="E904" s="23"/>
    </row>
    <row r="905" spans="1:11" x14ac:dyDescent="0.25">
      <c r="B905" s="24" t="s">
        <v>3</v>
      </c>
      <c r="C905" s="24"/>
      <c r="D905" s="24"/>
      <c r="E905" s="24"/>
    </row>
    <row r="906" spans="1:11" x14ac:dyDescent="0.25">
      <c r="B906" s="27"/>
      <c r="C906" s="27"/>
      <c r="D906" s="27"/>
      <c r="E906" s="27"/>
    </row>
    <row r="907" spans="1:11" x14ac:dyDescent="0.25">
      <c r="B907" s="27"/>
      <c r="C907" s="27"/>
      <c r="D907" s="27"/>
      <c r="E907" s="27"/>
    </row>
    <row r="910" spans="1:1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1:1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1:1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1:1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1:1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1:1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1:1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8" spans="1:11" ht="15" customHeight="1" x14ac:dyDescent="0.25">
      <c r="E918" s="4" t="s">
        <v>4</v>
      </c>
      <c r="F918" s="4"/>
      <c r="G918" s="4"/>
    </row>
    <row r="919" spans="1:11" ht="15.75" customHeight="1" thickBot="1" x14ac:dyDescent="0.3">
      <c r="E919" s="4"/>
      <c r="F919" s="4"/>
      <c r="G919" s="4"/>
    </row>
    <row r="920" spans="1:11" ht="15" customHeight="1" x14ac:dyDescent="0.25">
      <c r="I920" s="5">
        <v>100</v>
      </c>
      <c r="J920" s="6"/>
      <c r="K920" s="7"/>
    </row>
    <row r="921" spans="1:11" ht="15.75" customHeight="1" thickBot="1" x14ac:dyDescent="0.3">
      <c r="I921" s="8"/>
      <c r="J921" s="9"/>
      <c r="K921" s="10"/>
    </row>
    <row r="923" spans="1:11" ht="21" x14ac:dyDescent="0.25">
      <c r="A923" s="31" t="s">
        <v>55</v>
      </c>
      <c r="B923" s="31"/>
      <c r="C923" s="31"/>
      <c r="D923" s="31"/>
      <c r="E923" s="31"/>
      <c r="F923" s="31"/>
      <c r="G923" s="31"/>
      <c r="H923" s="31"/>
      <c r="I923" s="31"/>
      <c r="J923" s="14">
        <f>I920</f>
        <v>100</v>
      </c>
      <c r="K923" s="14"/>
    </row>
    <row r="924" spans="1:11" ht="18.75" x14ac:dyDescent="0.25">
      <c r="A924" s="15" t="str">
        <f>CONCATENATE("( ",UPPER((Extenso_Valor(J923)))," )",", proveniente de: HONORARIOS CONTÁBEIS – REF : ",D841)</f>
        <v xml:space="preserve">( CEM REAIS ), proveniente de: HONORARIOS CONTÁBEIS – REF : </v>
      </c>
      <c r="B924" s="15"/>
      <c r="C924" s="15"/>
      <c r="D924" s="15"/>
      <c r="E924" s="15"/>
      <c r="F924" s="15"/>
      <c r="G924" s="15"/>
      <c r="H924" s="15"/>
      <c r="I924" s="15"/>
      <c r="J924" s="15"/>
      <c r="K924" s="15"/>
    </row>
    <row r="926" spans="1:11" ht="18.75" x14ac:dyDescent="0.25">
      <c r="B926" s="18" t="s">
        <v>0</v>
      </c>
      <c r="C926" s="18"/>
      <c r="D926" s="18"/>
      <c r="E926" s="18"/>
    </row>
    <row r="929" spans="1:11" ht="18.75" x14ac:dyDescent="0.25">
      <c r="A929" s="20" t="s">
        <v>9</v>
      </c>
      <c r="B929" s="20"/>
      <c r="C929" s="20"/>
      <c r="D929" s="21" t="str">
        <f t="shared" si="56"/>
        <v>AGOSTO</v>
      </c>
      <c r="E929" s="22" t="str">
        <f>CONCATENATE("de ",TEXT(D841,"aaaa"))</f>
        <v>de 1900</v>
      </c>
      <c r="F929" s="22"/>
    </row>
    <row r="933" spans="1:11" x14ac:dyDescent="0.25">
      <c r="B933" s="23"/>
      <c r="C933" s="23"/>
      <c r="D933" s="23"/>
      <c r="E933" s="23"/>
    </row>
    <row r="934" spans="1:11" x14ac:dyDescent="0.25">
      <c r="B934" s="24" t="s">
        <v>3</v>
      </c>
      <c r="C934" s="24"/>
      <c r="D934" s="24"/>
      <c r="E934" s="24"/>
    </row>
    <row r="936" spans="1:1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1:1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1:1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1:1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1:1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1:1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1:1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4" spans="1:11" ht="15" customHeight="1" x14ac:dyDescent="0.25">
      <c r="E944" s="4" t="s">
        <v>4</v>
      </c>
      <c r="F944" s="4"/>
      <c r="G944" s="4"/>
    </row>
    <row r="945" spans="1:11" ht="15.75" customHeight="1" thickBot="1" x14ac:dyDescent="0.3">
      <c r="E945" s="4"/>
      <c r="F945" s="4"/>
      <c r="G945" s="4"/>
    </row>
    <row r="946" spans="1:11" ht="15" customHeight="1" x14ac:dyDescent="0.25">
      <c r="I946" s="5">
        <v>150</v>
      </c>
      <c r="J946" s="6"/>
      <c r="K946" s="7"/>
    </row>
    <row r="947" spans="1:11" ht="15.75" customHeight="1" thickBot="1" x14ac:dyDescent="0.3">
      <c r="I947" s="8"/>
      <c r="J947" s="9"/>
      <c r="K947" s="10"/>
    </row>
    <row r="949" spans="1:11" ht="21" x14ac:dyDescent="0.25">
      <c r="A949" s="31" t="s">
        <v>58</v>
      </c>
      <c r="B949" s="31"/>
      <c r="C949" s="31"/>
      <c r="D949" s="31"/>
      <c r="E949" s="31"/>
      <c r="F949" s="31"/>
      <c r="G949" s="31"/>
      <c r="H949" s="31"/>
      <c r="I949" s="14">
        <f>I946</f>
        <v>150</v>
      </c>
      <c r="J949" s="14"/>
      <c r="K949" s="14"/>
    </row>
    <row r="950" spans="1:11" ht="18.75" x14ac:dyDescent="0.25">
      <c r="A950" s="15" t="str">
        <f>CONCATENATE("( ",UPPER((Extenso_Valor(I949)))," )",", proveniente de: HONORARIOS CONTÁBEIS – ",)</f>
        <v xml:space="preserve">( CENTO E CINQUENTA REAIS ), proveniente de: HONORARIOS CONTÁBEIS – </v>
      </c>
      <c r="B950" s="15"/>
      <c r="C950" s="15"/>
      <c r="D950" s="15"/>
      <c r="E950" s="15"/>
      <c r="F950" s="15"/>
      <c r="G950" s="15"/>
      <c r="H950" s="15"/>
      <c r="I950" s="15"/>
      <c r="J950" s="15"/>
      <c r="K950" s="15"/>
    </row>
    <row r="951" spans="1:11" ht="18.75" x14ac:dyDescent="0.25">
      <c r="A951" s="25" t="s">
        <v>59</v>
      </c>
      <c r="B951" s="17" t="str">
        <f>B815</f>
        <v>07/2015</v>
      </c>
    </row>
    <row r="952" spans="1:11" ht="18.75" x14ac:dyDescent="0.25">
      <c r="B952" s="18" t="s">
        <v>0</v>
      </c>
      <c r="C952" s="18"/>
      <c r="D952" s="18"/>
      <c r="E952" s="18"/>
    </row>
    <row r="955" spans="1:11" ht="18.75" x14ac:dyDescent="0.25">
      <c r="A955" s="20" t="s">
        <v>22</v>
      </c>
      <c r="B955" s="20"/>
      <c r="C955" s="20"/>
      <c r="D955" s="21" t="str">
        <f t="shared" ref="D955:D1010" si="57">D929</f>
        <v>AGOSTO</v>
      </c>
      <c r="E955" s="22" t="str">
        <f>CONCATENATE("de ",TEXT(B951,"aaaa"))</f>
        <v>de 2015</v>
      </c>
      <c r="F955" s="22"/>
    </row>
    <row r="959" spans="1:11" x14ac:dyDescent="0.25">
      <c r="B959" s="23"/>
      <c r="C959" s="23"/>
      <c r="D959" s="23"/>
      <c r="E959" s="23"/>
    </row>
    <row r="960" spans="1:11" x14ac:dyDescent="0.25">
      <c r="B960" s="24" t="s">
        <v>3</v>
      </c>
      <c r="C960" s="24"/>
      <c r="D960" s="24"/>
      <c r="E960" s="24"/>
    </row>
    <row r="961" spans="1:11" x14ac:dyDescent="0.25">
      <c r="B961" s="27"/>
      <c r="C961" s="27"/>
      <c r="D961" s="27"/>
      <c r="E961" s="27"/>
    </row>
    <row r="962" spans="1:11" x14ac:dyDescent="0.25">
      <c r="B962" s="27"/>
      <c r="C962" s="27"/>
      <c r="D962" s="27"/>
      <c r="E962" s="27"/>
    </row>
    <row r="965" spans="1:1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1:1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1:1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1:1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1:1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1:1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1:1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3" spans="1:11" ht="15" customHeight="1" x14ac:dyDescent="0.25">
      <c r="E973" s="4" t="s">
        <v>4</v>
      </c>
      <c r="F973" s="4"/>
      <c r="G973" s="4"/>
    </row>
    <row r="974" spans="1:11" ht="15.75" customHeight="1" thickBot="1" x14ac:dyDescent="0.3">
      <c r="E974" s="4"/>
      <c r="F974" s="4"/>
      <c r="G974" s="4"/>
    </row>
    <row r="975" spans="1:11" ht="15" customHeight="1" x14ac:dyDescent="0.25">
      <c r="I975" s="5">
        <v>70</v>
      </c>
      <c r="J975" s="6"/>
      <c r="K975" s="7"/>
    </row>
    <row r="976" spans="1:11" ht="15.75" customHeight="1" thickBot="1" x14ac:dyDescent="0.3">
      <c r="I976" s="8"/>
      <c r="J976" s="9"/>
      <c r="K976" s="10"/>
    </row>
    <row r="978" spans="1:11" ht="21" x14ac:dyDescent="0.25">
      <c r="A978" s="31" t="s">
        <v>57</v>
      </c>
      <c r="B978" s="31"/>
      <c r="C978" s="31"/>
      <c r="D978" s="31"/>
      <c r="E978" s="31"/>
      <c r="F978" s="31"/>
      <c r="G978" s="31"/>
      <c r="H978" s="31"/>
      <c r="I978" s="14">
        <f>I975</f>
        <v>70</v>
      </c>
      <c r="J978" s="14"/>
      <c r="K978" s="28"/>
    </row>
    <row r="979" spans="1:11" ht="18.75" x14ac:dyDescent="0.25">
      <c r="A979" s="38" t="str">
        <f>CONCATENATE("( ",UPPER((Extenso_Valor(I978)))," )",", proveniente de: HONORARIOS CONTÁBEIS – REF :")</f>
        <v>( SETENTA REAIS ), proveniente de: HONORARIOS CONTÁBEIS – REF :</v>
      </c>
      <c r="B979" s="38"/>
      <c r="C979" s="38"/>
      <c r="D979" s="38"/>
      <c r="E979" s="38"/>
      <c r="F979" s="38"/>
      <c r="G979" s="38"/>
      <c r="H979" s="38"/>
      <c r="I979" s="17" t="str">
        <f>B951</f>
        <v>07/2015</v>
      </c>
      <c r="J979" s="38"/>
      <c r="K979" s="38"/>
    </row>
    <row r="980" spans="1:11" ht="18.75" x14ac:dyDescent="0.25">
      <c r="A980" s="36"/>
      <c r="B980" s="36"/>
      <c r="C980" s="36"/>
    </row>
    <row r="981" spans="1:11" ht="18.75" x14ac:dyDescent="0.25">
      <c r="B981" s="18" t="s">
        <v>0</v>
      </c>
      <c r="C981" s="18"/>
      <c r="D981" s="18"/>
      <c r="E981" s="18"/>
    </row>
    <row r="984" spans="1:11" ht="18.75" x14ac:dyDescent="0.25">
      <c r="A984" s="20" t="s">
        <v>22</v>
      </c>
      <c r="B984" s="20"/>
      <c r="C984" s="20"/>
      <c r="D984" s="21" t="str">
        <f t="shared" ref="D984:D1039" si="58">D955</f>
        <v>AGOSTO</v>
      </c>
      <c r="E984" s="22" t="str">
        <f>CONCATENATE("de ",TEXT(I979,"aaaa"))</f>
        <v>de 2015</v>
      </c>
      <c r="F984" s="22"/>
    </row>
    <row r="988" spans="1:11" x14ac:dyDescent="0.25">
      <c r="B988" s="23"/>
      <c r="C988" s="23"/>
      <c r="D988" s="23"/>
      <c r="E988" s="23"/>
    </row>
    <row r="989" spans="1:11" x14ac:dyDescent="0.25">
      <c r="B989" s="24" t="s">
        <v>3</v>
      </c>
      <c r="C989" s="24"/>
      <c r="D989" s="24"/>
      <c r="E989" s="24"/>
    </row>
    <row r="991" spans="1:1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1:1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1:1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1:1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1:1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1:1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1:1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9" spans="1:11" ht="15" customHeight="1" x14ac:dyDescent="0.25">
      <c r="E999" s="4" t="s">
        <v>4</v>
      </c>
      <c r="F999" s="4"/>
      <c r="G999" s="4"/>
    </row>
    <row r="1000" spans="1:11" ht="15.75" customHeight="1" thickBot="1" x14ac:dyDescent="0.3">
      <c r="E1000" s="4"/>
      <c r="F1000" s="4"/>
      <c r="G1000" s="4"/>
    </row>
    <row r="1001" spans="1:11" ht="15" customHeight="1" x14ac:dyDescent="0.25">
      <c r="I1001" s="5">
        <v>120</v>
      </c>
      <c r="J1001" s="6"/>
      <c r="K1001" s="7"/>
    </row>
    <row r="1002" spans="1:11" ht="15.75" customHeight="1" thickBot="1" x14ac:dyDescent="0.3">
      <c r="I1002" s="8"/>
      <c r="J1002" s="9"/>
      <c r="K1002" s="10"/>
    </row>
    <row r="1004" spans="1:11" ht="18.75" x14ac:dyDescent="0.25">
      <c r="A1004" s="11" t="s">
        <v>60</v>
      </c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</row>
    <row r="1005" spans="1:11" ht="21" x14ac:dyDescent="0.25">
      <c r="A1005" s="14">
        <f t="shared" ref="A1005" si="59">I1001</f>
        <v>120</v>
      </c>
      <c r="B1005" s="14"/>
      <c r="C1005" s="15" t="str">
        <f>CONCATENATE("( ",UPPER((Extenso_Valor(A1005)))," )",", proveniente de: HONORARIOS CONTÁBEIS – ")</f>
        <v xml:space="preserve">( CENTO E VINTE REAIS ), proveniente de: HONORARIOS CONTÁBEIS – </v>
      </c>
      <c r="D1005" s="15"/>
      <c r="E1005" s="15"/>
      <c r="F1005" s="15"/>
      <c r="G1005" s="15"/>
      <c r="H1005" s="15"/>
      <c r="I1005" s="15"/>
      <c r="J1005" s="15"/>
      <c r="K1005" s="15"/>
    </row>
    <row r="1006" spans="1:11" ht="18.75" x14ac:dyDescent="0.25">
      <c r="A1006" s="25" t="s">
        <v>13</v>
      </c>
      <c r="B1006" s="17" t="str">
        <f>I979</f>
        <v>07/2015</v>
      </c>
    </row>
    <row r="1007" spans="1:11" ht="18.75" x14ac:dyDescent="0.25">
      <c r="B1007" s="18" t="s">
        <v>0</v>
      </c>
      <c r="C1007" s="18"/>
      <c r="D1007" s="18"/>
      <c r="E1007" s="18"/>
    </row>
    <row r="1010" spans="1:11" ht="18.75" x14ac:dyDescent="0.25">
      <c r="A1010" s="20" t="s">
        <v>61</v>
      </c>
      <c r="B1010" s="20"/>
      <c r="C1010" s="20"/>
      <c r="D1010" s="21" t="str">
        <f t="shared" si="57"/>
        <v>AGOSTO</v>
      </c>
      <c r="E1010" s="22" t="str">
        <f>CONCATENATE("de ",TEXT(B1006,"aaaa"))</f>
        <v>de 2015</v>
      </c>
      <c r="F1010" s="22"/>
    </row>
    <row r="1014" spans="1:11" x14ac:dyDescent="0.25">
      <c r="B1014" s="23"/>
      <c r="C1014" s="23"/>
      <c r="D1014" s="23"/>
      <c r="E1014" s="23"/>
    </row>
    <row r="1015" spans="1:11" x14ac:dyDescent="0.25">
      <c r="B1015" s="24" t="s">
        <v>3</v>
      </c>
      <c r="C1015" s="24"/>
      <c r="D1015" s="24"/>
      <c r="E1015" s="24"/>
    </row>
    <row r="1016" spans="1:11" x14ac:dyDescent="0.25">
      <c r="B1016" s="27"/>
      <c r="C1016" s="27"/>
      <c r="D1016" s="27"/>
      <c r="E1016" s="27"/>
    </row>
    <row r="1017" spans="1:11" x14ac:dyDescent="0.25">
      <c r="B1017" s="27"/>
      <c r="C1017" s="27"/>
      <c r="D1017" s="27"/>
      <c r="E1017" s="27"/>
    </row>
    <row r="1020" spans="1:11" x14ac:dyDescent="0.25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</row>
    <row r="1021" spans="1:11" x14ac:dyDescent="0.25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</row>
    <row r="1022" spans="1:11" x14ac:dyDescent="0.25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</row>
    <row r="1023" spans="1:11" x14ac:dyDescent="0.25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</row>
    <row r="1024" spans="1:11" x14ac:dyDescent="0.25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</row>
    <row r="1025" spans="1:11" x14ac:dyDescent="0.25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</row>
    <row r="1026" spans="1:11" x14ac:dyDescent="0.25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</row>
    <row r="1028" spans="1:11" ht="15" customHeight="1" x14ac:dyDescent="0.25">
      <c r="E1028" s="4" t="s">
        <v>4</v>
      </c>
      <c r="F1028" s="4"/>
      <c r="G1028" s="4"/>
    </row>
    <row r="1029" spans="1:11" ht="15.75" customHeight="1" thickBot="1" x14ac:dyDescent="0.3">
      <c r="E1029" s="4"/>
      <c r="F1029" s="4"/>
      <c r="G1029" s="4"/>
    </row>
    <row r="1030" spans="1:11" ht="15" customHeight="1" x14ac:dyDescent="0.25">
      <c r="I1030" s="5">
        <v>80</v>
      </c>
      <c r="J1030" s="6"/>
      <c r="K1030" s="7"/>
    </row>
    <row r="1031" spans="1:11" ht="15.75" customHeight="1" thickBot="1" x14ac:dyDescent="0.3">
      <c r="I1031" s="8"/>
      <c r="J1031" s="9"/>
      <c r="K1031" s="10"/>
    </row>
    <row r="1033" spans="1:11" ht="21" x14ac:dyDescent="0.25">
      <c r="A1033" s="11" t="s">
        <v>62</v>
      </c>
      <c r="B1033" s="11"/>
      <c r="C1033" s="11"/>
      <c r="D1033" s="11"/>
      <c r="E1033" s="11"/>
      <c r="F1033" s="11"/>
      <c r="G1033" s="11"/>
      <c r="H1033" s="11"/>
      <c r="I1033" s="14">
        <f>I1030</f>
        <v>80</v>
      </c>
      <c r="J1033" s="14"/>
      <c r="K1033" s="14"/>
    </row>
    <row r="1034" spans="1:11" ht="18.75" x14ac:dyDescent="0.25">
      <c r="A1034" s="11" t="str">
        <f>CONCATENATE("( ",UPPER((Extenso_Valor(I1033)))," )",", proveniente de: HONORARIOS CONTÁBEIS – REF : ",B1006)</f>
        <v>( OITENTA REAIS ), proveniente de: HONORARIOS CONTÁBEIS – REF : 07/2015</v>
      </c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</row>
    <row r="1035" spans="1:11" ht="18.75" x14ac:dyDescent="0.25">
      <c r="A1035" s="36"/>
      <c r="B1035" s="36"/>
      <c r="C1035" s="36"/>
      <c r="D1035" s="37"/>
    </row>
    <row r="1036" spans="1:11" ht="18.75" x14ac:dyDescent="0.25">
      <c r="B1036" s="18" t="s">
        <v>0</v>
      </c>
      <c r="C1036" s="18"/>
      <c r="D1036" s="18"/>
      <c r="E1036" s="18"/>
    </row>
    <row r="1039" spans="1:11" ht="18.75" x14ac:dyDescent="0.25">
      <c r="A1039" s="20" t="s">
        <v>1</v>
      </c>
      <c r="B1039" s="20"/>
      <c r="C1039" s="20"/>
      <c r="D1039" s="21" t="str">
        <f t="shared" si="58"/>
        <v>AGOSTO</v>
      </c>
      <c r="E1039" s="22" t="str">
        <f>E1010</f>
        <v>de 2015</v>
      </c>
      <c r="F1039" s="22"/>
    </row>
    <row r="1043" spans="1:11" x14ac:dyDescent="0.25">
      <c r="B1043" s="23"/>
      <c r="C1043" s="23"/>
      <c r="D1043" s="23"/>
      <c r="E1043" s="23"/>
    </row>
    <row r="1044" spans="1:11" x14ac:dyDescent="0.25">
      <c r="B1044" s="24" t="s">
        <v>3</v>
      </c>
      <c r="C1044" s="24"/>
      <c r="D1044" s="24"/>
      <c r="E1044" s="24"/>
    </row>
    <row r="1046" spans="1:11" x14ac:dyDescent="0.25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</row>
    <row r="1047" spans="1:11" x14ac:dyDescent="0.25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</row>
    <row r="1048" spans="1:11" x14ac:dyDescent="0.25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</row>
    <row r="1049" spans="1:11" x14ac:dyDescent="0.25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</row>
    <row r="1050" spans="1:11" x14ac:dyDescent="0.25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</row>
    <row r="1051" spans="1:11" x14ac:dyDescent="0.25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</row>
    <row r="1052" spans="1:11" x14ac:dyDescent="0.25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</row>
    <row r="1054" spans="1:11" ht="15" customHeight="1" x14ac:dyDescent="0.25">
      <c r="E1054" s="4" t="s">
        <v>4</v>
      </c>
      <c r="F1054" s="4"/>
      <c r="G1054" s="4"/>
    </row>
    <row r="1055" spans="1:11" ht="15.75" customHeight="1" thickBot="1" x14ac:dyDescent="0.3">
      <c r="E1055" s="4"/>
      <c r="F1055" s="4"/>
      <c r="G1055" s="4"/>
    </row>
    <row r="1056" spans="1:11" ht="15" customHeight="1" x14ac:dyDescent="0.25">
      <c r="I1056" s="5">
        <v>0</v>
      </c>
      <c r="J1056" s="6"/>
      <c r="K1056" s="7"/>
    </row>
    <row r="1057" spans="1:11" ht="15.75" customHeight="1" thickBot="1" x14ac:dyDescent="0.3">
      <c r="I1057" s="8"/>
      <c r="J1057" s="9"/>
      <c r="K1057" s="10"/>
    </row>
    <row r="1059" spans="1:11" ht="18.75" x14ac:dyDescent="0.25">
      <c r="A1059" s="11" t="s">
        <v>18</v>
      </c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</row>
    <row r="1060" spans="1:11" ht="21" x14ac:dyDescent="0.25">
      <c r="A1060" s="14">
        <f t="shared" ref="A1060" si="60">I1056</f>
        <v>0</v>
      </c>
      <c r="B1060" s="14"/>
      <c r="C1060" s="15" t="str">
        <f t="shared" ref="C1060" si="61">CONCATENATE("( ",UPPER((Extenso_Valor(A1060)))," )",", proveniente de: HONORARIOS ")</f>
        <v xml:space="preserve">(  ), proveniente de: HONORARIOS </v>
      </c>
      <c r="D1060" s="15"/>
      <c r="E1060" s="15"/>
      <c r="F1060" s="15"/>
      <c r="G1060" s="15"/>
      <c r="H1060" s="15"/>
      <c r="I1060" s="15"/>
      <c r="J1060" s="15"/>
      <c r="K1060" s="15"/>
    </row>
    <row r="1061" spans="1:11" ht="18.75" x14ac:dyDescent="0.25">
      <c r="A1061" s="16" t="s">
        <v>2</v>
      </c>
      <c r="B1061" s="16"/>
      <c r="C1061" s="16"/>
      <c r="D1061" s="17">
        <f t="shared" ref="D1061:D1116" si="62">D1035</f>
        <v>0</v>
      </c>
    </row>
    <row r="1062" spans="1:11" ht="18.75" x14ac:dyDescent="0.25">
      <c r="B1062" s="18" t="s">
        <v>0</v>
      </c>
      <c r="C1062" s="18"/>
      <c r="D1062" s="18"/>
      <c r="E1062" s="18"/>
    </row>
    <row r="1065" spans="1:11" ht="18.75" x14ac:dyDescent="0.25">
      <c r="A1065" s="20" t="s">
        <v>14</v>
      </c>
      <c r="B1065" s="20"/>
      <c r="C1065" s="20"/>
      <c r="D1065" s="21" t="str">
        <f t="shared" ref="D1065:D1120" si="63">D1039</f>
        <v>AGOSTO</v>
      </c>
      <c r="E1065" s="22" t="str">
        <f t="shared" ref="E1065:E1120" si="64">CONCATENATE("de ",TEXT(D1061,"aaaa"))</f>
        <v>de 1900</v>
      </c>
      <c r="F1065" s="22"/>
    </row>
    <row r="1069" spans="1:11" x14ac:dyDescent="0.25">
      <c r="B1069" s="23"/>
      <c r="C1069" s="23"/>
      <c r="D1069" s="23"/>
      <c r="E1069" s="23"/>
    </row>
    <row r="1070" spans="1:11" x14ac:dyDescent="0.25">
      <c r="B1070" s="24" t="s">
        <v>3</v>
      </c>
      <c r="C1070" s="24"/>
      <c r="D1070" s="24"/>
      <c r="E1070" s="24"/>
    </row>
    <row r="1071" spans="1:11" x14ac:dyDescent="0.25">
      <c r="B1071" s="27"/>
      <c r="C1071" s="27"/>
      <c r="D1071" s="27"/>
      <c r="E1071" s="27"/>
    </row>
    <row r="1072" spans="1:11" x14ac:dyDescent="0.25">
      <c r="B1072" s="27"/>
      <c r="C1072" s="27"/>
      <c r="D1072" s="27"/>
      <c r="E1072" s="27"/>
    </row>
    <row r="1075" spans="1:11" x14ac:dyDescent="0.25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</row>
    <row r="1076" spans="1:11" x14ac:dyDescent="0.25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</row>
    <row r="1077" spans="1:11" x14ac:dyDescent="0.25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</row>
    <row r="1078" spans="1:11" x14ac:dyDescent="0.25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</row>
    <row r="1079" spans="1:11" x14ac:dyDescent="0.25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</row>
    <row r="1080" spans="1:11" x14ac:dyDescent="0.25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</row>
    <row r="1081" spans="1:11" x14ac:dyDescent="0.25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</row>
    <row r="1083" spans="1:11" ht="15" customHeight="1" x14ac:dyDescent="0.25">
      <c r="E1083" s="4" t="s">
        <v>4</v>
      </c>
      <c r="F1083" s="4"/>
      <c r="G1083" s="4"/>
    </row>
    <row r="1084" spans="1:11" ht="15.75" customHeight="1" thickBot="1" x14ac:dyDescent="0.3">
      <c r="E1084" s="4"/>
      <c r="F1084" s="4"/>
      <c r="G1084" s="4"/>
    </row>
    <row r="1085" spans="1:11" ht="15" customHeight="1" x14ac:dyDescent="0.25">
      <c r="I1085" s="5">
        <v>0</v>
      </c>
      <c r="J1085" s="6"/>
      <c r="K1085" s="7"/>
    </row>
    <row r="1086" spans="1:11" ht="15.75" customHeight="1" thickBot="1" x14ac:dyDescent="0.3">
      <c r="I1086" s="8"/>
      <c r="J1086" s="9"/>
      <c r="K1086" s="10"/>
    </row>
    <row r="1088" spans="1:11" ht="18.75" x14ac:dyDescent="0.25">
      <c r="A1088" s="11" t="s">
        <v>19</v>
      </c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</row>
    <row r="1089" spans="1:11" ht="21" x14ac:dyDescent="0.25">
      <c r="A1089" s="14">
        <f t="shared" ref="A1089" si="65">I1085</f>
        <v>0</v>
      </c>
      <c r="B1089" s="14"/>
      <c r="C1089" s="15" t="str">
        <f t="shared" ref="C1089" si="66">CONCATENATE("( ",UPPER((Extenso_Valor(A1089)))," )",", proveniente de: HONORARIOS ")</f>
        <v xml:space="preserve">(  ), proveniente de: HONORARIOS </v>
      </c>
      <c r="D1089" s="15"/>
      <c r="E1089" s="15"/>
      <c r="F1089" s="15"/>
      <c r="G1089" s="15"/>
      <c r="H1089" s="15"/>
      <c r="I1089" s="15"/>
      <c r="J1089" s="15"/>
      <c r="K1089" s="15"/>
    </row>
    <row r="1090" spans="1:11" ht="18.75" x14ac:dyDescent="0.25">
      <c r="A1090" s="16" t="s">
        <v>2</v>
      </c>
      <c r="B1090" s="16"/>
      <c r="C1090" s="16"/>
      <c r="D1090" s="17">
        <f t="shared" ref="D1090:D1145" si="67">D1061</f>
        <v>0</v>
      </c>
    </row>
    <row r="1091" spans="1:11" ht="18.75" x14ac:dyDescent="0.25">
      <c r="B1091" s="18" t="s">
        <v>0</v>
      </c>
      <c r="C1091" s="18"/>
      <c r="D1091" s="18"/>
      <c r="E1091" s="18"/>
    </row>
    <row r="1094" spans="1:11" ht="18.75" x14ac:dyDescent="0.25">
      <c r="A1094" s="20" t="s">
        <v>9</v>
      </c>
      <c r="B1094" s="20"/>
      <c r="C1094" s="20"/>
      <c r="D1094" s="21" t="str">
        <f t="shared" ref="D1094:D1149" si="68">D1065</f>
        <v>AGOSTO</v>
      </c>
      <c r="E1094" s="22" t="str">
        <f t="shared" ref="E1094:E1149" si="69">CONCATENATE("de ",TEXT(D1090,"aaaa"))</f>
        <v>de 1900</v>
      </c>
      <c r="F1094" s="22"/>
    </row>
    <row r="1098" spans="1:11" x14ac:dyDescent="0.25">
      <c r="B1098" s="23"/>
      <c r="C1098" s="23"/>
      <c r="D1098" s="23"/>
      <c r="E1098" s="23"/>
    </row>
    <row r="1099" spans="1:11" x14ac:dyDescent="0.25">
      <c r="B1099" s="24" t="s">
        <v>3</v>
      </c>
      <c r="C1099" s="24"/>
      <c r="D1099" s="24"/>
      <c r="E1099" s="24"/>
    </row>
    <row r="1101" spans="1:11" x14ac:dyDescent="0.25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</row>
    <row r="1102" spans="1:11" x14ac:dyDescent="0.25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</row>
    <row r="1103" spans="1:11" x14ac:dyDescent="0.25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</row>
    <row r="1104" spans="1:11" x14ac:dyDescent="0.25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</row>
    <row r="1105" spans="1:11" x14ac:dyDescent="0.25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</row>
    <row r="1106" spans="1:11" x14ac:dyDescent="0.25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</row>
    <row r="1107" spans="1:11" x14ac:dyDescent="0.25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</row>
    <row r="1109" spans="1:11" ht="15" customHeight="1" x14ac:dyDescent="0.25">
      <c r="E1109" s="4" t="s">
        <v>4</v>
      </c>
      <c r="F1109" s="4"/>
      <c r="G1109" s="4"/>
    </row>
    <row r="1110" spans="1:11" ht="15.75" customHeight="1" thickBot="1" x14ac:dyDescent="0.3">
      <c r="E1110" s="4"/>
      <c r="F1110" s="4"/>
      <c r="G1110" s="4"/>
    </row>
    <row r="1111" spans="1:11" ht="15" customHeight="1" x14ac:dyDescent="0.25">
      <c r="I1111" s="5">
        <v>0</v>
      </c>
      <c r="J1111" s="6"/>
      <c r="K1111" s="7"/>
    </row>
    <row r="1112" spans="1:11" ht="15.75" customHeight="1" thickBot="1" x14ac:dyDescent="0.3">
      <c r="I1112" s="8"/>
      <c r="J1112" s="9"/>
      <c r="K1112" s="10"/>
    </row>
    <row r="1114" spans="1:11" ht="18.75" x14ac:dyDescent="0.25">
      <c r="A1114" s="11" t="s">
        <v>18</v>
      </c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</row>
    <row r="1115" spans="1:11" ht="21" x14ac:dyDescent="0.25">
      <c r="A1115" s="14">
        <f t="shared" ref="A1115" si="70">I1111</f>
        <v>0</v>
      </c>
      <c r="B1115" s="14"/>
      <c r="C1115" s="15" t="str">
        <f t="shared" ref="C1115" si="71">CONCATENATE("( ",UPPER((Extenso_Valor(A1115)))," )",", proveniente de: HONORARIOS ")</f>
        <v xml:space="preserve">(  ), proveniente de: HONORARIOS </v>
      </c>
      <c r="D1115" s="15"/>
      <c r="E1115" s="15"/>
      <c r="F1115" s="15"/>
      <c r="G1115" s="15"/>
      <c r="H1115" s="15"/>
      <c r="I1115" s="15"/>
      <c r="J1115" s="15"/>
      <c r="K1115" s="15"/>
    </row>
    <row r="1116" spans="1:11" ht="18.75" x14ac:dyDescent="0.25">
      <c r="A1116" s="16" t="s">
        <v>2</v>
      </c>
      <c r="B1116" s="16"/>
      <c r="C1116" s="16"/>
      <c r="D1116" s="17">
        <f t="shared" si="62"/>
        <v>0</v>
      </c>
    </row>
    <row r="1117" spans="1:11" ht="18.75" x14ac:dyDescent="0.25">
      <c r="B1117" s="18" t="s">
        <v>0</v>
      </c>
      <c r="C1117" s="18"/>
      <c r="D1117" s="18"/>
      <c r="E1117" s="18"/>
    </row>
    <row r="1120" spans="1:11" ht="18.75" x14ac:dyDescent="0.25">
      <c r="A1120" s="20" t="s">
        <v>14</v>
      </c>
      <c r="B1120" s="20"/>
      <c r="C1120" s="20"/>
      <c r="D1120" s="21" t="str">
        <f t="shared" si="63"/>
        <v>AGOSTO</v>
      </c>
      <c r="E1120" s="22" t="str">
        <f t="shared" si="64"/>
        <v>de 1900</v>
      </c>
      <c r="F1120" s="22"/>
    </row>
    <row r="1124" spans="1:11" x14ac:dyDescent="0.25">
      <c r="B1124" s="23"/>
      <c r="C1124" s="23"/>
      <c r="D1124" s="23"/>
      <c r="E1124" s="23"/>
    </row>
    <row r="1125" spans="1:11" x14ac:dyDescent="0.25">
      <c r="B1125" s="24" t="s">
        <v>3</v>
      </c>
      <c r="C1125" s="24"/>
      <c r="D1125" s="24"/>
      <c r="E1125" s="24"/>
    </row>
    <row r="1126" spans="1:11" x14ac:dyDescent="0.25">
      <c r="B1126" s="27"/>
      <c r="C1126" s="27"/>
      <c r="D1126" s="27"/>
      <c r="E1126" s="27"/>
    </row>
    <row r="1127" spans="1:11" x14ac:dyDescent="0.25">
      <c r="B1127" s="27"/>
      <c r="C1127" s="27"/>
      <c r="D1127" s="27"/>
      <c r="E1127" s="27"/>
    </row>
    <row r="1130" spans="1:11" x14ac:dyDescent="0.25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</row>
    <row r="1131" spans="1:11" x14ac:dyDescent="0.25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</row>
    <row r="1132" spans="1:11" x14ac:dyDescent="0.25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</row>
    <row r="1133" spans="1:11" x14ac:dyDescent="0.25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</row>
    <row r="1134" spans="1:11" x14ac:dyDescent="0.25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</row>
    <row r="1135" spans="1:11" x14ac:dyDescent="0.25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</row>
    <row r="1136" spans="1:11" x14ac:dyDescent="0.25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</row>
    <row r="1138" spans="1:11" ht="15" customHeight="1" x14ac:dyDescent="0.25">
      <c r="E1138" s="4" t="s">
        <v>4</v>
      </c>
      <c r="F1138" s="4"/>
      <c r="G1138" s="4"/>
    </row>
    <row r="1139" spans="1:11" ht="15.75" customHeight="1" thickBot="1" x14ac:dyDescent="0.3">
      <c r="E1139" s="4"/>
      <c r="F1139" s="4"/>
      <c r="G1139" s="4"/>
    </row>
    <row r="1140" spans="1:11" ht="15" customHeight="1" x14ac:dyDescent="0.25">
      <c r="I1140" s="5">
        <v>0</v>
      </c>
      <c r="J1140" s="6"/>
      <c r="K1140" s="7"/>
    </row>
    <row r="1141" spans="1:11" ht="15.75" customHeight="1" thickBot="1" x14ac:dyDescent="0.3">
      <c r="I1141" s="8"/>
      <c r="J1141" s="9"/>
      <c r="K1141" s="10"/>
    </row>
    <row r="1143" spans="1:11" ht="18.75" x14ac:dyDescent="0.25">
      <c r="A1143" s="11" t="s">
        <v>19</v>
      </c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</row>
    <row r="1144" spans="1:11" ht="21" x14ac:dyDescent="0.25">
      <c r="A1144" s="14">
        <f t="shared" ref="A1144" si="72">I1140</f>
        <v>0</v>
      </c>
      <c r="B1144" s="14"/>
      <c r="C1144" s="15" t="str">
        <f t="shared" ref="C1144" si="73">CONCATENATE("( ",UPPER((Extenso_Valor(A1144)))," )",", proveniente de: HONORARIOS ")</f>
        <v xml:space="preserve">(  ), proveniente de: HONORARIOS </v>
      </c>
      <c r="D1144" s="15"/>
      <c r="E1144" s="15"/>
      <c r="F1144" s="15"/>
      <c r="G1144" s="15"/>
      <c r="H1144" s="15"/>
      <c r="I1144" s="15"/>
      <c r="J1144" s="15"/>
      <c r="K1144" s="15"/>
    </row>
    <row r="1145" spans="1:11" ht="18.75" x14ac:dyDescent="0.25">
      <c r="A1145" s="16" t="s">
        <v>2</v>
      </c>
      <c r="B1145" s="16"/>
      <c r="C1145" s="16"/>
      <c r="D1145" s="17">
        <f t="shared" si="67"/>
        <v>0</v>
      </c>
    </row>
    <row r="1146" spans="1:11" ht="18.75" x14ac:dyDescent="0.25">
      <c r="B1146" s="18" t="s">
        <v>0</v>
      </c>
      <c r="C1146" s="18"/>
      <c r="D1146" s="18"/>
      <c r="E1146" s="18"/>
    </row>
    <row r="1149" spans="1:11" ht="18.75" x14ac:dyDescent="0.25">
      <c r="A1149" s="20" t="s">
        <v>9</v>
      </c>
      <c r="B1149" s="20"/>
      <c r="C1149" s="20"/>
      <c r="D1149" s="21" t="str">
        <f t="shared" si="68"/>
        <v>AGOSTO</v>
      </c>
      <c r="E1149" s="22" t="str">
        <f t="shared" si="69"/>
        <v>de 1900</v>
      </c>
      <c r="F1149" s="22"/>
    </row>
    <row r="1153" spans="1:11" x14ac:dyDescent="0.25">
      <c r="B1153" s="23"/>
      <c r="C1153" s="23"/>
      <c r="D1153" s="23"/>
      <c r="E1153" s="23"/>
    </row>
    <row r="1154" spans="1:11" x14ac:dyDescent="0.25">
      <c r="B1154" s="24" t="s">
        <v>3</v>
      </c>
      <c r="C1154" s="24"/>
      <c r="D1154" s="24"/>
      <c r="E1154" s="24"/>
    </row>
    <row r="1156" spans="1:11" x14ac:dyDescent="0.25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</row>
    <row r="1157" spans="1:11" x14ac:dyDescent="0.25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</row>
    <row r="1158" spans="1:11" x14ac:dyDescent="0.25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</row>
    <row r="1159" spans="1:11" x14ac:dyDescent="0.25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</row>
    <row r="1160" spans="1:11" x14ac:dyDescent="0.25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</row>
    <row r="1161" spans="1:11" x14ac:dyDescent="0.25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</row>
    <row r="1162" spans="1:11" x14ac:dyDescent="0.25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</row>
    <row r="1164" spans="1:11" ht="15" customHeight="1" x14ac:dyDescent="0.25">
      <c r="E1164" s="4" t="s">
        <v>4</v>
      </c>
      <c r="F1164" s="4"/>
      <c r="G1164" s="4"/>
    </row>
    <row r="1165" spans="1:11" ht="15.75" customHeight="1" thickBot="1" x14ac:dyDescent="0.3">
      <c r="E1165" s="4"/>
      <c r="F1165" s="4"/>
      <c r="G1165" s="4"/>
    </row>
    <row r="1166" spans="1:11" ht="15" customHeight="1" x14ac:dyDescent="0.25">
      <c r="I1166" s="5">
        <v>0</v>
      </c>
      <c r="J1166" s="6"/>
      <c r="K1166" s="7"/>
    </row>
    <row r="1167" spans="1:11" ht="15.75" customHeight="1" thickBot="1" x14ac:dyDescent="0.3">
      <c r="I1167" s="8"/>
      <c r="J1167" s="9"/>
      <c r="K1167" s="10"/>
    </row>
    <row r="1169" spans="1:11" ht="18.75" x14ac:dyDescent="0.25">
      <c r="A1169" s="11" t="s">
        <v>18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</row>
    <row r="1170" spans="1:11" ht="21" x14ac:dyDescent="0.25">
      <c r="A1170" s="14">
        <f t="shared" ref="A1170" si="74">I1166</f>
        <v>0</v>
      </c>
      <c r="B1170" s="14"/>
      <c r="C1170" s="15" t="str">
        <f t="shared" ref="C1170" si="75">CONCATENATE("( ",UPPER((Extenso_Valor(A1170)))," )",", proveniente de: HONORARIOS ")</f>
        <v xml:space="preserve">(  ), proveniente de: HONORARIOS </v>
      </c>
      <c r="D1170" s="15"/>
      <c r="E1170" s="15"/>
      <c r="F1170" s="15"/>
      <c r="G1170" s="15"/>
      <c r="H1170" s="15"/>
      <c r="I1170" s="15"/>
      <c r="J1170" s="15"/>
      <c r="K1170" s="15"/>
    </row>
    <row r="1171" spans="1:11" ht="18.75" x14ac:dyDescent="0.25">
      <c r="A1171" s="16" t="s">
        <v>2</v>
      </c>
      <c r="B1171" s="16"/>
      <c r="C1171" s="16"/>
      <c r="D1171" s="17">
        <f t="shared" ref="D1171:D1226" si="76">D1145</f>
        <v>0</v>
      </c>
    </row>
    <row r="1172" spans="1:11" ht="18.75" x14ac:dyDescent="0.25">
      <c r="B1172" s="18" t="s">
        <v>0</v>
      </c>
      <c r="C1172" s="18"/>
      <c r="D1172" s="18"/>
      <c r="E1172" s="18"/>
    </row>
    <row r="1175" spans="1:11" ht="18.75" x14ac:dyDescent="0.25">
      <c r="A1175" s="20" t="s">
        <v>14</v>
      </c>
      <c r="B1175" s="20"/>
      <c r="C1175" s="20"/>
      <c r="D1175" s="21" t="str">
        <f t="shared" ref="D1175:D1230" si="77">D1149</f>
        <v>AGOSTO</v>
      </c>
      <c r="E1175" s="22" t="str">
        <f t="shared" ref="E1175:E1230" si="78">CONCATENATE("de ",TEXT(D1171,"aaaa"))</f>
        <v>de 1900</v>
      </c>
      <c r="F1175" s="22"/>
    </row>
    <row r="1179" spans="1:11" x14ac:dyDescent="0.25">
      <c r="B1179" s="23"/>
      <c r="C1179" s="23"/>
      <c r="D1179" s="23"/>
      <c r="E1179" s="23"/>
    </row>
    <row r="1180" spans="1:11" x14ac:dyDescent="0.25">
      <c r="B1180" s="24" t="s">
        <v>3</v>
      </c>
      <c r="C1180" s="24"/>
      <c r="D1180" s="24"/>
      <c r="E1180" s="24"/>
    </row>
    <row r="1181" spans="1:11" x14ac:dyDescent="0.25">
      <c r="B1181" s="27"/>
      <c r="C1181" s="27"/>
      <c r="D1181" s="27"/>
      <c r="E1181" s="27"/>
    </row>
    <row r="1182" spans="1:11" x14ac:dyDescent="0.25">
      <c r="B1182" s="27"/>
      <c r="C1182" s="27"/>
      <c r="D1182" s="27"/>
      <c r="E1182" s="27"/>
    </row>
    <row r="1185" spans="1:11" x14ac:dyDescent="0.25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</row>
    <row r="1186" spans="1:11" x14ac:dyDescent="0.25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</row>
    <row r="1187" spans="1:11" x14ac:dyDescent="0.25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</row>
    <row r="1188" spans="1:11" x14ac:dyDescent="0.25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</row>
    <row r="1189" spans="1:11" x14ac:dyDescent="0.25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</row>
    <row r="1190" spans="1:11" x14ac:dyDescent="0.25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</row>
    <row r="1191" spans="1:11" x14ac:dyDescent="0.25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</row>
    <row r="1193" spans="1:11" ht="15" customHeight="1" x14ac:dyDescent="0.25">
      <c r="E1193" s="4" t="s">
        <v>4</v>
      </c>
      <c r="F1193" s="4"/>
      <c r="G1193" s="4"/>
    </row>
    <row r="1194" spans="1:11" ht="15.75" customHeight="1" thickBot="1" x14ac:dyDescent="0.3">
      <c r="E1194" s="4"/>
      <c r="F1194" s="4"/>
      <c r="G1194" s="4"/>
    </row>
    <row r="1195" spans="1:11" ht="15" customHeight="1" x14ac:dyDescent="0.25">
      <c r="I1195" s="5">
        <v>0</v>
      </c>
      <c r="J1195" s="6"/>
      <c r="K1195" s="7"/>
    </row>
    <row r="1196" spans="1:11" ht="15.75" customHeight="1" thickBot="1" x14ac:dyDescent="0.3">
      <c r="I1196" s="8"/>
      <c r="J1196" s="9"/>
      <c r="K1196" s="10"/>
    </row>
    <row r="1198" spans="1:11" ht="18.75" x14ac:dyDescent="0.25">
      <c r="A1198" s="11" t="s">
        <v>19</v>
      </c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</row>
    <row r="1199" spans="1:11" ht="21" x14ac:dyDescent="0.25">
      <c r="A1199" s="14">
        <f t="shared" ref="A1199" si="79">I1195</f>
        <v>0</v>
      </c>
      <c r="B1199" s="14"/>
      <c r="C1199" s="15" t="str">
        <f t="shared" ref="C1199" si="80">CONCATENATE("( ",UPPER((Extenso_Valor(A1199)))," )",", proveniente de: HONORARIOS ")</f>
        <v xml:space="preserve">(  ), proveniente de: HONORARIOS </v>
      </c>
      <c r="D1199" s="15"/>
      <c r="E1199" s="15"/>
      <c r="F1199" s="15"/>
      <c r="G1199" s="15"/>
      <c r="H1199" s="15"/>
      <c r="I1199" s="15"/>
      <c r="J1199" s="15"/>
      <c r="K1199" s="15"/>
    </row>
    <row r="1200" spans="1:11" ht="18.75" x14ac:dyDescent="0.25">
      <c r="A1200" s="16" t="s">
        <v>2</v>
      </c>
      <c r="B1200" s="16"/>
      <c r="C1200" s="16"/>
      <c r="D1200" s="17">
        <f t="shared" ref="D1200:D1255" si="81">D1171</f>
        <v>0</v>
      </c>
    </row>
    <row r="1201" spans="1:11" ht="18.75" x14ac:dyDescent="0.25">
      <c r="B1201" s="18" t="s">
        <v>0</v>
      </c>
      <c r="C1201" s="18"/>
      <c r="D1201" s="18"/>
      <c r="E1201" s="18"/>
    </row>
    <row r="1204" spans="1:11" ht="18.75" x14ac:dyDescent="0.25">
      <c r="A1204" s="20" t="s">
        <v>9</v>
      </c>
      <c r="B1204" s="20"/>
      <c r="C1204" s="20"/>
      <c r="D1204" s="21" t="str">
        <f t="shared" ref="D1204:D1259" si="82">D1175</f>
        <v>AGOSTO</v>
      </c>
      <c r="E1204" s="22" t="str">
        <f t="shared" ref="E1204:E1259" si="83">CONCATENATE("de ",TEXT(D1200,"aaaa"))</f>
        <v>de 1900</v>
      </c>
      <c r="F1204" s="22"/>
    </row>
    <row r="1208" spans="1:11" x14ac:dyDescent="0.25">
      <c r="B1208" s="23"/>
      <c r="C1208" s="23"/>
      <c r="D1208" s="23"/>
      <c r="E1208" s="23"/>
    </row>
    <row r="1209" spans="1:11" x14ac:dyDescent="0.25">
      <c r="B1209" s="24" t="s">
        <v>3</v>
      </c>
      <c r="C1209" s="24"/>
      <c r="D1209" s="24"/>
      <c r="E1209" s="24"/>
    </row>
    <row r="1211" spans="1:11" x14ac:dyDescent="0.25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</row>
    <row r="1212" spans="1:11" x14ac:dyDescent="0.25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</row>
    <row r="1213" spans="1:11" x14ac:dyDescent="0.25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</row>
    <row r="1214" spans="1:11" x14ac:dyDescent="0.25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</row>
    <row r="1215" spans="1:11" x14ac:dyDescent="0.25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</row>
    <row r="1216" spans="1:11" x14ac:dyDescent="0.25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</row>
    <row r="1217" spans="1:11" x14ac:dyDescent="0.25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</row>
    <row r="1219" spans="1:11" ht="15" customHeight="1" x14ac:dyDescent="0.25">
      <c r="E1219" s="4" t="s">
        <v>4</v>
      </c>
      <c r="F1219" s="4"/>
      <c r="G1219" s="4"/>
    </row>
    <row r="1220" spans="1:11" ht="15.75" customHeight="1" thickBot="1" x14ac:dyDescent="0.3">
      <c r="E1220" s="4"/>
      <c r="F1220" s="4"/>
      <c r="G1220" s="4"/>
    </row>
    <row r="1221" spans="1:11" ht="15" customHeight="1" x14ac:dyDescent="0.25">
      <c r="I1221" s="5">
        <v>0</v>
      </c>
      <c r="J1221" s="6"/>
      <c r="K1221" s="7"/>
    </row>
    <row r="1222" spans="1:11" ht="15.75" customHeight="1" thickBot="1" x14ac:dyDescent="0.3">
      <c r="I1222" s="8"/>
      <c r="J1222" s="9"/>
      <c r="K1222" s="10"/>
    </row>
    <row r="1224" spans="1:11" ht="18.75" x14ac:dyDescent="0.25">
      <c r="A1224" s="11" t="s">
        <v>18</v>
      </c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</row>
    <row r="1225" spans="1:11" ht="21" x14ac:dyDescent="0.25">
      <c r="A1225" s="14">
        <f t="shared" ref="A1225" si="84">I1221</f>
        <v>0</v>
      </c>
      <c r="B1225" s="14"/>
      <c r="C1225" s="15" t="str">
        <f t="shared" ref="C1225" si="85">CONCATENATE("( ",UPPER((Extenso_Valor(A1225)))," )",", proveniente de: HONORARIOS ")</f>
        <v xml:space="preserve">(  ), proveniente de: HONORARIOS </v>
      </c>
      <c r="D1225" s="15"/>
      <c r="E1225" s="15"/>
      <c r="F1225" s="15"/>
      <c r="G1225" s="15"/>
      <c r="H1225" s="15"/>
      <c r="I1225" s="15"/>
      <c r="J1225" s="15"/>
      <c r="K1225" s="15"/>
    </row>
    <row r="1226" spans="1:11" ht="18.75" x14ac:dyDescent="0.25">
      <c r="A1226" s="16" t="s">
        <v>2</v>
      </c>
      <c r="B1226" s="16"/>
      <c r="C1226" s="16"/>
      <c r="D1226" s="17">
        <f t="shared" si="76"/>
        <v>0</v>
      </c>
    </row>
    <row r="1227" spans="1:11" ht="18.75" x14ac:dyDescent="0.25">
      <c r="B1227" s="18" t="s">
        <v>0</v>
      </c>
      <c r="C1227" s="18"/>
      <c r="D1227" s="18"/>
      <c r="E1227" s="18"/>
    </row>
    <row r="1230" spans="1:11" ht="18.75" x14ac:dyDescent="0.25">
      <c r="A1230" s="20" t="s">
        <v>14</v>
      </c>
      <c r="B1230" s="20"/>
      <c r="C1230" s="20"/>
      <c r="D1230" s="21" t="str">
        <f t="shared" si="77"/>
        <v>AGOSTO</v>
      </c>
      <c r="E1230" s="22" t="str">
        <f t="shared" si="78"/>
        <v>de 1900</v>
      </c>
      <c r="F1230" s="22"/>
    </row>
    <row r="1234" spans="1:11" x14ac:dyDescent="0.25">
      <c r="B1234" s="23"/>
      <c r="C1234" s="23"/>
      <c r="D1234" s="23"/>
      <c r="E1234" s="23"/>
    </row>
    <row r="1235" spans="1:11" x14ac:dyDescent="0.25">
      <c r="B1235" s="24" t="s">
        <v>3</v>
      </c>
      <c r="C1235" s="24"/>
      <c r="D1235" s="24"/>
      <c r="E1235" s="24"/>
    </row>
    <row r="1236" spans="1:11" x14ac:dyDescent="0.25">
      <c r="B1236" s="27"/>
      <c r="C1236" s="27"/>
      <c r="D1236" s="27"/>
      <c r="E1236" s="27"/>
    </row>
    <row r="1237" spans="1:11" x14ac:dyDescent="0.25">
      <c r="B1237" s="27"/>
      <c r="C1237" s="27"/>
      <c r="D1237" s="27"/>
      <c r="E1237" s="27"/>
    </row>
    <row r="1240" spans="1:11" x14ac:dyDescent="0.25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</row>
    <row r="1241" spans="1:11" x14ac:dyDescent="0.25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</row>
    <row r="1242" spans="1:11" x14ac:dyDescent="0.25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</row>
    <row r="1243" spans="1:11" x14ac:dyDescent="0.25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</row>
    <row r="1244" spans="1:11" x14ac:dyDescent="0.25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</row>
    <row r="1245" spans="1:11" x14ac:dyDescent="0.25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</row>
    <row r="1246" spans="1:11" x14ac:dyDescent="0.25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</row>
    <row r="1248" spans="1:11" ht="15" customHeight="1" x14ac:dyDescent="0.25">
      <c r="E1248" s="4" t="s">
        <v>4</v>
      </c>
      <c r="F1248" s="4"/>
      <c r="G1248" s="4"/>
    </row>
    <row r="1249" spans="1:11" ht="15.75" customHeight="1" thickBot="1" x14ac:dyDescent="0.3">
      <c r="E1249" s="4"/>
      <c r="F1249" s="4"/>
      <c r="G1249" s="4"/>
    </row>
    <row r="1250" spans="1:11" ht="15" customHeight="1" x14ac:dyDescent="0.25">
      <c r="I1250" s="5">
        <v>0</v>
      </c>
      <c r="J1250" s="6"/>
      <c r="K1250" s="7"/>
    </row>
    <row r="1251" spans="1:11" ht="15.75" customHeight="1" thickBot="1" x14ac:dyDescent="0.3">
      <c r="I1251" s="8"/>
      <c r="J1251" s="9"/>
      <c r="K1251" s="10"/>
    </row>
    <row r="1253" spans="1:11" ht="18.75" x14ac:dyDescent="0.25">
      <c r="A1253" s="11" t="s">
        <v>19</v>
      </c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</row>
    <row r="1254" spans="1:11" ht="21" x14ac:dyDescent="0.25">
      <c r="A1254" s="14">
        <f t="shared" ref="A1254" si="86">I1250</f>
        <v>0</v>
      </c>
      <c r="B1254" s="14"/>
      <c r="C1254" s="15" t="str">
        <f t="shared" ref="C1254" si="87">CONCATENATE("( ",UPPER((Extenso_Valor(A1254)))," )",", proveniente de: HONORARIOS ")</f>
        <v xml:space="preserve">(  ), proveniente de: HONORARIOS </v>
      </c>
      <c r="D1254" s="15"/>
      <c r="E1254" s="15"/>
      <c r="F1254" s="15"/>
      <c r="G1254" s="15"/>
      <c r="H1254" s="15"/>
      <c r="I1254" s="15"/>
      <c r="J1254" s="15"/>
      <c r="K1254" s="15"/>
    </row>
    <row r="1255" spans="1:11" ht="18.75" x14ac:dyDescent="0.25">
      <c r="A1255" s="16" t="s">
        <v>2</v>
      </c>
      <c r="B1255" s="16"/>
      <c r="C1255" s="16"/>
      <c r="D1255" s="17">
        <f t="shared" si="81"/>
        <v>0</v>
      </c>
    </row>
    <row r="1256" spans="1:11" ht="18.75" x14ac:dyDescent="0.25">
      <c r="B1256" s="18" t="s">
        <v>0</v>
      </c>
      <c r="C1256" s="18"/>
      <c r="D1256" s="18"/>
      <c r="E1256" s="18"/>
    </row>
    <row r="1259" spans="1:11" ht="18.75" x14ac:dyDescent="0.25">
      <c r="A1259" s="20" t="s">
        <v>9</v>
      </c>
      <c r="B1259" s="20"/>
      <c r="C1259" s="20"/>
      <c r="D1259" s="21" t="str">
        <f t="shared" si="82"/>
        <v>AGOSTO</v>
      </c>
      <c r="E1259" s="22" t="str">
        <f t="shared" si="83"/>
        <v>de 1900</v>
      </c>
      <c r="F1259" s="22"/>
    </row>
    <row r="1263" spans="1:11" x14ac:dyDescent="0.25">
      <c r="B1263" s="23"/>
      <c r="C1263" s="23"/>
      <c r="D1263" s="23"/>
      <c r="E1263" s="23"/>
    </row>
    <row r="1264" spans="1:11" x14ac:dyDescent="0.25">
      <c r="B1264" s="24" t="s">
        <v>3</v>
      </c>
      <c r="C1264" s="24"/>
      <c r="D1264" s="24"/>
      <c r="E1264" s="24"/>
    </row>
    <row r="1266" spans="1:11" x14ac:dyDescent="0.25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</row>
    <row r="1267" spans="1:11" x14ac:dyDescent="0.25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</row>
    <row r="1268" spans="1:11" x14ac:dyDescent="0.25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</row>
    <row r="1269" spans="1:11" x14ac:dyDescent="0.25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</row>
    <row r="1270" spans="1:11" x14ac:dyDescent="0.25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</row>
    <row r="1271" spans="1:11" x14ac:dyDescent="0.25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</row>
    <row r="1272" spans="1:11" x14ac:dyDescent="0.25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</row>
    <row r="1274" spans="1:11" ht="15" customHeight="1" x14ac:dyDescent="0.25">
      <c r="E1274" s="4" t="s">
        <v>4</v>
      </c>
      <c r="F1274" s="4"/>
      <c r="G1274" s="4"/>
    </row>
    <row r="1275" spans="1:11" ht="15.75" customHeight="1" thickBot="1" x14ac:dyDescent="0.3">
      <c r="E1275" s="4"/>
      <c r="F1275" s="4"/>
      <c r="G1275" s="4"/>
    </row>
    <row r="1276" spans="1:11" ht="15" customHeight="1" x14ac:dyDescent="0.25">
      <c r="I1276" s="5">
        <v>0</v>
      </c>
      <c r="J1276" s="6"/>
      <c r="K1276" s="7"/>
    </row>
    <row r="1277" spans="1:11" ht="15.75" customHeight="1" thickBot="1" x14ac:dyDescent="0.3">
      <c r="I1277" s="8"/>
      <c r="J1277" s="9"/>
      <c r="K1277" s="10"/>
    </row>
    <row r="1279" spans="1:11" ht="18.75" x14ac:dyDescent="0.25">
      <c r="A1279" s="11" t="s">
        <v>18</v>
      </c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</row>
    <row r="1280" spans="1:11" ht="21" x14ac:dyDescent="0.25">
      <c r="A1280" s="14">
        <f t="shared" ref="A1280" si="88">I1276</f>
        <v>0</v>
      </c>
      <c r="B1280" s="14"/>
      <c r="C1280" s="15" t="str">
        <f t="shared" ref="C1280" si="89">CONCATENATE("( ",UPPER((Extenso_Valor(A1280)))," )",", proveniente de: HONORARIOS ")</f>
        <v xml:space="preserve">(  ), proveniente de: HONORARIOS </v>
      </c>
      <c r="D1280" s="15"/>
      <c r="E1280" s="15"/>
      <c r="F1280" s="15"/>
      <c r="G1280" s="15"/>
      <c r="H1280" s="15"/>
      <c r="I1280" s="15"/>
      <c r="J1280" s="15"/>
      <c r="K1280" s="15"/>
    </row>
    <row r="1281" spans="1:11" ht="18.75" x14ac:dyDescent="0.25">
      <c r="A1281" s="16" t="s">
        <v>2</v>
      </c>
      <c r="B1281" s="16"/>
      <c r="C1281" s="16"/>
      <c r="D1281" s="17">
        <f t="shared" ref="D1281:D1336" si="90">D1255</f>
        <v>0</v>
      </c>
    </row>
    <row r="1282" spans="1:11" ht="18.75" x14ac:dyDescent="0.25">
      <c r="B1282" s="18" t="s">
        <v>0</v>
      </c>
      <c r="C1282" s="18"/>
      <c r="D1282" s="18"/>
      <c r="E1282" s="18"/>
    </row>
    <row r="1285" spans="1:11" ht="18.75" x14ac:dyDescent="0.25">
      <c r="A1285" s="20" t="s">
        <v>14</v>
      </c>
      <c r="B1285" s="20"/>
      <c r="C1285" s="20"/>
      <c r="D1285" s="21" t="str">
        <f t="shared" ref="D1285:D1340" si="91">D1259</f>
        <v>AGOSTO</v>
      </c>
      <c r="E1285" s="22" t="str">
        <f t="shared" ref="E1285:E1340" si="92">CONCATENATE("de ",TEXT(D1281,"aaaa"))</f>
        <v>de 1900</v>
      </c>
      <c r="F1285" s="22"/>
    </row>
    <row r="1289" spans="1:11" x14ac:dyDescent="0.25">
      <c r="B1289" s="23"/>
      <c r="C1289" s="23"/>
      <c r="D1289" s="23"/>
      <c r="E1289" s="23"/>
    </row>
    <row r="1290" spans="1:11" x14ac:dyDescent="0.25">
      <c r="B1290" s="24" t="s">
        <v>3</v>
      </c>
      <c r="C1290" s="24"/>
      <c r="D1290" s="24"/>
      <c r="E1290" s="24"/>
    </row>
    <row r="1291" spans="1:11" x14ac:dyDescent="0.25">
      <c r="B1291" s="27"/>
      <c r="C1291" s="27"/>
      <c r="D1291" s="27"/>
      <c r="E1291" s="27"/>
    </row>
    <row r="1292" spans="1:11" x14ac:dyDescent="0.25">
      <c r="B1292" s="27"/>
      <c r="C1292" s="27"/>
      <c r="D1292" s="27"/>
      <c r="E1292" s="27"/>
    </row>
    <row r="1295" spans="1:11" x14ac:dyDescent="0.25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</row>
    <row r="1296" spans="1:11" x14ac:dyDescent="0.25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</row>
    <row r="1297" spans="1:11" x14ac:dyDescent="0.25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</row>
    <row r="1298" spans="1:11" x14ac:dyDescent="0.25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</row>
    <row r="1299" spans="1:11" x14ac:dyDescent="0.25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</row>
    <row r="1300" spans="1:11" x14ac:dyDescent="0.25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</row>
    <row r="1301" spans="1:11" x14ac:dyDescent="0.25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</row>
    <row r="1303" spans="1:11" ht="15" customHeight="1" x14ac:dyDescent="0.25">
      <c r="E1303" s="4" t="s">
        <v>4</v>
      </c>
      <c r="F1303" s="4"/>
      <c r="G1303" s="4"/>
    </row>
    <row r="1304" spans="1:11" ht="15.75" customHeight="1" thickBot="1" x14ac:dyDescent="0.3">
      <c r="E1304" s="4"/>
      <c r="F1304" s="4"/>
      <c r="G1304" s="4"/>
    </row>
    <row r="1305" spans="1:11" ht="15" customHeight="1" x14ac:dyDescent="0.25">
      <c r="I1305" s="5">
        <v>0</v>
      </c>
      <c r="J1305" s="6"/>
      <c r="K1305" s="7"/>
    </row>
    <row r="1306" spans="1:11" ht="15.75" customHeight="1" thickBot="1" x14ac:dyDescent="0.3">
      <c r="I1306" s="8"/>
      <c r="J1306" s="9"/>
      <c r="K1306" s="10"/>
    </row>
    <row r="1308" spans="1:11" ht="18.75" x14ac:dyDescent="0.25">
      <c r="A1308" s="11" t="s">
        <v>19</v>
      </c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</row>
    <row r="1309" spans="1:11" ht="21" x14ac:dyDescent="0.25">
      <c r="A1309" s="14">
        <f t="shared" ref="A1309" si="93">I1305</f>
        <v>0</v>
      </c>
      <c r="B1309" s="14"/>
      <c r="C1309" s="15" t="str">
        <f t="shared" ref="C1309" si="94">CONCATENATE("( ",UPPER((Extenso_Valor(A1309)))," )",", proveniente de: HONORARIOS ")</f>
        <v xml:space="preserve">(  ), proveniente de: HONORARIOS </v>
      </c>
      <c r="D1309" s="15"/>
      <c r="E1309" s="15"/>
      <c r="F1309" s="15"/>
      <c r="G1309" s="15"/>
      <c r="H1309" s="15"/>
      <c r="I1309" s="15"/>
      <c r="J1309" s="15"/>
      <c r="K1309" s="15"/>
    </row>
    <row r="1310" spans="1:11" ht="18.75" x14ac:dyDescent="0.25">
      <c r="A1310" s="16" t="s">
        <v>2</v>
      </c>
      <c r="B1310" s="16"/>
      <c r="C1310" s="16"/>
      <c r="D1310" s="17">
        <f t="shared" ref="D1310:D1365" si="95">D1281</f>
        <v>0</v>
      </c>
    </row>
    <row r="1311" spans="1:11" ht="18.75" x14ac:dyDescent="0.25">
      <c r="B1311" s="18" t="s">
        <v>0</v>
      </c>
      <c r="C1311" s="18"/>
      <c r="D1311" s="18"/>
      <c r="E1311" s="18"/>
    </row>
    <row r="1314" spans="1:11" ht="18.75" x14ac:dyDescent="0.25">
      <c r="A1314" s="20" t="s">
        <v>9</v>
      </c>
      <c r="B1314" s="20"/>
      <c r="C1314" s="20"/>
      <c r="D1314" s="21" t="str">
        <f t="shared" ref="D1314:D1369" si="96">D1285</f>
        <v>AGOSTO</v>
      </c>
      <c r="E1314" s="22" t="str">
        <f t="shared" ref="E1314:E1369" si="97">CONCATENATE("de ",TEXT(D1310,"aaaa"))</f>
        <v>de 1900</v>
      </c>
      <c r="F1314" s="22"/>
    </row>
    <row r="1318" spans="1:11" x14ac:dyDescent="0.25">
      <c r="B1318" s="23"/>
      <c r="C1318" s="23"/>
      <c r="D1318" s="23"/>
      <c r="E1318" s="23"/>
    </row>
    <row r="1319" spans="1:11" x14ac:dyDescent="0.25">
      <c r="B1319" s="24" t="s">
        <v>3</v>
      </c>
      <c r="C1319" s="24"/>
      <c r="D1319" s="24"/>
      <c r="E1319" s="24"/>
    </row>
    <row r="1321" spans="1:11" x14ac:dyDescent="0.25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</row>
    <row r="1322" spans="1:11" x14ac:dyDescent="0.25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</row>
    <row r="1323" spans="1:11" x14ac:dyDescent="0.25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</row>
    <row r="1324" spans="1:11" x14ac:dyDescent="0.25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</row>
    <row r="1325" spans="1:11" x14ac:dyDescent="0.25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</row>
    <row r="1326" spans="1:11" x14ac:dyDescent="0.25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</row>
    <row r="1327" spans="1:11" x14ac:dyDescent="0.25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</row>
    <row r="1329" spans="1:11" ht="15" customHeight="1" x14ac:dyDescent="0.25">
      <c r="E1329" s="4" t="s">
        <v>4</v>
      </c>
      <c r="F1329" s="4"/>
      <c r="G1329" s="4"/>
    </row>
    <row r="1330" spans="1:11" ht="15.75" customHeight="1" thickBot="1" x14ac:dyDescent="0.3">
      <c r="E1330" s="4"/>
      <c r="F1330" s="4"/>
      <c r="G1330" s="4"/>
    </row>
    <row r="1331" spans="1:11" ht="15" customHeight="1" x14ac:dyDescent="0.25">
      <c r="I1331" s="5">
        <v>0</v>
      </c>
      <c r="J1331" s="6"/>
      <c r="K1331" s="7"/>
    </row>
    <row r="1332" spans="1:11" ht="15.75" customHeight="1" thickBot="1" x14ac:dyDescent="0.3">
      <c r="I1332" s="8"/>
      <c r="J1332" s="9"/>
      <c r="K1332" s="10"/>
    </row>
    <row r="1334" spans="1:11" ht="18.75" x14ac:dyDescent="0.25">
      <c r="A1334" s="11" t="s">
        <v>18</v>
      </c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</row>
    <row r="1335" spans="1:11" ht="21" x14ac:dyDescent="0.25">
      <c r="A1335" s="14">
        <f t="shared" ref="A1335" si="98">I1331</f>
        <v>0</v>
      </c>
      <c r="B1335" s="14"/>
      <c r="C1335" s="15" t="str">
        <f t="shared" ref="C1335" si="99">CONCATENATE("( ",UPPER((Extenso_Valor(A1335)))," )",", proveniente de: HONORARIOS ")</f>
        <v xml:space="preserve">(  ), proveniente de: HONORARIOS </v>
      </c>
      <c r="D1335" s="15"/>
      <c r="E1335" s="15"/>
      <c r="F1335" s="15"/>
      <c r="G1335" s="15"/>
      <c r="H1335" s="15"/>
      <c r="I1335" s="15"/>
      <c r="J1335" s="15"/>
      <c r="K1335" s="15"/>
    </row>
    <row r="1336" spans="1:11" ht="18.75" x14ac:dyDescent="0.25">
      <c r="A1336" s="16" t="s">
        <v>2</v>
      </c>
      <c r="B1336" s="16"/>
      <c r="C1336" s="16"/>
      <c r="D1336" s="17">
        <f t="shared" si="90"/>
        <v>0</v>
      </c>
    </row>
    <row r="1337" spans="1:11" ht="18.75" x14ac:dyDescent="0.25">
      <c r="B1337" s="18" t="s">
        <v>0</v>
      </c>
      <c r="C1337" s="18"/>
      <c r="D1337" s="18"/>
      <c r="E1337" s="18"/>
    </row>
    <row r="1340" spans="1:11" ht="18.75" x14ac:dyDescent="0.25">
      <c r="A1340" s="20" t="s">
        <v>14</v>
      </c>
      <c r="B1340" s="20"/>
      <c r="C1340" s="20"/>
      <c r="D1340" s="21" t="str">
        <f t="shared" si="91"/>
        <v>AGOSTO</v>
      </c>
      <c r="E1340" s="22" t="str">
        <f t="shared" si="92"/>
        <v>de 1900</v>
      </c>
      <c r="F1340" s="22"/>
    </row>
    <row r="1344" spans="1:11" x14ac:dyDescent="0.25">
      <c r="B1344" s="23"/>
      <c r="C1344" s="23"/>
      <c r="D1344" s="23"/>
      <c r="E1344" s="23"/>
    </row>
    <row r="1345" spans="1:11" x14ac:dyDescent="0.25">
      <c r="B1345" s="24" t="s">
        <v>3</v>
      </c>
      <c r="C1345" s="24"/>
      <c r="D1345" s="24"/>
      <c r="E1345" s="24"/>
    </row>
    <row r="1346" spans="1:11" x14ac:dyDescent="0.25">
      <c r="B1346" s="27"/>
      <c r="C1346" s="27"/>
      <c r="D1346" s="27"/>
      <c r="E1346" s="27"/>
    </row>
    <row r="1347" spans="1:11" x14ac:dyDescent="0.25">
      <c r="B1347" s="27"/>
      <c r="C1347" s="27"/>
      <c r="D1347" s="27"/>
      <c r="E1347" s="27"/>
    </row>
    <row r="1350" spans="1:11" x14ac:dyDescent="0.25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</row>
    <row r="1351" spans="1:11" x14ac:dyDescent="0.25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</row>
    <row r="1352" spans="1:11" x14ac:dyDescent="0.25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</row>
    <row r="1353" spans="1:11" x14ac:dyDescent="0.25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</row>
    <row r="1354" spans="1:11" x14ac:dyDescent="0.25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</row>
    <row r="1355" spans="1:11" x14ac:dyDescent="0.25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</row>
    <row r="1356" spans="1:11" x14ac:dyDescent="0.25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</row>
    <row r="1358" spans="1:11" ht="15" customHeight="1" x14ac:dyDescent="0.25">
      <c r="E1358" s="4" t="s">
        <v>4</v>
      </c>
      <c r="F1358" s="4"/>
      <c r="G1358" s="4"/>
    </row>
    <row r="1359" spans="1:11" ht="15.75" customHeight="1" thickBot="1" x14ac:dyDescent="0.3">
      <c r="E1359" s="4"/>
      <c r="F1359" s="4"/>
      <c r="G1359" s="4"/>
    </row>
    <row r="1360" spans="1:11" ht="15" customHeight="1" x14ac:dyDescent="0.25">
      <c r="I1360" s="5">
        <v>0</v>
      </c>
      <c r="J1360" s="6"/>
      <c r="K1360" s="7"/>
    </row>
    <row r="1361" spans="1:11" ht="15.75" customHeight="1" thickBot="1" x14ac:dyDescent="0.3">
      <c r="I1361" s="8"/>
      <c r="J1361" s="9"/>
      <c r="K1361" s="10"/>
    </row>
    <row r="1363" spans="1:11" ht="18.75" x14ac:dyDescent="0.25">
      <c r="A1363" s="11" t="s">
        <v>19</v>
      </c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</row>
    <row r="1364" spans="1:11" ht="21" x14ac:dyDescent="0.25">
      <c r="A1364" s="14">
        <f t="shared" ref="A1364" si="100">I1360</f>
        <v>0</v>
      </c>
      <c r="B1364" s="14"/>
      <c r="C1364" s="15" t="str">
        <f t="shared" ref="C1364" si="101">CONCATENATE("( ",UPPER((Extenso_Valor(A1364)))," )",", proveniente de: HONORARIOS ")</f>
        <v xml:space="preserve">(  ), proveniente de: HONORARIOS </v>
      </c>
      <c r="D1364" s="15"/>
      <c r="E1364" s="15"/>
      <c r="F1364" s="15"/>
      <c r="G1364" s="15"/>
      <c r="H1364" s="15"/>
      <c r="I1364" s="15"/>
      <c r="J1364" s="15"/>
      <c r="K1364" s="15"/>
    </row>
    <row r="1365" spans="1:11" ht="18.75" x14ac:dyDescent="0.25">
      <c r="A1365" s="16" t="s">
        <v>2</v>
      </c>
      <c r="B1365" s="16"/>
      <c r="C1365" s="16"/>
      <c r="D1365" s="17">
        <f t="shared" si="95"/>
        <v>0</v>
      </c>
    </row>
    <row r="1366" spans="1:11" ht="18.75" x14ac:dyDescent="0.25">
      <c r="B1366" s="18" t="s">
        <v>0</v>
      </c>
      <c r="C1366" s="18"/>
      <c r="D1366" s="18"/>
      <c r="E1366" s="18"/>
    </row>
    <row r="1369" spans="1:11" ht="18.75" x14ac:dyDescent="0.25">
      <c r="A1369" s="20" t="s">
        <v>9</v>
      </c>
      <c r="B1369" s="20"/>
      <c r="C1369" s="20"/>
      <c r="D1369" s="21" t="str">
        <f t="shared" si="96"/>
        <v>AGOSTO</v>
      </c>
      <c r="E1369" s="22" t="str">
        <f t="shared" si="97"/>
        <v>de 1900</v>
      </c>
      <c r="F1369" s="22"/>
    </row>
    <row r="1373" spans="1:11" x14ac:dyDescent="0.25">
      <c r="B1373" s="23"/>
      <c r="C1373" s="23"/>
      <c r="D1373" s="23"/>
      <c r="E1373" s="23"/>
    </row>
    <row r="1374" spans="1:11" x14ac:dyDescent="0.25">
      <c r="B1374" s="24" t="s">
        <v>3</v>
      </c>
      <c r="C1374" s="24"/>
      <c r="D1374" s="24"/>
      <c r="E1374" s="24"/>
    </row>
    <row r="1376" spans="1:11" x14ac:dyDescent="0.25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</row>
    <row r="1377" spans="1:11" x14ac:dyDescent="0.25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</row>
    <row r="1378" spans="1:11" x14ac:dyDescent="0.25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</row>
    <row r="1379" spans="1:11" x14ac:dyDescent="0.25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</row>
    <row r="1380" spans="1:11" x14ac:dyDescent="0.25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</row>
    <row r="1381" spans="1:11" x14ac:dyDescent="0.25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</row>
    <row r="1382" spans="1:11" x14ac:dyDescent="0.25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</row>
    <row r="1384" spans="1:11" ht="15" customHeight="1" x14ac:dyDescent="0.25">
      <c r="E1384" s="4" t="s">
        <v>4</v>
      </c>
      <c r="F1384" s="4"/>
      <c r="G1384" s="4"/>
    </row>
    <row r="1385" spans="1:11" ht="15.75" customHeight="1" thickBot="1" x14ac:dyDescent="0.3">
      <c r="E1385" s="4"/>
      <c r="F1385" s="4"/>
      <c r="G1385" s="4"/>
    </row>
    <row r="1386" spans="1:11" ht="15" customHeight="1" x14ac:dyDescent="0.25">
      <c r="I1386" s="5">
        <v>0</v>
      </c>
      <c r="J1386" s="6"/>
      <c r="K1386" s="7"/>
    </row>
    <row r="1387" spans="1:11" ht="15.75" customHeight="1" thickBot="1" x14ac:dyDescent="0.3">
      <c r="I1387" s="8"/>
      <c r="J1387" s="9"/>
      <c r="K1387" s="10"/>
    </row>
    <row r="1389" spans="1:11" ht="18.75" x14ac:dyDescent="0.25">
      <c r="A1389" s="11" t="s">
        <v>18</v>
      </c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</row>
    <row r="1390" spans="1:11" ht="21" x14ac:dyDescent="0.25">
      <c r="A1390" s="14">
        <f t="shared" ref="A1390" si="102">I1386</f>
        <v>0</v>
      </c>
      <c r="B1390" s="14"/>
      <c r="C1390" s="15" t="str">
        <f t="shared" ref="C1390" si="103">CONCATENATE("( ",UPPER((Extenso_Valor(A1390)))," )",", proveniente de: HONORARIOS ")</f>
        <v xml:space="preserve">(  ), proveniente de: HONORARIOS </v>
      </c>
      <c r="D1390" s="15"/>
      <c r="E1390" s="15"/>
      <c r="F1390" s="15"/>
      <c r="G1390" s="15"/>
      <c r="H1390" s="15"/>
      <c r="I1390" s="15"/>
      <c r="J1390" s="15"/>
      <c r="K1390" s="15"/>
    </row>
    <row r="1391" spans="1:11" ht="18.75" x14ac:dyDescent="0.25">
      <c r="A1391" s="16" t="s">
        <v>2</v>
      </c>
      <c r="B1391" s="16"/>
      <c r="C1391" s="16"/>
      <c r="D1391" s="17">
        <f t="shared" ref="D1391:D1446" si="104">D1365</f>
        <v>0</v>
      </c>
    </row>
    <row r="1392" spans="1:11" ht="18.75" x14ac:dyDescent="0.25">
      <c r="B1392" s="18" t="s">
        <v>0</v>
      </c>
      <c r="C1392" s="18"/>
      <c r="D1392" s="18"/>
      <c r="E1392" s="18"/>
    </row>
    <row r="1395" spans="1:11" ht="18.75" x14ac:dyDescent="0.25">
      <c r="A1395" s="20" t="s">
        <v>14</v>
      </c>
      <c r="B1395" s="20"/>
      <c r="C1395" s="20"/>
      <c r="D1395" s="21" t="str">
        <f t="shared" ref="D1395:D1450" si="105">D1369</f>
        <v>AGOSTO</v>
      </c>
      <c r="E1395" s="22" t="str">
        <f t="shared" ref="E1395:E1450" si="106">CONCATENATE("de ",TEXT(D1391,"aaaa"))</f>
        <v>de 1900</v>
      </c>
      <c r="F1395" s="22"/>
    </row>
    <row r="1399" spans="1:11" x14ac:dyDescent="0.25">
      <c r="B1399" s="23"/>
      <c r="C1399" s="23"/>
      <c r="D1399" s="23"/>
      <c r="E1399" s="23"/>
    </row>
    <row r="1400" spans="1:11" x14ac:dyDescent="0.25">
      <c r="B1400" s="24" t="s">
        <v>3</v>
      </c>
      <c r="C1400" s="24"/>
      <c r="D1400" s="24"/>
      <c r="E1400" s="24"/>
    </row>
    <row r="1401" spans="1:11" x14ac:dyDescent="0.25">
      <c r="B1401" s="27"/>
      <c r="C1401" s="27"/>
      <c r="D1401" s="27"/>
      <c r="E1401" s="27"/>
    </row>
    <row r="1402" spans="1:11" x14ac:dyDescent="0.25">
      <c r="B1402" s="27"/>
      <c r="C1402" s="27"/>
      <c r="D1402" s="27"/>
      <c r="E1402" s="27"/>
    </row>
    <row r="1405" spans="1:11" x14ac:dyDescent="0.25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</row>
    <row r="1406" spans="1:11" x14ac:dyDescent="0.25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</row>
    <row r="1407" spans="1:11" x14ac:dyDescent="0.25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</row>
    <row r="1408" spans="1:11" x14ac:dyDescent="0.25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</row>
    <row r="1409" spans="1:11" x14ac:dyDescent="0.25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</row>
    <row r="1410" spans="1:11" x14ac:dyDescent="0.25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</row>
    <row r="1411" spans="1:11" x14ac:dyDescent="0.25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</row>
    <row r="1413" spans="1:11" ht="15" customHeight="1" x14ac:dyDescent="0.25">
      <c r="E1413" s="4" t="s">
        <v>4</v>
      </c>
      <c r="F1413" s="4"/>
      <c r="G1413" s="4"/>
    </row>
    <row r="1414" spans="1:11" ht="15.75" customHeight="1" thickBot="1" x14ac:dyDescent="0.3">
      <c r="E1414" s="4"/>
      <c r="F1414" s="4"/>
      <c r="G1414" s="4"/>
    </row>
    <row r="1415" spans="1:11" ht="15" customHeight="1" x14ac:dyDescent="0.25">
      <c r="I1415" s="5">
        <v>0</v>
      </c>
      <c r="J1415" s="6"/>
      <c r="K1415" s="7"/>
    </row>
    <row r="1416" spans="1:11" ht="15.75" customHeight="1" thickBot="1" x14ac:dyDescent="0.3">
      <c r="I1416" s="8"/>
      <c r="J1416" s="9"/>
      <c r="K1416" s="10"/>
    </row>
    <row r="1418" spans="1:11" ht="18.75" x14ac:dyDescent="0.25">
      <c r="A1418" s="11" t="s">
        <v>19</v>
      </c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</row>
    <row r="1419" spans="1:11" ht="21" x14ac:dyDescent="0.25">
      <c r="A1419" s="14">
        <f t="shared" ref="A1419" si="107">I1415</f>
        <v>0</v>
      </c>
      <c r="B1419" s="14"/>
      <c r="C1419" s="15" t="str">
        <f t="shared" ref="C1419" si="108">CONCATENATE("( ",UPPER((Extenso_Valor(A1419)))," )",", proveniente de: HONORARIOS ")</f>
        <v xml:space="preserve">(  ), proveniente de: HONORARIOS </v>
      </c>
      <c r="D1419" s="15"/>
      <c r="E1419" s="15"/>
      <c r="F1419" s="15"/>
      <c r="G1419" s="15"/>
      <c r="H1419" s="15"/>
      <c r="I1419" s="15"/>
      <c r="J1419" s="15"/>
      <c r="K1419" s="15"/>
    </row>
    <row r="1420" spans="1:11" ht="18.75" x14ac:dyDescent="0.25">
      <c r="A1420" s="16" t="s">
        <v>2</v>
      </c>
      <c r="B1420" s="16"/>
      <c r="C1420" s="16"/>
      <c r="D1420" s="17">
        <f t="shared" ref="D1420:D1475" si="109">D1391</f>
        <v>0</v>
      </c>
    </row>
    <row r="1421" spans="1:11" ht="18.75" x14ac:dyDescent="0.25">
      <c r="B1421" s="18" t="s">
        <v>0</v>
      </c>
      <c r="C1421" s="18"/>
      <c r="D1421" s="18"/>
      <c r="E1421" s="18"/>
    </row>
    <row r="1424" spans="1:11" ht="18.75" x14ac:dyDescent="0.25">
      <c r="A1424" s="20" t="s">
        <v>9</v>
      </c>
      <c r="B1424" s="20"/>
      <c r="C1424" s="20"/>
      <c r="D1424" s="21" t="str">
        <f t="shared" ref="D1424:D1479" si="110">D1395</f>
        <v>AGOSTO</v>
      </c>
      <c r="E1424" s="22" t="str">
        <f t="shared" ref="E1424:E1479" si="111">CONCATENATE("de ",TEXT(D1420,"aaaa"))</f>
        <v>de 1900</v>
      </c>
      <c r="F1424" s="22"/>
    </row>
    <row r="1428" spans="1:11" x14ac:dyDescent="0.25">
      <c r="B1428" s="23"/>
      <c r="C1428" s="23"/>
      <c r="D1428" s="23"/>
      <c r="E1428" s="23"/>
    </row>
    <row r="1429" spans="1:11" x14ac:dyDescent="0.25">
      <c r="B1429" s="24" t="s">
        <v>3</v>
      </c>
      <c r="C1429" s="24"/>
      <c r="D1429" s="24"/>
      <c r="E1429" s="24"/>
    </row>
    <row r="1431" spans="1:11" x14ac:dyDescent="0.25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</row>
    <row r="1432" spans="1:11" x14ac:dyDescent="0.25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</row>
    <row r="1433" spans="1:11" x14ac:dyDescent="0.25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</row>
    <row r="1434" spans="1:11" x14ac:dyDescent="0.25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</row>
    <row r="1435" spans="1:11" x14ac:dyDescent="0.25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</row>
    <row r="1436" spans="1:11" x14ac:dyDescent="0.25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</row>
    <row r="1437" spans="1:11" x14ac:dyDescent="0.25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</row>
    <row r="1439" spans="1:11" ht="15" customHeight="1" x14ac:dyDescent="0.25">
      <c r="E1439" s="4" t="s">
        <v>4</v>
      </c>
      <c r="F1439" s="4"/>
      <c r="G1439" s="4"/>
    </row>
    <row r="1440" spans="1:11" ht="15.75" customHeight="1" thickBot="1" x14ac:dyDescent="0.3">
      <c r="E1440" s="4"/>
      <c r="F1440" s="4"/>
      <c r="G1440" s="4"/>
    </row>
    <row r="1441" spans="1:11" ht="15" customHeight="1" x14ac:dyDescent="0.25">
      <c r="I1441" s="5">
        <v>0</v>
      </c>
      <c r="J1441" s="6"/>
      <c r="K1441" s="7"/>
    </row>
    <row r="1442" spans="1:11" ht="15.75" customHeight="1" thickBot="1" x14ac:dyDescent="0.3">
      <c r="I1442" s="8"/>
      <c r="J1442" s="9"/>
      <c r="K1442" s="10"/>
    </row>
    <row r="1444" spans="1:11" ht="18.75" x14ac:dyDescent="0.25">
      <c r="A1444" s="11" t="s">
        <v>18</v>
      </c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</row>
    <row r="1445" spans="1:11" ht="21" x14ac:dyDescent="0.25">
      <c r="A1445" s="14">
        <f t="shared" ref="A1445" si="112">I1441</f>
        <v>0</v>
      </c>
      <c r="B1445" s="14"/>
      <c r="C1445" s="15" t="str">
        <f t="shared" ref="C1445" si="113">CONCATENATE("( ",UPPER((Extenso_Valor(A1445)))," )",", proveniente de: HONORARIOS ")</f>
        <v xml:space="preserve">(  ), proveniente de: HONORARIOS </v>
      </c>
      <c r="D1445" s="15"/>
      <c r="E1445" s="15"/>
      <c r="F1445" s="15"/>
      <c r="G1445" s="15"/>
      <c r="H1445" s="15"/>
      <c r="I1445" s="15"/>
      <c r="J1445" s="15"/>
      <c r="K1445" s="15"/>
    </row>
    <row r="1446" spans="1:11" ht="18.75" x14ac:dyDescent="0.25">
      <c r="A1446" s="16" t="s">
        <v>2</v>
      </c>
      <c r="B1446" s="16"/>
      <c r="C1446" s="16"/>
      <c r="D1446" s="17">
        <f t="shared" si="104"/>
        <v>0</v>
      </c>
    </row>
    <row r="1447" spans="1:11" ht="18.75" x14ac:dyDescent="0.25">
      <c r="B1447" s="18" t="s">
        <v>0</v>
      </c>
      <c r="C1447" s="18"/>
      <c r="D1447" s="18"/>
      <c r="E1447" s="18"/>
    </row>
    <row r="1450" spans="1:11" ht="18.75" x14ac:dyDescent="0.25">
      <c r="A1450" s="20" t="s">
        <v>14</v>
      </c>
      <c r="B1450" s="20"/>
      <c r="C1450" s="20"/>
      <c r="D1450" s="21" t="str">
        <f t="shared" si="105"/>
        <v>AGOSTO</v>
      </c>
      <c r="E1450" s="22" t="str">
        <f t="shared" si="106"/>
        <v>de 1900</v>
      </c>
      <c r="F1450" s="22"/>
    </row>
    <row r="1454" spans="1:11" x14ac:dyDescent="0.25">
      <c r="B1454" s="23"/>
      <c r="C1454" s="23"/>
      <c r="D1454" s="23"/>
      <c r="E1454" s="23"/>
    </row>
    <row r="1455" spans="1:11" x14ac:dyDescent="0.25">
      <c r="B1455" s="24" t="s">
        <v>3</v>
      </c>
      <c r="C1455" s="24"/>
      <c r="D1455" s="24"/>
      <c r="E1455" s="24"/>
    </row>
    <row r="1456" spans="1:11" x14ac:dyDescent="0.25">
      <c r="B1456" s="27"/>
      <c r="C1456" s="27"/>
      <c r="D1456" s="27"/>
      <c r="E1456" s="27"/>
    </row>
    <row r="1457" spans="1:11" x14ac:dyDescent="0.25">
      <c r="B1457" s="27"/>
      <c r="C1457" s="27"/>
      <c r="D1457" s="27"/>
      <c r="E1457" s="27"/>
    </row>
    <row r="1460" spans="1:11" x14ac:dyDescent="0.25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</row>
    <row r="1461" spans="1:11" x14ac:dyDescent="0.25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</row>
    <row r="1462" spans="1:11" x14ac:dyDescent="0.25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</row>
    <row r="1463" spans="1:11" x14ac:dyDescent="0.25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</row>
    <row r="1464" spans="1:11" x14ac:dyDescent="0.25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</row>
    <row r="1465" spans="1:11" x14ac:dyDescent="0.25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</row>
    <row r="1466" spans="1:11" x14ac:dyDescent="0.25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</row>
    <row r="1468" spans="1:11" ht="15" customHeight="1" x14ac:dyDescent="0.25">
      <c r="E1468" s="4" t="s">
        <v>4</v>
      </c>
      <c r="F1468" s="4"/>
      <c r="G1468" s="4"/>
    </row>
    <row r="1469" spans="1:11" ht="15.75" customHeight="1" thickBot="1" x14ac:dyDescent="0.3">
      <c r="E1469" s="4"/>
      <c r="F1469" s="4"/>
      <c r="G1469" s="4"/>
    </row>
    <row r="1470" spans="1:11" ht="15" customHeight="1" x14ac:dyDescent="0.25">
      <c r="I1470" s="5">
        <v>0</v>
      </c>
      <c r="J1470" s="6"/>
      <c r="K1470" s="7"/>
    </row>
    <row r="1471" spans="1:11" ht="15.75" customHeight="1" thickBot="1" x14ac:dyDescent="0.3">
      <c r="I1471" s="8"/>
      <c r="J1471" s="9"/>
      <c r="K1471" s="10"/>
    </row>
    <row r="1473" spans="1:11" ht="18.75" x14ac:dyDescent="0.25">
      <c r="A1473" s="11" t="s">
        <v>19</v>
      </c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</row>
    <row r="1474" spans="1:11" ht="21" x14ac:dyDescent="0.25">
      <c r="A1474" s="14">
        <f t="shared" ref="A1474" si="114">I1470</f>
        <v>0</v>
      </c>
      <c r="B1474" s="14"/>
      <c r="C1474" s="15" t="str">
        <f t="shared" ref="C1474" si="115">CONCATENATE("( ",UPPER((Extenso_Valor(A1474)))," )",", proveniente de: HONORARIOS ")</f>
        <v xml:space="preserve">(  ), proveniente de: HONORARIOS </v>
      </c>
      <c r="D1474" s="15"/>
      <c r="E1474" s="15"/>
      <c r="F1474" s="15"/>
      <c r="G1474" s="15"/>
      <c r="H1474" s="15"/>
      <c r="I1474" s="15"/>
      <c r="J1474" s="15"/>
      <c r="K1474" s="15"/>
    </row>
    <row r="1475" spans="1:11" ht="18.75" x14ac:dyDescent="0.25">
      <c r="A1475" s="16" t="s">
        <v>2</v>
      </c>
      <c r="B1475" s="16"/>
      <c r="C1475" s="16"/>
      <c r="D1475" s="17">
        <f t="shared" si="109"/>
        <v>0</v>
      </c>
    </row>
    <row r="1476" spans="1:11" ht="18.75" x14ac:dyDescent="0.25">
      <c r="B1476" s="18" t="s">
        <v>0</v>
      </c>
      <c r="C1476" s="18"/>
      <c r="D1476" s="18"/>
      <c r="E1476" s="18"/>
    </row>
    <row r="1479" spans="1:11" ht="18.75" x14ac:dyDescent="0.25">
      <c r="A1479" s="20" t="s">
        <v>9</v>
      </c>
      <c r="B1479" s="20"/>
      <c r="C1479" s="20"/>
      <c r="D1479" s="21" t="str">
        <f t="shared" si="110"/>
        <v>AGOSTO</v>
      </c>
      <c r="E1479" s="22" t="str">
        <f t="shared" si="111"/>
        <v>de 1900</v>
      </c>
      <c r="F1479" s="22"/>
    </row>
    <row r="1483" spans="1:11" x14ac:dyDescent="0.25">
      <c r="B1483" s="23"/>
      <c r="C1483" s="23"/>
      <c r="D1483" s="23"/>
      <c r="E1483" s="23"/>
    </row>
    <row r="1484" spans="1:11" x14ac:dyDescent="0.25">
      <c r="B1484" s="24" t="s">
        <v>3</v>
      </c>
      <c r="C1484" s="24"/>
      <c r="D1484" s="24"/>
      <c r="E1484" s="24"/>
    </row>
    <row r="1486" spans="1:11" x14ac:dyDescent="0.25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</row>
    <row r="1487" spans="1:11" x14ac:dyDescent="0.25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</row>
    <row r="1488" spans="1:11" x14ac:dyDescent="0.25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</row>
    <row r="1489" spans="1:11" x14ac:dyDescent="0.25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</row>
    <row r="1490" spans="1:11" x14ac:dyDescent="0.25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</row>
    <row r="1491" spans="1:11" x14ac:dyDescent="0.25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</row>
    <row r="1492" spans="1:11" x14ac:dyDescent="0.25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</row>
    <row r="1494" spans="1:11" ht="15" customHeight="1" x14ac:dyDescent="0.25">
      <c r="E1494" s="4" t="s">
        <v>4</v>
      </c>
      <c r="F1494" s="4"/>
      <c r="G1494" s="4"/>
    </row>
    <row r="1495" spans="1:11" ht="15.75" customHeight="1" thickBot="1" x14ac:dyDescent="0.3">
      <c r="E1495" s="4"/>
      <c r="F1495" s="4"/>
      <c r="G1495" s="4"/>
    </row>
    <row r="1496" spans="1:11" ht="15" customHeight="1" x14ac:dyDescent="0.25">
      <c r="I1496" s="5">
        <v>0</v>
      </c>
      <c r="J1496" s="6"/>
      <c r="K1496" s="7"/>
    </row>
    <row r="1497" spans="1:11" ht="15.75" customHeight="1" thickBot="1" x14ac:dyDescent="0.3">
      <c r="I1497" s="8"/>
      <c r="J1497" s="9"/>
      <c r="K1497" s="10"/>
    </row>
    <row r="1499" spans="1:11" ht="18.75" x14ac:dyDescent="0.25">
      <c r="A1499" s="11" t="s">
        <v>18</v>
      </c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</row>
    <row r="1500" spans="1:11" ht="21" x14ac:dyDescent="0.25">
      <c r="A1500" s="14">
        <f t="shared" ref="A1500" si="116">I1496</f>
        <v>0</v>
      </c>
      <c r="B1500" s="14"/>
      <c r="C1500" s="15" t="str">
        <f t="shared" ref="C1500" si="117">CONCATENATE("( ",UPPER((Extenso_Valor(A1500)))," )",", proveniente de: HONORARIOS ")</f>
        <v xml:space="preserve">(  ), proveniente de: HONORARIOS </v>
      </c>
      <c r="D1500" s="15"/>
      <c r="E1500" s="15"/>
      <c r="F1500" s="15"/>
      <c r="G1500" s="15"/>
      <c r="H1500" s="15"/>
      <c r="I1500" s="15"/>
      <c r="J1500" s="15"/>
      <c r="K1500" s="15"/>
    </row>
    <row r="1501" spans="1:11" ht="18.75" x14ac:dyDescent="0.25">
      <c r="A1501" s="16" t="s">
        <v>2</v>
      </c>
      <c r="B1501" s="16"/>
      <c r="C1501" s="16"/>
      <c r="D1501" s="17">
        <f t="shared" ref="D1501:D1556" si="118">D1475</f>
        <v>0</v>
      </c>
    </row>
    <row r="1502" spans="1:11" ht="18.75" x14ac:dyDescent="0.25">
      <c r="B1502" s="18" t="s">
        <v>0</v>
      </c>
      <c r="C1502" s="18"/>
      <c r="D1502" s="18"/>
      <c r="E1502" s="18"/>
    </row>
    <row r="1505" spans="1:11" ht="18.75" x14ac:dyDescent="0.25">
      <c r="A1505" s="20" t="s">
        <v>14</v>
      </c>
      <c r="B1505" s="20"/>
      <c r="C1505" s="20"/>
      <c r="D1505" s="21" t="str">
        <f t="shared" ref="D1505:D1560" si="119">D1479</f>
        <v>AGOSTO</v>
      </c>
      <c r="E1505" s="22" t="str">
        <f t="shared" ref="E1505:E1560" si="120">CONCATENATE("de ",TEXT(D1501,"aaaa"))</f>
        <v>de 1900</v>
      </c>
      <c r="F1505" s="22"/>
    </row>
    <row r="1509" spans="1:11" x14ac:dyDescent="0.25">
      <c r="B1509" s="23"/>
      <c r="C1509" s="23"/>
      <c r="D1509" s="23"/>
      <c r="E1509" s="23"/>
    </row>
    <row r="1510" spans="1:11" x14ac:dyDescent="0.25">
      <c r="B1510" s="24" t="s">
        <v>3</v>
      </c>
      <c r="C1510" s="24"/>
      <c r="D1510" s="24"/>
      <c r="E1510" s="24"/>
    </row>
    <row r="1511" spans="1:11" x14ac:dyDescent="0.25">
      <c r="B1511" s="27"/>
      <c r="C1511" s="27"/>
      <c r="D1511" s="27"/>
      <c r="E1511" s="27"/>
    </row>
    <row r="1512" spans="1:11" x14ac:dyDescent="0.25">
      <c r="B1512" s="27"/>
      <c r="C1512" s="27"/>
      <c r="D1512" s="27"/>
      <c r="E1512" s="27"/>
    </row>
    <row r="1515" spans="1:11" x14ac:dyDescent="0.25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</row>
    <row r="1516" spans="1:11" x14ac:dyDescent="0.25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</row>
    <row r="1517" spans="1:11" x14ac:dyDescent="0.25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</row>
    <row r="1518" spans="1:11" x14ac:dyDescent="0.25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</row>
    <row r="1519" spans="1:11" x14ac:dyDescent="0.25">
      <c r="A1519" s="12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</row>
    <row r="1520" spans="1:11" x14ac:dyDescent="0.25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</row>
    <row r="1521" spans="1:11" x14ac:dyDescent="0.25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</row>
    <row r="1523" spans="1:11" ht="15" customHeight="1" x14ac:dyDescent="0.25">
      <c r="E1523" s="4" t="s">
        <v>4</v>
      </c>
      <c r="F1523" s="4"/>
      <c r="G1523" s="4"/>
    </row>
    <row r="1524" spans="1:11" ht="15.75" customHeight="1" thickBot="1" x14ac:dyDescent="0.3">
      <c r="E1524" s="4"/>
      <c r="F1524" s="4"/>
      <c r="G1524" s="4"/>
    </row>
    <row r="1525" spans="1:11" ht="15" customHeight="1" x14ac:dyDescent="0.25">
      <c r="I1525" s="5">
        <v>0</v>
      </c>
      <c r="J1525" s="6"/>
      <c r="K1525" s="7"/>
    </row>
    <row r="1526" spans="1:11" ht="15.75" customHeight="1" thickBot="1" x14ac:dyDescent="0.3">
      <c r="I1526" s="8"/>
      <c r="J1526" s="9"/>
      <c r="K1526" s="10"/>
    </row>
    <row r="1528" spans="1:11" ht="18.75" x14ac:dyDescent="0.25">
      <c r="A1528" s="11" t="s">
        <v>19</v>
      </c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</row>
    <row r="1529" spans="1:11" ht="21" x14ac:dyDescent="0.25">
      <c r="A1529" s="14">
        <f t="shared" ref="A1529" si="121">I1525</f>
        <v>0</v>
      </c>
      <c r="B1529" s="14"/>
      <c r="C1529" s="15" t="str">
        <f t="shared" ref="C1529" si="122">CONCATENATE("( ",UPPER((Extenso_Valor(A1529)))," )",", proveniente de: HONORARIOS ")</f>
        <v xml:space="preserve">(  ), proveniente de: HONORARIOS </v>
      </c>
      <c r="D1529" s="15"/>
      <c r="E1529" s="15"/>
      <c r="F1529" s="15"/>
      <c r="G1529" s="15"/>
      <c r="H1529" s="15"/>
      <c r="I1529" s="15"/>
      <c r="J1529" s="15"/>
      <c r="K1529" s="15"/>
    </row>
    <row r="1530" spans="1:11" ht="18.75" x14ac:dyDescent="0.25">
      <c r="A1530" s="16" t="s">
        <v>2</v>
      </c>
      <c r="B1530" s="16"/>
      <c r="C1530" s="16"/>
      <c r="D1530" s="17">
        <f t="shared" ref="D1530:D1585" si="123">D1501</f>
        <v>0</v>
      </c>
    </row>
    <row r="1531" spans="1:11" ht="18.75" x14ac:dyDescent="0.25">
      <c r="B1531" s="18" t="s">
        <v>0</v>
      </c>
      <c r="C1531" s="18"/>
      <c r="D1531" s="18"/>
      <c r="E1531" s="18"/>
    </row>
    <row r="1534" spans="1:11" ht="18.75" x14ac:dyDescent="0.25">
      <c r="A1534" s="20" t="s">
        <v>9</v>
      </c>
      <c r="B1534" s="20"/>
      <c r="C1534" s="20"/>
      <c r="D1534" s="21" t="str">
        <f t="shared" ref="D1534:D1589" si="124">D1505</f>
        <v>AGOSTO</v>
      </c>
      <c r="E1534" s="22" t="str">
        <f t="shared" ref="E1534:E1589" si="125">CONCATENATE("de ",TEXT(D1530,"aaaa"))</f>
        <v>de 1900</v>
      </c>
      <c r="F1534" s="22"/>
    </row>
    <row r="1538" spans="1:11" x14ac:dyDescent="0.25">
      <c r="B1538" s="23"/>
      <c r="C1538" s="23"/>
      <c r="D1538" s="23"/>
      <c r="E1538" s="23"/>
    </row>
    <row r="1539" spans="1:11" x14ac:dyDescent="0.25">
      <c r="B1539" s="24" t="s">
        <v>3</v>
      </c>
      <c r="C1539" s="24"/>
      <c r="D1539" s="24"/>
      <c r="E1539" s="24"/>
    </row>
    <row r="1541" spans="1:11" x14ac:dyDescent="0.25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</row>
    <row r="1542" spans="1:11" x14ac:dyDescent="0.25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</row>
    <row r="1543" spans="1:11" x14ac:dyDescent="0.25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</row>
    <row r="1544" spans="1:11" x14ac:dyDescent="0.25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</row>
    <row r="1545" spans="1:11" x14ac:dyDescent="0.25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</row>
    <row r="1546" spans="1:11" x14ac:dyDescent="0.25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</row>
    <row r="1547" spans="1:11" x14ac:dyDescent="0.25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</row>
    <row r="1549" spans="1:11" ht="15" customHeight="1" x14ac:dyDescent="0.25">
      <c r="E1549" s="4" t="s">
        <v>4</v>
      </c>
      <c r="F1549" s="4"/>
      <c r="G1549" s="4"/>
    </row>
    <row r="1550" spans="1:11" ht="15.75" customHeight="1" thickBot="1" x14ac:dyDescent="0.3">
      <c r="E1550" s="4"/>
      <c r="F1550" s="4"/>
      <c r="G1550" s="4"/>
    </row>
    <row r="1551" spans="1:11" ht="15" customHeight="1" x14ac:dyDescent="0.25">
      <c r="I1551" s="5">
        <v>0</v>
      </c>
      <c r="J1551" s="6"/>
      <c r="K1551" s="7"/>
    </row>
    <row r="1552" spans="1:11" ht="15.75" customHeight="1" thickBot="1" x14ac:dyDescent="0.3">
      <c r="I1552" s="8"/>
      <c r="J1552" s="9"/>
      <c r="K1552" s="10"/>
    </row>
    <row r="1554" spans="1:11" ht="18.75" x14ac:dyDescent="0.25">
      <c r="A1554" s="11" t="s">
        <v>18</v>
      </c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</row>
    <row r="1555" spans="1:11" ht="21" x14ac:dyDescent="0.25">
      <c r="A1555" s="14">
        <f t="shared" ref="A1555" si="126">I1551</f>
        <v>0</v>
      </c>
      <c r="B1555" s="14"/>
      <c r="C1555" s="15" t="str">
        <f t="shared" ref="C1555" si="127">CONCATENATE("( ",UPPER((Extenso_Valor(A1555)))," )",", proveniente de: HONORARIOS ")</f>
        <v xml:space="preserve">(  ), proveniente de: HONORARIOS </v>
      </c>
      <c r="D1555" s="15"/>
      <c r="E1555" s="15"/>
      <c r="F1555" s="15"/>
      <c r="G1555" s="15"/>
      <c r="H1555" s="15"/>
      <c r="I1555" s="15"/>
      <c r="J1555" s="15"/>
      <c r="K1555" s="15"/>
    </row>
    <row r="1556" spans="1:11" ht="18.75" x14ac:dyDescent="0.25">
      <c r="A1556" s="16" t="s">
        <v>2</v>
      </c>
      <c r="B1556" s="16"/>
      <c r="C1556" s="16"/>
      <c r="D1556" s="17">
        <f t="shared" si="118"/>
        <v>0</v>
      </c>
    </row>
    <row r="1557" spans="1:11" ht="18.75" x14ac:dyDescent="0.25">
      <c r="B1557" s="18" t="s">
        <v>0</v>
      </c>
      <c r="C1557" s="18"/>
      <c r="D1557" s="18"/>
      <c r="E1557" s="18"/>
    </row>
    <row r="1560" spans="1:11" ht="18.75" x14ac:dyDescent="0.25">
      <c r="A1560" s="20" t="s">
        <v>14</v>
      </c>
      <c r="B1560" s="20"/>
      <c r="C1560" s="20"/>
      <c r="D1560" s="21" t="str">
        <f t="shared" si="119"/>
        <v>AGOSTO</v>
      </c>
      <c r="E1560" s="22" t="str">
        <f t="shared" si="120"/>
        <v>de 1900</v>
      </c>
      <c r="F1560" s="22"/>
    </row>
    <row r="1564" spans="1:11" x14ac:dyDescent="0.25">
      <c r="B1564" s="23"/>
      <c r="C1564" s="23"/>
      <c r="D1564" s="23"/>
      <c r="E1564" s="23"/>
    </row>
    <row r="1565" spans="1:11" x14ac:dyDescent="0.25">
      <c r="B1565" s="24" t="s">
        <v>3</v>
      </c>
      <c r="C1565" s="24"/>
      <c r="D1565" s="24"/>
      <c r="E1565" s="24"/>
    </row>
    <row r="1566" spans="1:11" x14ac:dyDescent="0.25">
      <c r="B1566" s="27"/>
      <c r="C1566" s="27"/>
      <c r="D1566" s="27"/>
      <c r="E1566" s="27"/>
    </row>
    <row r="1567" spans="1:11" x14ac:dyDescent="0.25">
      <c r="B1567" s="27"/>
      <c r="C1567" s="27"/>
      <c r="D1567" s="27"/>
      <c r="E1567" s="27"/>
    </row>
    <row r="1570" spans="1:11" x14ac:dyDescent="0.25">
      <c r="A1570" s="12"/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</row>
    <row r="1571" spans="1:11" x14ac:dyDescent="0.25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</row>
    <row r="1572" spans="1:11" x14ac:dyDescent="0.25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</row>
    <row r="1573" spans="1:11" x14ac:dyDescent="0.25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</row>
    <row r="1574" spans="1:11" x14ac:dyDescent="0.25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</row>
    <row r="1575" spans="1:11" x14ac:dyDescent="0.25">
      <c r="A1575" s="12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</row>
    <row r="1576" spans="1:11" x14ac:dyDescent="0.25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</row>
    <row r="1578" spans="1:11" ht="15" customHeight="1" x14ac:dyDescent="0.25">
      <c r="E1578" s="4" t="s">
        <v>4</v>
      </c>
      <c r="F1578" s="4"/>
      <c r="G1578" s="4"/>
    </row>
    <row r="1579" spans="1:11" ht="15.75" customHeight="1" thickBot="1" x14ac:dyDescent="0.3">
      <c r="E1579" s="4"/>
      <c r="F1579" s="4"/>
      <c r="G1579" s="4"/>
    </row>
    <row r="1580" spans="1:11" ht="15" customHeight="1" x14ac:dyDescent="0.25">
      <c r="I1580" s="5">
        <v>0</v>
      </c>
      <c r="J1580" s="6"/>
      <c r="K1580" s="7"/>
    </row>
    <row r="1581" spans="1:11" ht="15.75" customHeight="1" thickBot="1" x14ac:dyDescent="0.3">
      <c r="I1581" s="8"/>
      <c r="J1581" s="9"/>
      <c r="K1581" s="10"/>
    </row>
    <row r="1583" spans="1:11" ht="18.75" x14ac:dyDescent="0.25">
      <c r="A1583" s="11" t="s">
        <v>19</v>
      </c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</row>
    <row r="1584" spans="1:11" ht="21" x14ac:dyDescent="0.25">
      <c r="A1584" s="14">
        <f t="shared" ref="A1584" si="128">I1580</f>
        <v>0</v>
      </c>
      <c r="B1584" s="14"/>
      <c r="C1584" s="15" t="str">
        <f t="shared" ref="C1584" si="129">CONCATENATE("( ",UPPER((Extenso_Valor(A1584)))," )",", proveniente de: HONORARIOS ")</f>
        <v xml:space="preserve">(  ), proveniente de: HONORARIOS </v>
      </c>
      <c r="D1584" s="15"/>
      <c r="E1584" s="15"/>
      <c r="F1584" s="15"/>
      <c r="G1584" s="15"/>
      <c r="H1584" s="15"/>
      <c r="I1584" s="15"/>
      <c r="J1584" s="15"/>
      <c r="K1584" s="15"/>
    </row>
    <row r="1585" spans="1:11" ht="18.75" x14ac:dyDescent="0.25">
      <c r="A1585" s="16" t="s">
        <v>2</v>
      </c>
      <c r="B1585" s="16"/>
      <c r="C1585" s="16"/>
      <c r="D1585" s="17">
        <f t="shared" si="123"/>
        <v>0</v>
      </c>
    </row>
    <row r="1586" spans="1:11" ht="18.75" x14ac:dyDescent="0.25">
      <c r="B1586" s="18" t="s">
        <v>0</v>
      </c>
      <c r="C1586" s="18"/>
      <c r="D1586" s="18"/>
      <c r="E1586" s="18"/>
    </row>
    <row r="1589" spans="1:11" ht="18.75" x14ac:dyDescent="0.25">
      <c r="A1589" s="20" t="s">
        <v>9</v>
      </c>
      <c r="B1589" s="20"/>
      <c r="C1589" s="20"/>
      <c r="D1589" s="21" t="str">
        <f t="shared" si="124"/>
        <v>AGOSTO</v>
      </c>
      <c r="E1589" s="22" t="str">
        <f t="shared" si="125"/>
        <v>de 1900</v>
      </c>
      <c r="F1589" s="22"/>
    </row>
    <row r="1593" spans="1:11" x14ac:dyDescent="0.25">
      <c r="B1593" s="23"/>
      <c r="C1593" s="23"/>
      <c r="D1593" s="23"/>
      <c r="E1593" s="23"/>
    </row>
    <row r="1594" spans="1:11" x14ac:dyDescent="0.25">
      <c r="B1594" s="24" t="s">
        <v>3</v>
      </c>
      <c r="C1594" s="24"/>
      <c r="D1594" s="24"/>
      <c r="E1594" s="24"/>
    </row>
    <row r="1596" spans="1:11" x14ac:dyDescent="0.25">
      <c r="A1596" s="12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</row>
    <row r="1597" spans="1:11" x14ac:dyDescent="0.25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</row>
    <row r="1598" spans="1:11" x14ac:dyDescent="0.25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</row>
    <row r="1599" spans="1:11" x14ac:dyDescent="0.25">
      <c r="A1599" s="12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</row>
    <row r="1600" spans="1:11" x14ac:dyDescent="0.25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</row>
    <row r="1601" spans="1:11" x14ac:dyDescent="0.25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</row>
    <row r="1602" spans="1:11" x14ac:dyDescent="0.25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</row>
    <row r="1604" spans="1:11" ht="15" customHeight="1" x14ac:dyDescent="0.25">
      <c r="E1604" s="4" t="s">
        <v>4</v>
      </c>
      <c r="F1604" s="4"/>
      <c r="G1604" s="4"/>
    </row>
    <row r="1605" spans="1:11" ht="15.75" customHeight="1" thickBot="1" x14ac:dyDescent="0.3">
      <c r="E1605" s="4"/>
      <c r="F1605" s="4"/>
      <c r="G1605" s="4"/>
    </row>
    <row r="1606" spans="1:11" ht="15" customHeight="1" x14ac:dyDescent="0.25">
      <c r="I1606" s="5">
        <v>0</v>
      </c>
      <c r="J1606" s="6"/>
      <c r="K1606" s="7"/>
    </row>
    <row r="1607" spans="1:11" ht="15.75" customHeight="1" thickBot="1" x14ac:dyDescent="0.3">
      <c r="I1607" s="8"/>
      <c r="J1607" s="9"/>
      <c r="K1607" s="10"/>
    </row>
    <row r="1609" spans="1:11" ht="18.75" x14ac:dyDescent="0.25">
      <c r="A1609" s="11" t="s">
        <v>18</v>
      </c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</row>
    <row r="1610" spans="1:11" ht="21" x14ac:dyDescent="0.25">
      <c r="A1610" s="14">
        <f t="shared" ref="A1610" si="130">I1606</f>
        <v>0</v>
      </c>
      <c r="B1610" s="14"/>
      <c r="C1610" s="15" t="str">
        <f t="shared" ref="C1610" si="131">CONCATENATE("( ",UPPER((Extenso_Valor(A1610)))," )",", proveniente de: HONORARIOS ")</f>
        <v xml:space="preserve">(  ), proveniente de: HONORARIOS </v>
      </c>
      <c r="D1610" s="15"/>
      <c r="E1610" s="15"/>
      <c r="F1610" s="15"/>
      <c r="G1610" s="15"/>
      <c r="H1610" s="15"/>
      <c r="I1610" s="15"/>
      <c r="J1610" s="15"/>
      <c r="K1610" s="15"/>
    </row>
    <row r="1611" spans="1:11" ht="18.75" x14ac:dyDescent="0.25">
      <c r="A1611" s="16" t="s">
        <v>2</v>
      </c>
      <c r="B1611" s="16"/>
      <c r="C1611" s="16"/>
      <c r="D1611" s="17">
        <f t="shared" ref="D1611:D1666" si="132">D1585</f>
        <v>0</v>
      </c>
    </row>
    <row r="1612" spans="1:11" ht="18.75" x14ac:dyDescent="0.25">
      <c r="B1612" s="18" t="s">
        <v>0</v>
      </c>
      <c r="C1612" s="18"/>
      <c r="D1612" s="18"/>
      <c r="E1612" s="18"/>
    </row>
    <row r="1615" spans="1:11" ht="18.75" x14ac:dyDescent="0.25">
      <c r="A1615" s="20" t="s">
        <v>14</v>
      </c>
      <c r="B1615" s="20"/>
      <c r="C1615" s="20"/>
      <c r="D1615" s="21" t="str">
        <f t="shared" ref="D1615:D1670" si="133">D1589</f>
        <v>AGOSTO</v>
      </c>
      <c r="E1615" s="22" t="str">
        <f t="shared" ref="E1615:E1670" si="134">CONCATENATE("de ",TEXT(D1611,"aaaa"))</f>
        <v>de 1900</v>
      </c>
      <c r="F1615" s="22"/>
    </row>
    <row r="1619" spans="1:11" x14ac:dyDescent="0.25">
      <c r="B1619" s="23"/>
      <c r="C1619" s="23"/>
      <c r="D1619" s="23"/>
      <c r="E1619" s="23"/>
    </row>
    <row r="1620" spans="1:11" x14ac:dyDescent="0.25">
      <c r="B1620" s="24" t="s">
        <v>3</v>
      </c>
      <c r="C1620" s="24"/>
      <c r="D1620" s="24"/>
      <c r="E1620" s="24"/>
    </row>
    <row r="1621" spans="1:11" x14ac:dyDescent="0.25">
      <c r="B1621" s="27"/>
      <c r="C1621" s="27"/>
      <c r="D1621" s="27"/>
      <c r="E1621" s="27"/>
    </row>
    <row r="1622" spans="1:11" x14ac:dyDescent="0.25">
      <c r="B1622" s="27"/>
      <c r="C1622" s="27"/>
      <c r="D1622" s="27"/>
      <c r="E1622" s="27"/>
    </row>
    <row r="1625" spans="1:11" x14ac:dyDescent="0.25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</row>
    <row r="1626" spans="1:11" x14ac:dyDescent="0.25">
      <c r="A1626" s="12"/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</row>
    <row r="1627" spans="1:11" x14ac:dyDescent="0.25">
      <c r="A1627" s="12"/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</row>
    <row r="1628" spans="1:11" x14ac:dyDescent="0.25">
      <c r="A1628" s="12"/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</row>
    <row r="1629" spans="1:11" x14ac:dyDescent="0.25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</row>
    <row r="1630" spans="1:11" x14ac:dyDescent="0.25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</row>
    <row r="1631" spans="1:11" x14ac:dyDescent="0.25">
      <c r="A1631" s="12"/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</row>
    <row r="1633" spans="1:11" ht="15" customHeight="1" x14ac:dyDescent="0.25">
      <c r="E1633" s="4" t="s">
        <v>4</v>
      </c>
      <c r="F1633" s="4"/>
      <c r="G1633" s="4"/>
    </row>
    <row r="1634" spans="1:11" ht="15.75" customHeight="1" thickBot="1" x14ac:dyDescent="0.3">
      <c r="E1634" s="4"/>
      <c r="F1634" s="4"/>
      <c r="G1634" s="4"/>
    </row>
    <row r="1635" spans="1:11" ht="15" customHeight="1" x14ac:dyDescent="0.25">
      <c r="I1635" s="5">
        <v>0</v>
      </c>
      <c r="J1635" s="6"/>
      <c r="K1635" s="7"/>
    </row>
    <row r="1636" spans="1:11" ht="15.75" customHeight="1" thickBot="1" x14ac:dyDescent="0.3">
      <c r="I1636" s="8"/>
      <c r="J1636" s="9"/>
      <c r="K1636" s="10"/>
    </row>
    <row r="1638" spans="1:11" ht="18.75" x14ac:dyDescent="0.25">
      <c r="A1638" s="11" t="s">
        <v>19</v>
      </c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</row>
    <row r="1639" spans="1:11" ht="21" x14ac:dyDescent="0.25">
      <c r="A1639" s="14">
        <f t="shared" ref="A1639" si="135">I1635</f>
        <v>0</v>
      </c>
      <c r="B1639" s="14"/>
      <c r="C1639" s="15" t="str">
        <f t="shared" ref="C1639" si="136">CONCATENATE("( ",UPPER((Extenso_Valor(A1639)))," )",", proveniente de: HONORARIOS ")</f>
        <v xml:space="preserve">(  ), proveniente de: HONORARIOS </v>
      </c>
      <c r="D1639" s="15"/>
      <c r="E1639" s="15"/>
      <c r="F1639" s="15"/>
      <c r="G1639" s="15"/>
      <c r="H1639" s="15"/>
      <c r="I1639" s="15"/>
      <c r="J1639" s="15"/>
      <c r="K1639" s="15"/>
    </row>
    <row r="1640" spans="1:11" ht="18.75" x14ac:dyDescent="0.25">
      <c r="A1640" s="16" t="s">
        <v>2</v>
      </c>
      <c r="B1640" s="16"/>
      <c r="C1640" s="16"/>
      <c r="D1640" s="17">
        <f t="shared" ref="D1640:D1695" si="137">D1611</f>
        <v>0</v>
      </c>
    </row>
    <row r="1641" spans="1:11" ht="18.75" x14ac:dyDescent="0.25">
      <c r="B1641" s="18" t="s">
        <v>0</v>
      </c>
      <c r="C1641" s="18"/>
      <c r="D1641" s="18"/>
      <c r="E1641" s="18"/>
    </row>
    <row r="1644" spans="1:11" ht="18.75" x14ac:dyDescent="0.25">
      <c r="A1644" s="20" t="s">
        <v>9</v>
      </c>
      <c r="B1644" s="20"/>
      <c r="C1644" s="20"/>
      <c r="D1644" s="21" t="str">
        <f t="shared" ref="D1644:D1699" si="138">D1615</f>
        <v>AGOSTO</v>
      </c>
      <c r="E1644" s="22" t="str">
        <f t="shared" ref="E1644:E1699" si="139">CONCATENATE("de ",TEXT(D1640,"aaaa"))</f>
        <v>de 1900</v>
      </c>
      <c r="F1644" s="22"/>
    </row>
    <row r="1648" spans="1:11" x14ac:dyDescent="0.25">
      <c r="B1648" s="23"/>
      <c r="C1648" s="23"/>
      <c r="D1648" s="23"/>
      <c r="E1648" s="23"/>
    </row>
    <row r="1649" spans="1:11" x14ac:dyDescent="0.25">
      <c r="B1649" s="24" t="s">
        <v>3</v>
      </c>
      <c r="C1649" s="24"/>
      <c r="D1649" s="24"/>
      <c r="E1649" s="24"/>
    </row>
    <row r="1651" spans="1:11" x14ac:dyDescent="0.25">
      <c r="A1651" s="12"/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</row>
    <row r="1652" spans="1:11" x14ac:dyDescent="0.25">
      <c r="A1652" s="12"/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</row>
    <row r="1653" spans="1:11" x14ac:dyDescent="0.25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</row>
    <row r="1654" spans="1:11" x14ac:dyDescent="0.25">
      <c r="A1654" s="12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</row>
    <row r="1655" spans="1:11" x14ac:dyDescent="0.25">
      <c r="A1655" s="12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</row>
    <row r="1656" spans="1:11" x14ac:dyDescent="0.25">
      <c r="A1656" s="12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</row>
    <row r="1657" spans="1:11" x14ac:dyDescent="0.25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</row>
    <row r="1659" spans="1:11" ht="15" customHeight="1" x14ac:dyDescent="0.25">
      <c r="E1659" s="4" t="s">
        <v>4</v>
      </c>
      <c r="F1659" s="4"/>
      <c r="G1659" s="4"/>
    </row>
    <row r="1660" spans="1:11" ht="15.75" customHeight="1" thickBot="1" x14ac:dyDescent="0.3">
      <c r="E1660" s="4"/>
      <c r="F1660" s="4"/>
      <c r="G1660" s="4"/>
    </row>
    <row r="1661" spans="1:11" ht="15" customHeight="1" x14ac:dyDescent="0.25">
      <c r="I1661" s="5">
        <v>0</v>
      </c>
      <c r="J1661" s="6"/>
      <c r="K1661" s="7"/>
    </row>
    <row r="1662" spans="1:11" ht="15.75" customHeight="1" thickBot="1" x14ac:dyDescent="0.3">
      <c r="I1662" s="8"/>
      <c r="J1662" s="9"/>
      <c r="K1662" s="10"/>
    </row>
    <row r="1664" spans="1:11" ht="18.75" x14ac:dyDescent="0.25">
      <c r="A1664" s="11" t="s">
        <v>18</v>
      </c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</row>
    <row r="1665" spans="1:11" ht="21" x14ac:dyDescent="0.25">
      <c r="A1665" s="14">
        <f t="shared" ref="A1665" si="140">I1661</f>
        <v>0</v>
      </c>
      <c r="B1665" s="14"/>
      <c r="C1665" s="15" t="str">
        <f t="shared" ref="C1665" si="141">CONCATENATE("( ",UPPER((Extenso_Valor(A1665)))," )",", proveniente de: HONORARIOS ")</f>
        <v xml:space="preserve">(  ), proveniente de: HONORARIOS </v>
      </c>
      <c r="D1665" s="15"/>
      <c r="E1665" s="15"/>
      <c r="F1665" s="15"/>
      <c r="G1665" s="15"/>
      <c r="H1665" s="15"/>
      <c r="I1665" s="15"/>
      <c r="J1665" s="15"/>
      <c r="K1665" s="15"/>
    </row>
    <row r="1666" spans="1:11" ht="18.75" x14ac:dyDescent="0.25">
      <c r="A1666" s="16" t="s">
        <v>2</v>
      </c>
      <c r="B1666" s="16"/>
      <c r="C1666" s="16"/>
      <c r="D1666" s="17">
        <f t="shared" si="132"/>
        <v>0</v>
      </c>
    </row>
    <row r="1667" spans="1:11" ht="18.75" x14ac:dyDescent="0.25">
      <c r="B1667" s="18" t="s">
        <v>0</v>
      </c>
      <c r="C1667" s="18"/>
      <c r="D1667" s="18"/>
      <c r="E1667" s="18"/>
    </row>
    <row r="1670" spans="1:11" ht="18.75" x14ac:dyDescent="0.25">
      <c r="A1670" s="20" t="s">
        <v>14</v>
      </c>
      <c r="B1670" s="20"/>
      <c r="C1670" s="20"/>
      <c r="D1670" s="21" t="str">
        <f t="shared" si="133"/>
        <v>AGOSTO</v>
      </c>
      <c r="E1670" s="22" t="str">
        <f t="shared" si="134"/>
        <v>de 1900</v>
      </c>
      <c r="F1670" s="22"/>
    </row>
    <row r="1674" spans="1:11" x14ac:dyDescent="0.25">
      <c r="B1674" s="23"/>
      <c r="C1674" s="23"/>
      <c r="D1674" s="23"/>
      <c r="E1674" s="23"/>
    </row>
    <row r="1675" spans="1:11" x14ac:dyDescent="0.25">
      <c r="B1675" s="24" t="s">
        <v>3</v>
      </c>
      <c r="C1675" s="24"/>
      <c r="D1675" s="24"/>
      <c r="E1675" s="24"/>
    </row>
    <row r="1676" spans="1:11" x14ac:dyDescent="0.25">
      <c r="B1676" s="27"/>
      <c r="C1676" s="27"/>
      <c r="D1676" s="27"/>
      <c r="E1676" s="27"/>
    </row>
    <row r="1677" spans="1:11" x14ac:dyDescent="0.25">
      <c r="B1677" s="27"/>
      <c r="C1677" s="27"/>
      <c r="D1677" s="27"/>
      <c r="E1677" s="27"/>
    </row>
    <row r="1680" spans="1:11" x14ac:dyDescent="0.25">
      <c r="A1680" s="12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</row>
    <row r="1681" spans="1:11" x14ac:dyDescent="0.25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</row>
    <row r="1682" spans="1:11" x14ac:dyDescent="0.25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</row>
    <row r="1683" spans="1:11" x14ac:dyDescent="0.25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</row>
    <row r="1684" spans="1:11" x14ac:dyDescent="0.25">
      <c r="A1684" s="12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</row>
    <row r="1685" spans="1:11" x14ac:dyDescent="0.25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</row>
    <row r="1686" spans="1:11" x14ac:dyDescent="0.25">
      <c r="A1686" s="12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</row>
    <row r="1688" spans="1:11" ht="15" customHeight="1" x14ac:dyDescent="0.25">
      <c r="E1688" s="4" t="s">
        <v>4</v>
      </c>
      <c r="F1688" s="4"/>
      <c r="G1688" s="4"/>
    </row>
    <row r="1689" spans="1:11" ht="15.75" customHeight="1" thickBot="1" x14ac:dyDescent="0.3">
      <c r="E1689" s="4"/>
      <c r="F1689" s="4"/>
      <c r="G1689" s="4"/>
    </row>
    <row r="1690" spans="1:11" ht="15" customHeight="1" x14ac:dyDescent="0.25">
      <c r="I1690" s="5">
        <v>0</v>
      </c>
      <c r="J1690" s="6"/>
      <c r="K1690" s="7"/>
    </row>
    <row r="1691" spans="1:11" ht="15.75" customHeight="1" thickBot="1" x14ac:dyDescent="0.3">
      <c r="I1691" s="8"/>
      <c r="J1691" s="9"/>
      <c r="K1691" s="10"/>
    </row>
    <row r="1693" spans="1:11" ht="18.75" x14ac:dyDescent="0.25">
      <c r="A1693" s="11" t="s">
        <v>19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</row>
    <row r="1694" spans="1:11" ht="21" x14ac:dyDescent="0.25">
      <c r="A1694" s="14">
        <f t="shared" ref="A1694" si="142">I1690</f>
        <v>0</v>
      </c>
      <c r="B1694" s="14"/>
      <c r="C1694" s="15" t="str">
        <f t="shared" ref="C1694" si="143">CONCATENATE("( ",UPPER((Extenso_Valor(A1694)))," )",", proveniente de: HONORARIOS ")</f>
        <v xml:space="preserve">(  ), proveniente de: HONORARIOS </v>
      </c>
      <c r="D1694" s="15"/>
      <c r="E1694" s="15"/>
      <c r="F1694" s="15"/>
      <c r="G1694" s="15"/>
      <c r="H1694" s="15"/>
      <c r="I1694" s="15"/>
      <c r="J1694" s="15"/>
      <c r="K1694" s="15"/>
    </row>
    <row r="1695" spans="1:11" ht="18.75" x14ac:dyDescent="0.25">
      <c r="A1695" s="16" t="s">
        <v>2</v>
      </c>
      <c r="B1695" s="16"/>
      <c r="C1695" s="16"/>
      <c r="D1695" s="17">
        <f t="shared" si="137"/>
        <v>0</v>
      </c>
    </row>
    <row r="1696" spans="1:11" ht="18.75" x14ac:dyDescent="0.25">
      <c r="B1696" s="18" t="s">
        <v>0</v>
      </c>
      <c r="C1696" s="18"/>
      <c r="D1696" s="18"/>
      <c r="E1696" s="18"/>
    </row>
    <row r="1699" spans="1:11" ht="18.75" x14ac:dyDescent="0.25">
      <c r="A1699" s="20" t="s">
        <v>9</v>
      </c>
      <c r="B1699" s="20"/>
      <c r="C1699" s="20"/>
      <c r="D1699" s="21" t="str">
        <f t="shared" si="138"/>
        <v>AGOSTO</v>
      </c>
      <c r="E1699" s="22" t="str">
        <f t="shared" si="139"/>
        <v>de 1900</v>
      </c>
      <c r="F1699" s="22"/>
    </row>
    <row r="1703" spans="1:11" x14ac:dyDescent="0.25">
      <c r="B1703" s="23"/>
      <c r="C1703" s="23"/>
      <c r="D1703" s="23"/>
      <c r="E1703" s="23"/>
    </row>
    <row r="1704" spans="1:11" x14ac:dyDescent="0.25">
      <c r="B1704" s="24" t="s">
        <v>3</v>
      </c>
      <c r="C1704" s="24"/>
      <c r="D1704" s="24"/>
      <c r="E1704" s="24"/>
    </row>
    <row r="1706" spans="1:11" x14ac:dyDescent="0.25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</row>
    <row r="1707" spans="1:11" x14ac:dyDescent="0.25">
      <c r="A1707" s="12"/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</row>
    <row r="1708" spans="1:11" x14ac:dyDescent="0.25">
      <c r="A1708" s="12"/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</row>
    <row r="1709" spans="1:11" x14ac:dyDescent="0.25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</row>
    <row r="1710" spans="1:11" x14ac:dyDescent="0.25">
      <c r="A1710" s="12"/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</row>
    <row r="1711" spans="1:11" x14ac:dyDescent="0.25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</row>
    <row r="1712" spans="1:11" x14ac:dyDescent="0.25">
      <c r="A1712" s="12"/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</row>
    <row r="1714" spans="1:11" ht="15" customHeight="1" x14ac:dyDescent="0.25">
      <c r="E1714" s="4" t="s">
        <v>4</v>
      </c>
      <c r="F1714" s="4"/>
      <c r="G1714" s="4"/>
    </row>
    <row r="1715" spans="1:11" ht="15.75" customHeight="1" thickBot="1" x14ac:dyDescent="0.3">
      <c r="E1715" s="4"/>
      <c r="F1715" s="4"/>
      <c r="G1715" s="4"/>
    </row>
    <row r="1716" spans="1:11" ht="15" customHeight="1" x14ac:dyDescent="0.25">
      <c r="I1716" s="5">
        <v>0</v>
      </c>
      <c r="J1716" s="6"/>
      <c r="K1716" s="7"/>
    </row>
    <row r="1717" spans="1:11" ht="15.75" customHeight="1" thickBot="1" x14ac:dyDescent="0.3">
      <c r="I1717" s="8"/>
      <c r="J1717" s="9"/>
      <c r="K1717" s="10"/>
    </row>
    <row r="1719" spans="1:11" ht="18.75" x14ac:dyDescent="0.25">
      <c r="A1719" s="11" t="s">
        <v>18</v>
      </c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</row>
    <row r="1720" spans="1:11" ht="21" x14ac:dyDescent="0.25">
      <c r="A1720" s="14">
        <f t="shared" ref="A1720" si="144">I1716</f>
        <v>0</v>
      </c>
      <c r="B1720" s="14"/>
      <c r="C1720" s="15" t="str">
        <f t="shared" ref="C1720" si="145">CONCATENATE("( ",UPPER((Extenso_Valor(A1720)))," )",", proveniente de: HONORARIOS ")</f>
        <v xml:space="preserve">(  ), proveniente de: HONORARIOS </v>
      </c>
      <c r="D1720" s="15"/>
      <c r="E1720" s="15"/>
      <c r="F1720" s="15"/>
      <c r="G1720" s="15"/>
      <c r="H1720" s="15"/>
      <c r="I1720" s="15"/>
      <c r="J1720" s="15"/>
      <c r="K1720" s="15"/>
    </row>
    <row r="1721" spans="1:11" ht="18.75" x14ac:dyDescent="0.25">
      <c r="A1721" s="16" t="s">
        <v>2</v>
      </c>
      <c r="B1721" s="16"/>
      <c r="C1721" s="16"/>
      <c r="D1721" s="17">
        <f t="shared" ref="D1721:D1776" si="146">D1695</f>
        <v>0</v>
      </c>
    </row>
    <row r="1722" spans="1:11" ht="18.75" x14ac:dyDescent="0.25">
      <c r="B1722" s="18" t="s">
        <v>0</v>
      </c>
      <c r="C1722" s="18"/>
      <c r="D1722" s="18"/>
      <c r="E1722" s="18"/>
    </row>
    <row r="1725" spans="1:11" ht="18.75" x14ac:dyDescent="0.25">
      <c r="A1725" s="20" t="s">
        <v>14</v>
      </c>
      <c r="B1725" s="20"/>
      <c r="C1725" s="20"/>
      <c r="D1725" s="21" t="str">
        <f t="shared" ref="D1725:D1780" si="147">D1699</f>
        <v>AGOSTO</v>
      </c>
      <c r="E1725" s="22" t="str">
        <f t="shared" ref="E1725:E1780" si="148">CONCATENATE("de ",TEXT(D1721,"aaaa"))</f>
        <v>de 1900</v>
      </c>
      <c r="F1725" s="22"/>
    </row>
    <row r="1729" spans="1:11" x14ac:dyDescent="0.25">
      <c r="B1729" s="23"/>
      <c r="C1729" s="23"/>
      <c r="D1729" s="23"/>
      <c r="E1729" s="23"/>
    </row>
    <row r="1730" spans="1:11" x14ac:dyDescent="0.25">
      <c r="B1730" s="24" t="s">
        <v>3</v>
      </c>
      <c r="C1730" s="24"/>
      <c r="D1730" s="24"/>
      <c r="E1730" s="24"/>
    </row>
    <row r="1731" spans="1:11" x14ac:dyDescent="0.25">
      <c r="B1731" s="27"/>
      <c r="C1731" s="27"/>
      <c r="D1731" s="27"/>
      <c r="E1731" s="27"/>
    </row>
    <row r="1732" spans="1:11" x14ac:dyDescent="0.25">
      <c r="B1732" s="27"/>
      <c r="C1732" s="27"/>
      <c r="D1732" s="27"/>
      <c r="E1732" s="27"/>
    </row>
    <row r="1735" spans="1:11" x14ac:dyDescent="0.25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</row>
    <row r="1736" spans="1:11" x14ac:dyDescent="0.25">
      <c r="A1736" s="12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</row>
    <row r="1737" spans="1:11" x14ac:dyDescent="0.25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</row>
    <row r="1738" spans="1:11" x14ac:dyDescent="0.25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</row>
    <row r="1739" spans="1:11" x14ac:dyDescent="0.25">
      <c r="A1739" s="12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</row>
    <row r="1740" spans="1:11" x14ac:dyDescent="0.25">
      <c r="A1740" s="12"/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</row>
    <row r="1741" spans="1:11" x14ac:dyDescent="0.25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</row>
    <row r="1743" spans="1:11" ht="15" customHeight="1" x14ac:dyDescent="0.25">
      <c r="E1743" s="4" t="s">
        <v>4</v>
      </c>
      <c r="F1743" s="4"/>
      <c r="G1743" s="4"/>
    </row>
    <row r="1744" spans="1:11" ht="15.75" customHeight="1" thickBot="1" x14ac:dyDescent="0.3">
      <c r="E1744" s="4"/>
      <c r="F1744" s="4"/>
      <c r="G1744" s="4"/>
    </row>
    <row r="1745" spans="1:11" ht="15" customHeight="1" x14ac:dyDescent="0.25">
      <c r="I1745" s="5">
        <v>0</v>
      </c>
      <c r="J1745" s="6"/>
      <c r="K1745" s="7"/>
    </row>
    <row r="1746" spans="1:11" ht="15.75" customHeight="1" thickBot="1" x14ac:dyDescent="0.3">
      <c r="I1746" s="8"/>
      <c r="J1746" s="9"/>
      <c r="K1746" s="10"/>
    </row>
    <row r="1748" spans="1:11" ht="18.75" x14ac:dyDescent="0.25">
      <c r="A1748" s="11" t="s">
        <v>19</v>
      </c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</row>
    <row r="1749" spans="1:11" ht="21" x14ac:dyDescent="0.25">
      <c r="A1749" s="14">
        <f t="shared" ref="A1749" si="149">I1745</f>
        <v>0</v>
      </c>
      <c r="B1749" s="14"/>
      <c r="C1749" s="15" t="str">
        <f t="shared" ref="C1749" si="150">CONCATENATE("( ",UPPER((Extenso_Valor(A1749)))," )",", proveniente de: HONORARIOS ")</f>
        <v xml:space="preserve">(  ), proveniente de: HONORARIOS </v>
      </c>
      <c r="D1749" s="15"/>
      <c r="E1749" s="15"/>
      <c r="F1749" s="15"/>
      <c r="G1749" s="15"/>
      <c r="H1749" s="15"/>
      <c r="I1749" s="15"/>
      <c r="J1749" s="15"/>
      <c r="K1749" s="15"/>
    </row>
    <row r="1750" spans="1:11" ht="18.75" x14ac:dyDescent="0.25">
      <c r="A1750" s="16" t="s">
        <v>2</v>
      </c>
      <c r="B1750" s="16"/>
      <c r="C1750" s="16"/>
      <c r="D1750" s="17">
        <f t="shared" ref="D1750:D1805" si="151">D1721</f>
        <v>0</v>
      </c>
    </row>
    <row r="1751" spans="1:11" ht="18.75" x14ac:dyDescent="0.25">
      <c r="B1751" s="18" t="s">
        <v>0</v>
      </c>
      <c r="C1751" s="18"/>
      <c r="D1751" s="18"/>
      <c r="E1751" s="18"/>
    </row>
    <row r="1754" spans="1:11" ht="18.75" x14ac:dyDescent="0.25">
      <c r="A1754" s="20" t="s">
        <v>9</v>
      </c>
      <c r="B1754" s="20"/>
      <c r="C1754" s="20"/>
      <c r="D1754" s="21" t="str">
        <f t="shared" ref="D1754:D1809" si="152">D1725</f>
        <v>AGOSTO</v>
      </c>
      <c r="E1754" s="22" t="str">
        <f t="shared" ref="E1754:E1809" si="153">CONCATENATE("de ",TEXT(D1750,"aaaa"))</f>
        <v>de 1900</v>
      </c>
      <c r="F1754" s="22"/>
    </row>
    <row r="1758" spans="1:11" x14ac:dyDescent="0.25">
      <c r="B1758" s="23"/>
      <c r="C1758" s="23"/>
      <c r="D1758" s="23"/>
      <c r="E1758" s="23"/>
    </row>
    <row r="1759" spans="1:11" x14ac:dyDescent="0.25">
      <c r="B1759" s="24" t="s">
        <v>3</v>
      </c>
      <c r="C1759" s="24"/>
      <c r="D1759" s="24"/>
      <c r="E1759" s="24"/>
    </row>
    <row r="1761" spans="1:11" x14ac:dyDescent="0.25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</row>
    <row r="1762" spans="1:11" x14ac:dyDescent="0.25">
      <c r="A1762" s="12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</row>
    <row r="1763" spans="1:11" x14ac:dyDescent="0.25">
      <c r="A1763" s="12"/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</row>
    <row r="1764" spans="1:11" x14ac:dyDescent="0.25">
      <c r="A1764" s="12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</row>
    <row r="1765" spans="1:11" x14ac:dyDescent="0.25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</row>
    <row r="1766" spans="1:11" x14ac:dyDescent="0.25">
      <c r="A1766" s="12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</row>
    <row r="1767" spans="1:11" x14ac:dyDescent="0.25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</row>
    <row r="1769" spans="1:11" ht="15" customHeight="1" x14ac:dyDescent="0.25">
      <c r="E1769" s="4" t="s">
        <v>4</v>
      </c>
      <c r="F1769" s="4"/>
      <c r="G1769" s="4"/>
    </row>
    <row r="1770" spans="1:11" ht="15.75" customHeight="1" thickBot="1" x14ac:dyDescent="0.3">
      <c r="E1770" s="4"/>
      <c r="F1770" s="4"/>
      <c r="G1770" s="4"/>
    </row>
    <row r="1771" spans="1:11" ht="15" customHeight="1" x14ac:dyDescent="0.25">
      <c r="I1771" s="5">
        <v>0</v>
      </c>
      <c r="J1771" s="6"/>
      <c r="K1771" s="7"/>
    </row>
    <row r="1772" spans="1:11" ht="15.75" customHeight="1" thickBot="1" x14ac:dyDescent="0.3">
      <c r="I1772" s="8"/>
      <c r="J1772" s="9"/>
      <c r="K1772" s="10"/>
    </row>
    <row r="1774" spans="1:11" ht="18.75" x14ac:dyDescent="0.25">
      <c r="A1774" s="11" t="s">
        <v>18</v>
      </c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</row>
    <row r="1775" spans="1:11" ht="21" x14ac:dyDescent="0.25">
      <c r="A1775" s="14">
        <f t="shared" ref="A1775" si="154">I1771</f>
        <v>0</v>
      </c>
      <c r="B1775" s="14"/>
      <c r="C1775" s="15" t="str">
        <f t="shared" ref="C1775" si="155">CONCATENATE("( ",UPPER((Extenso_Valor(A1775)))," )",", proveniente de: HONORARIOS ")</f>
        <v xml:space="preserve">(  ), proveniente de: HONORARIOS </v>
      </c>
      <c r="D1775" s="15"/>
      <c r="E1775" s="15"/>
      <c r="F1775" s="15"/>
      <c r="G1775" s="15"/>
      <c r="H1775" s="15"/>
      <c r="I1775" s="15"/>
      <c r="J1775" s="15"/>
      <c r="K1775" s="15"/>
    </row>
    <row r="1776" spans="1:11" ht="18.75" x14ac:dyDescent="0.25">
      <c r="A1776" s="16" t="s">
        <v>2</v>
      </c>
      <c r="B1776" s="16"/>
      <c r="C1776" s="16"/>
      <c r="D1776" s="17">
        <f t="shared" si="146"/>
        <v>0</v>
      </c>
    </row>
    <row r="1777" spans="1:11" ht="18.75" x14ac:dyDescent="0.25">
      <c r="B1777" s="18" t="s">
        <v>0</v>
      </c>
      <c r="C1777" s="18"/>
      <c r="D1777" s="18"/>
      <c r="E1777" s="18"/>
    </row>
    <row r="1780" spans="1:11" ht="18.75" x14ac:dyDescent="0.25">
      <c r="A1780" s="20" t="s">
        <v>14</v>
      </c>
      <c r="B1780" s="20"/>
      <c r="C1780" s="20"/>
      <c r="D1780" s="21" t="str">
        <f t="shared" si="147"/>
        <v>AGOSTO</v>
      </c>
      <c r="E1780" s="22" t="str">
        <f t="shared" si="148"/>
        <v>de 1900</v>
      </c>
      <c r="F1780" s="22"/>
    </row>
    <row r="1784" spans="1:11" x14ac:dyDescent="0.25">
      <c r="B1784" s="23"/>
      <c r="C1784" s="23"/>
      <c r="D1784" s="23"/>
      <c r="E1784" s="23"/>
    </row>
    <row r="1785" spans="1:11" x14ac:dyDescent="0.25">
      <c r="B1785" s="24" t="s">
        <v>3</v>
      </c>
      <c r="C1785" s="24"/>
      <c r="D1785" s="24"/>
      <c r="E1785" s="24"/>
    </row>
    <row r="1786" spans="1:11" x14ac:dyDescent="0.25">
      <c r="B1786" s="27"/>
      <c r="C1786" s="27"/>
      <c r="D1786" s="27"/>
      <c r="E1786" s="27"/>
    </row>
    <row r="1787" spans="1:11" x14ac:dyDescent="0.25">
      <c r="B1787" s="27"/>
      <c r="C1787" s="27"/>
      <c r="D1787" s="27"/>
      <c r="E1787" s="27"/>
    </row>
    <row r="1790" spans="1:11" x14ac:dyDescent="0.25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</row>
    <row r="1791" spans="1:11" x14ac:dyDescent="0.25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</row>
    <row r="1792" spans="1:11" x14ac:dyDescent="0.25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</row>
    <row r="1793" spans="1:11" x14ac:dyDescent="0.25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</row>
    <row r="1794" spans="1:11" x14ac:dyDescent="0.25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</row>
    <row r="1795" spans="1:11" x14ac:dyDescent="0.25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</row>
    <row r="1796" spans="1:11" x14ac:dyDescent="0.25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</row>
    <row r="1798" spans="1:11" ht="15" customHeight="1" x14ac:dyDescent="0.25">
      <c r="E1798" s="4" t="s">
        <v>4</v>
      </c>
      <c r="F1798" s="4"/>
      <c r="G1798" s="4"/>
    </row>
    <row r="1799" spans="1:11" ht="15.75" customHeight="1" thickBot="1" x14ac:dyDescent="0.3">
      <c r="E1799" s="4"/>
      <c r="F1799" s="4"/>
      <c r="G1799" s="4"/>
    </row>
    <row r="1800" spans="1:11" ht="15" customHeight="1" x14ac:dyDescent="0.25">
      <c r="I1800" s="5">
        <v>0</v>
      </c>
      <c r="J1800" s="6"/>
      <c r="K1800" s="7"/>
    </row>
    <row r="1801" spans="1:11" ht="15.75" customHeight="1" thickBot="1" x14ac:dyDescent="0.3">
      <c r="I1801" s="8"/>
      <c r="J1801" s="9"/>
      <c r="K1801" s="10"/>
    </row>
    <row r="1803" spans="1:11" ht="18.75" x14ac:dyDescent="0.25">
      <c r="A1803" s="11" t="s">
        <v>19</v>
      </c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</row>
    <row r="1804" spans="1:11" ht="21" x14ac:dyDescent="0.25">
      <c r="A1804" s="14">
        <f t="shared" ref="A1804" si="156">I1800</f>
        <v>0</v>
      </c>
      <c r="B1804" s="14"/>
      <c r="C1804" s="15" t="str">
        <f t="shared" ref="C1804" si="157">CONCATENATE("( ",UPPER((Extenso_Valor(A1804)))," )",", proveniente de: HONORARIOS ")</f>
        <v xml:space="preserve">(  ), proveniente de: HONORARIOS </v>
      </c>
      <c r="D1804" s="15"/>
      <c r="E1804" s="15"/>
      <c r="F1804" s="15"/>
      <c r="G1804" s="15"/>
      <c r="H1804" s="15"/>
      <c r="I1804" s="15"/>
      <c r="J1804" s="15"/>
      <c r="K1804" s="15"/>
    </row>
    <row r="1805" spans="1:11" ht="18.75" x14ac:dyDescent="0.25">
      <c r="A1805" s="16" t="s">
        <v>2</v>
      </c>
      <c r="B1805" s="16"/>
      <c r="C1805" s="16"/>
      <c r="D1805" s="17">
        <f t="shared" si="151"/>
        <v>0</v>
      </c>
    </row>
    <row r="1806" spans="1:11" ht="18.75" x14ac:dyDescent="0.25">
      <c r="B1806" s="18" t="s">
        <v>0</v>
      </c>
      <c r="C1806" s="18"/>
      <c r="D1806" s="18"/>
      <c r="E1806" s="18"/>
    </row>
    <row r="1809" spans="1:11" ht="18.75" x14ac:dyDescent="0.25">
      <c r="A1809" s="20" t="s">
        <v>9</v>
      </c>
      <c r="B1809" s="20"/>
      <c r="C1809" s="20"/>
      <c r="D1809" s="21" t="str">
        <f t="shared" si="152"/>
        <v>AGOSTO</v>
      </c>
      <c r="E1809" s="22" t="str">
        <f t="shared" si="153"/>
        <v>de 1900</v>
      </c>
      <c r="F1809" s="22"/>
    </row>
    <row r="1813" spans="1:11" x14ac:dyDescent="0.25">
      <c r="B1813" s="23"/>
      <c r="C1813" s="23"/>
      <c r="D1813" s="23"/>
      <c r="E1813" s="23"/>
    </row>
    <row r="1814" spans="1:11" x14ac:dyDescent="0.25">
      <c r="B1814" s="24" t="s">
        <v>3</v>
      </c>
      <c r="C1814" s="24"/>
      <c r="D1814" s="24"/>
      <c r="E1814" s="24"/>
    </row>
    <row r="1816" spans="1:11" x14ac:dyDescent="0.25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</row>
    <row r="1817" spans="1:11" x14ac:dyDescent="0.25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</row>
    <row r="1818" spans="1:11" x14ac:dyDescent="0.25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</row>
    <row r="1819" spans="1:11" x14ac:dyDescent="0.25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</row>
    <row r="1820" spans="1:11" x14ac:dyDescent="0.25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</row>
    <row r="1821" spans="1:11" x14ac:dyDescent="0.25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</row>
    <row r="1822" spans="1:11" x14ac:dyDescent="0.25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</row>
    <row r="1824" spans="1:11" ht="15" customHeight="1" x14ac:dyDescent="0.25">
      <c r="E1824" s="4" t="s">
        <v>4</v>
      </c>
      <c r="F1824" s="4"/>
      <c r="G1824" s="4"/>
    </row>
    <row r="1825" spans="1:11" ht="15.75" customHeight="1" thickBot="1" x14ac:dyDescent="0.3">
      <c r="E1825" s="4"/>
      <c r="F1825" s="4"/>
      <c r="G1825" s="4"/>
    </row>
    <row r="1826" spans="1:11" ht="15" customHeight="1" x14ac:dyDescent="0.25">
      <c r="I1826" s="5">
        <v>0</v>
      </c>
      <c r="J1826" s="6"/>
      <c r="K1826" s="7"/>
    </row>
    <row r="1827" spans="1:11" ht="15.75" customHeight="1" thickBot="1" x14ac:dyDescent="0.3">
      <c r="I1827" s="8"/>
      <c r="J1827" s="9"/>
      <c r="K1827" s="10"/>
    </row>
    <row r="1829" spans="1:11" ht="18.75" x14ac:dyDescent="0.25">
      <c r="A1829" s="11" t="s">
        <v>18</v>
      </c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</row>
    <row r="1830" spans="1:11" ht="21" x14ac:dyDescent="0.25">
      <c r="A1830" s="14">
        <f t="shared" ref="A1830" si="158">I1826</f>
        <v>0</v>
      </c>
      <c r="B1830" s="14"/>
      <c r="C1830" s="15" t="str">
        <f t="shared" ref="C1830" si="159">CONCATENATE("( ",UPPER((Extenso_Valor(A1830)))," )",", proveniente de: HONORARIOS ")</f>
        <v xml:space="preserve">(  ), proveniente de: HONORARIOS </v>
      </c>
      <c r="D1830" s="15"/>
      <c r="E1830" s="15"/>
      <c r="F1830" s="15"/>
      <c r="G1830" s="15"/>
      <c r="H1830" s="15"/>
      <c r="I1830" s="15"/>
      <c r="J1830" s="15"/>
      <c r="K1830" s="15"/>
    </row>
    <row r="1831" spans="1:11" ht="18.75" x14ac:dyDescent="0.25">
      <c r="A1831" s="16" t="s">
        <v>2</v>
      </c>
      <c r="B1831" s="16"/>
      <c r="C1831" s="16"/>
      <c r="D1831" s="17">
        <f t="shared" ref="D1831:D1886" si="160">D1805</f>
        <v>0</v>
      </c>
    </row>
    <row r="1832" spans="1:11" ht="18.75" x14ac:dyDescent="0.25">
      <c r="B1832" s="18" t="s">
        <v>0</v>
      </c>
      <c r="C1832" s="18"/>
      <c r="D1832" s="18"/>
      <c r="E1832" s="18"/>
    </row>
    <row r="1835" spans="1:11" ht="18.75" x14ac:dyDescent="0.25">
      <c r="A1835" s="20" t="s">
        <v>14</v>
      </c>
      <c r="B1835" s="20"/>
      <c r="C1835" s="20"/>
      <c r="D1835" s="21" t="str">
        <f t="shared" ref="D1835:D1890" si="161">D1809</f>
        <v>AGOSTO</v>
      </c>
      <c r="E1835" s="22" t="str">
        <f t="shared" ref="E1835:E1890" si="162">CONCATENATE("de ",TEXT(D1831,"aaaa"))</f>
        <v>de 1900</v>
      </c>
      <c r="F1835" s="22"/>
    </row>
    <row r="1839" spans="1:11" x14ac:dyDescent="0.25">
      <c r="B1839" s="23"/>
      <c r="C1839" s="23"/>
      <c r="D1839" s="23"/>
      <c r="E1839" s="23"/>
    </row>
    <row r="1840" spans="1:11" x14ac:dyDescent="0.25">
      <c r="B1840" s="24" t="s">
        <v>3</v>
      </c>
      <c r="C1840" s="24"/>
      <c r="D1840" s="24"/>
      <c r="E1840" s="24"/>
    </row>
    <row r="1841" spans="1:11" x14ac:dyDescent="0.25">
      <c r="B1841" s="27"/>
      <c r="C1841" s="27"/>
      <c r="D1841" s="27"/>
      <c r="E1841" s="27"/>
    </row>
    <row r="1842" spans="1:11" x14ac:dyDescent="0.25">
      <c r="B1842" s="27"/>
      <c r="C1842" s="27"/>
      <c r="D1842" s="27"/>
      <c r="E1842" s="27"/>
    </row>
    <row r="1845" spans="1:11" x14ac:dyDescent="0.25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</row>
    <row r="1846" spans="1:11" x14ac:dyDescent="0.25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</row>
    <row r="1847" spans="1:11" x14ac:dyDescent="0.25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</row>
    <row r="1848" spans="1:11" x14ac:dyDescent="0.25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</row>
    <row r="1849" spans="1:11" x14ac:dyDescent="0.25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</row>
    <row r="1850" spans="1:11" x14ac:dyDescent="0.25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</row>
    <row r="1851" spans="1:11" x14ac:dyDescent="0.25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</row>
    <row r="1853" spans="1:11" ht="15" customHeight="1" x14ac:dyDescent="0.25">
      <c r="E1853" s="4" t="s">
        <v>4</v>
      </c>
      <c r="F1853" s="4"/>
      <c r="G1853" s="4"/>
    </row>
    <row r="1854" spans="1:11" ht="15.75" customHeight="1" thickBot="1" x14ac:dyDescent="0.3">
      <c r="E1854" s="4"/>
      <c r="F1854" s="4"/>
      <c r="G1854" s="4"/>
    </row>
    <row r="1855" spans="1:11" ht="15" customHeight="1" x14ac:dyDescent="0.25">
      <c r="I1855" s="5">
        <v>0</v>
      </c>
      <c r="J1855" s="6"/>
      <c r="K1855" s="7"/>
    </row>
    <row r="1856" spans="1:11" ht="15.75" customHeight="1" thickBot="1" x14ac:dyDescent="0.3">
      <c r="I1856" s="8"/>
      <c r="J1856" s="9"/>
      <c r="K1856" s="10"/>
    </row>
    <row r="1858" spans="1:11" ht="18.75" x14ac:dyDescent="0.25">
      <c r="A1858" s="11" t="s">
        <v>19</v>
      </c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</row>
    <row r="1859" spans="1:11" ht="21" x14ac:dyDescent="0.25">
      <c r="A1859" s="14">
        <f t="shared" ref="A1859" si="163">I1855</f>
        <v>0</v>
      </c>
      <c r="B1859" s="14"/>
      <c r="C1859" s="15" t="str">
        <f t="shared" ref="C1859" si="164">CONCATENATE("( ",UPPER((Extenso_Valor(A1859)))," )",", proveniente de: HONORARIOS ")</f>
        <v xml:space="preserve">(  ), proveniente de: HONORARIOS </v>
      </c>
      <c r="D1859" s="15"/>
      <c r="E1859" s="15"/>
      <c r="F1859" s="15"/>
      <c r="G1859" s="15"/>
      <c r="H1859" s="15"/>
      <c r="I1859" s="15"/>
      <c r="J1859" s="15"/>
      <c r="K1859" s="15"/>
    </row>
    <row r="1860" spans="1:11" ht="18.75" x14ac:dyDescent="0.25">
      <c r="A1860" s="16" t="s">
        <v>2</v>
      </c>
      <c r="B1860" s="16"/>
      <c r="C1860" s="16"/>
      <c r="D1860" s="17">
        <f t="shared" ref="D1860:D1915" si="165">D1831</f>
        <v>0</v>
      </c>
    </row>
    <row r="1861" spans="1:11" ht="18.75" x14ac:dyDescent="0.25">
      <c r="B1861" s="18" t="s">
        <v>0</v>
      </c>
      <c r="C1861" s="18"/>
      <c r="D1861" s="18"/>
      <c r="E1861" s="18"/>
    </row>
    <row r="1864" spans="1:11" ht="18.75" x14ac:dyDescent="0.25">
      <c r="A1864" s="20" t="s">
        <v>9</v>
      </c>
      <c r="B1864" s="20"/>
      <c r="C1864" s="20"/>
      <c r="D1864" s="21" t="str">
        <f t="shared" ref="D1864:D1919" si="166">D1835</f>
        <v>AGOSTO</v>
      </c>
      <c r="E1864" s="22" t="str">
        <f t="shared" ref="E1864:E1919" si="167">CONCATENATE("de ",TEXT(D1860,"aaaa"))</f>
        <v>de 1900</v>
      </c>
      <c r="F1864" s="22"/>
    </row>
    <row r="1868" spans="1:11" x14ac:dyDescent="0.25">
      <c r="B1868" s="23"/>
      <c r="C1868" s="23"/>
      <c r="D1868" s="23"/>
      <c r="E1868" s="23"/>
    </row>
    <row r="1869" spans="1:11" x14ac:dyDescent="0.25">
      <c r="B1869" s="24" t="s">
        <v>3</v>
      </c>
      <c r="C1869" s="24"/>
      <c r="D1869" s="24"/>
      <c r="E1869" s="24"/>
    </row>
    <row r="1871" spans="1:11" x14ac:dyDescent="0.25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</row>
    <row r="1872" spans="1:11" x14ac:dyDescent="0.25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</row>
    <row r="1873" spans="1:11" x14ac:dyDescent="0.25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</row>
    <row r="1874" spans="1:11" x14ac:dyDescent="0.25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</row>
    <row r="1875" spans="1:11" x14ac:dyDescent="0.25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</row>
    <row r="1876" spans="1:11" x14ac:dyDescent="0.25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</row>
    <row r="1877" spans="1:11" x14ac:dyDescent="0.25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</row>
    <row r="1879" spans="1:11" ht="15" customHeight="1" x14ac:dyDescent="0.25">
      <c r="E1879" s="4" t="s">
        <v>4</v>
      </c>
      <c r="F1879" s="4"/>
      <c r="G1879" s="4"/>
    </row>
    <row r="1880" spans="1:11" ht="15.75" customHeight="1" thickBot="1" x14ac:dyDescent="0.3">
      <c r="E1880" s="4"/>
      <c r="F1880" s="4"/>
      <c r="G1880" s="4"/>
    </row>
    <row r="1881" spans="1:11" ht="15" customHeight="1" x14ac:dyDescent="0.25">
      <c r="I1881" s="5">
        <v>0</v>
      </c>
      <c r="J1881" s="6"/>
      <c r="K1881" s="7"/>
    </row>
    <row r="1882" spans="1:11" ht="15.75" customHeight="1" thickBot="1" x14ac:dyDescent="0.3">
      <c r="I1882" s="8"/>
      <c r="J1882" s="9"/>
      <c r="K1882" s="10"/>
    </row>
    <row r="1884" spans="1:11" ht="18.75" x14ac:dyDescent="0.25">
      <c r="A1884" s="11" t="s">
        <v>18</v>
      </c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</row>
    <row r="1885" spans="1:11" ht="21" x14ac:dyDescent="0.25">
      <c r="A1885" s="14">
        <f t="shared" ref="A1885" si="168">I1881</f>
        <v>0</v>
      </c>
      <c r="B1885" s="14"/>
      <c r="C1885" s="15" t="str">
        <f t="shared" ref="C1885" si="169">CONCATENATE("( ",UPPER((Extenso_Valor(A1885)))," )",", proveniente de: HONORARIOS ")</f>
        <v xml:space="preserve">(  ), proveniente de: HONORARIOS </v>
      </c>
      <c r="D1885" s="15"/>
      <c r="E1885" s="15"/>
      <c r="F1885" s="15"/>
      <c r="G1885" s="15"/>
      <c r="H1885" s="15"/>
      <c r="I1885" s="15"/>
      <c r="J1885" s="15"/>
      <c r="K1885" s="15"/>
    </row>
    <row r="1886" spans="1:11" ht="18.75" x14ac:dyDescent="0.25">
      <c r="A1886" s="16" t="s">
        <v>2</v>
      </c>
      <c r="B1886" s="16"/>
      <c r="C1886" s="16"/>
      <c r="D1886" s="17">
        <f t="shared" si="160"/>
        <v>0</v>
      </c>
    </row>
    <row r="1887" spans="1:11" ht="18.75" x14ac:dyDescent="0.25">
      <c r="B1887" s="18" t="s">
        <v>0</v>
      </c>
      <c r="C1887" s="18"/>
      <c r="D1887" s="18"/>
      <c r="E1887" s="18"/>
    </row>
    <row r="1890" spans="1:11" ht="18.75" x14ac:dyDescent="0.25">
      <c r="A1890" s="20" t="s">
        <v>14</v>
      </c>
      <c r="B1890" s="20"/>
      <c r="C1890" s="20"/>
      <c r="D1890" s="21" t="str">
        <f t="shared" si="161"/>
        <v>AGOSTO</v>
      </c>
      <c r="E1890" s="22" t="str">
        <f t="shared" si="162"/>
        <v>de 1900</v>
      </c>
      <c r="F1890" s="22"/>
    </row>
    <row r="1894" spans="1:11" x14ac:dyDescent="0.25">
      <c r="B1894" s="23"/>
      <c r="C1894" s="23"/>
      <c r="D1894" s="23"/>
      <c r="E1894" s="23"/>
    </row>
    <row r="1895" spans="1:11" x14ac:dyDescent="0.25">
      <c r="B1895" s="24" t="s">
        <v>3</v>
      </c>
      <c r="C1895" s="24"/>
      <c r="D1895" s="24"/>
      <c r="E1895" s="24"/>
    </row>
    <row r="1896" spans="1:11" x14ac:dyDescent="0.25">
      <c r="B1896" s="27"/>
      <c r="C1896" s="27"/>
      <c r="D1896" s="27"/>
      <c r="E1896" s="27"/>
    </row>
    <row r="1897" spans="1:11" x14ac:dyDescent="0.25">
      <c r="B1897" s="27"/>
      <c r="C1897" s="27"/>
      <c r="D1897" s="27"/>
      <c r="E1897" s="27"/>
    </row>
    <row r="1900" spans="1:11" x14ac:dyDescent="0.25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</row>
    <row r="1901" spans="1:11" x14ac:dyDescent="0.25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</row>
    <row r="1902" spans="1:11" x14ac:dyDescent="0.25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</row>
    <row r="1903" spans="1:11" x14ac:dyDescent="0.25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</row>
    <row r="1904" spans="1:11" x14ac:dyDescent="0.25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</row>
    <row r="1905" spans="1:11" x14ac:dyDescent="0.25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</row>
    <row r="1906" spans="1:11" x14ac:dyDescent="0.25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</row>
    <row r="1908" spans="1:11" ht="15" customHeight="1" x14ac:dyDescent="0.25">
      <c r="E1908" s="4" t="s">
        <v>4</v>
      </c>
      <c r="F1908" s="4"/>
      <c r="G1908" s="4"/>
    </row>
    <row r="1909" spans="1:11" ht="15.75" customHeight="1" thickBot="1" x14ac:dyDescent="0.3">
      <c r="E1909" s="4"/>
      <c r="F1909" s="4"/>
      <c r="G1909" s="4"/>
    </row>
    <row r="1910" spans="1:11" ht="15" customHeight="1" x14ac:dyDescent="0.25">
      <c r="I1910" s="5">
        <v>0</v>
      </c>
      <c r="J1910" s="6"/>
      <c r="K1910" s="7"/>
    </row>
    <row r="1911" spans="1:11" ht="15.75" customHeight="1" thickBot="1" x14ac:dyDescent="0.3">
      <c r="I1911" s="8"/>
      <c r="J1911" s="9"/>
      <c r="K1911" s="10"/>
    </row>
    <row r="1913" spans="1:11" ht="18.75" x14ac:dyDescent="0.25">
      <c r="A1913" s="11" t="s">
        <v>19</v>
      </c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</row>
    <row r="1914" spans="1:11" ht="21" x14ac:dyDescent="0.25">
      <c r="A1914" s="14">
        <f t="shared" ref="A1914" si="170">I1910</f>
        <v>0</v>
      </c>
      <c r="B1914" s="14"/>
      <c r="C1914" s="15" t="str">
        <f t="shared" ref="C1914" si="171">CONCATENATE("( ",UPPER((Extenso_Valor(A1914)))," )",", proveniente de: HONORARIOS ")</f>
        <v xml:space="preserve">(  ), proveniente de: HONORARIOS </v>
      </c>
      <c r="D1914" s="15"/>
      <c r="E1914" s="15"/>
      <c r="F1914" s="15"/>
      <c r="G1914" s="15"/>
      <c r="H1914" s="15"/>
      <c r="I1914" s="15"/>
      <c r="J1914" s="15"/>
      <c r="K1914" s="15"/>
    </row>
    <row r="1915" spans="1:11" ht="18.75" x14ac:dyDescent="0.25">
      <c r="A1915" s="16" t="s">
        <v>2</v>
      </c>
      <c r="B1915" s="16"/>
      <c r="C1915" s="16"/>
      <c r="D1915" s="17">
        <f t="shared" si="165"/>
        <v>0</v>
      </c>
    </row>
    <row r="1916" spans="1:11" ht="18.75" x14ac:dyDescent="0.25">
      <c r="B1916" s="18" t="s">
        <v>0</v>
      </c>
      <c r="C1916" s="18"/>
      <c r="D1916" s="18"/>
      <c r="E1916" s="18"/>
    </row>
    <row r="1919" spans="1:11" ht="18.75" x14ac:dyDescent="0.25">
      <c r="A1919" s="20" t="s">
        <v>9</v>
      </c>
      <c r="B1919" s="20"/>
      <c r="C1919" s="20"/>
      <c r="D1919" s="21" t="str">
        <f t="shared" si="166"/>
        <v>AGOSTO</v>
      </c>
      <c r="E1919" s="22" t="str">
        <f t="shared" si="167"/>
        <v>de 1900</v>
      </c>
      <c r="F1919" s="22"/>
    </row>
    <row r="1923" spans="1:11" x14ac:dyDescent="0.25">
      <c r="B1923" s="23"/>
      <c r="C1923" s="23"/>
      <c r="D1923" s="23"/>
      <c r="E1923" s="23"/>
    </row>
    <row r="1924" spans="1:11" x14ac:dyDescent="0.25">
      <c r="B1924" s="24" t="s">
        <v>3</v>
      </c>
      <c r="C1924" s="24"/>
      <c r="D1924" s="24"/>
      <c r="E1924" s="24"/>
    </row>
    <row r="1926" spans="1:11" x14ac:dyDescent="0.25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</row>
    <row r="1927" spans="1:11" x14ac:dyDescent="0.25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</row>
    <row r="1928" spans="1:11" x14ac:dyDescent="0.25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</row>
    <row r="1929" spans="1:11" x14ac:dyDescent="0.25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</row>
    <row r="1930" spans="1:11" x14ac:dyDescent="0.25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</row>
    <row r="1931" spans="1:11" x14ac:dyDescent="0.25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</row>
    <row r="1932" spans="1:11" x14ac:dyDescent="0.25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</row>
    <row r="1934" spans="1:11" ht="15" customHeight="1" x14ac:dyDescent="0.25">
      <c r="E1934" s="4" t="s">
        <v>4</v>
      </c>
      <c r="F1934" s="4"/>
      <c r="G1934" s="4"/>
    </row>
    <row r="1935" spans="1:11" ht="15.75" customHeight="1" thickBot="1" x14ac:dyDescent="0.3">
      <c r="E1935" s="4"/>
      <c r="F1935" s="4"/>
      <c r="G1935" s="4"/>
    </row>
    <row r="1936" spans="1:11" ht="15" customHeight="1" x14ac:dyDescent="0.25">
      <c r="I1936" s="5">
        <v>0</v>
      </c>
      <c r="J1936" s="6"/>
      <c r="K1936" s="7"/>
    </row>
    <row r="1937" spans="1:11" ht="15.75" customHeight="1" thickBot="1" x14ac:dyDescent="0.3">
      <c r="I1937" s="8"/>
      <c r="J1937" s="9"/>
      <c r="K1937" s="10"/>
    </row>
    <row r="1939" spans="1:11" ht="18.75" x14ac:dyDescent="0.25">
      <c r="A1939" s="11" t="s">
        <v>18</v>
      </c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</row>
    <row r="1940" spans="1:11" ht="21" x14ac:dyDescent="0.25">
      <c r="A1940" s="14">
        <f t="shared" ref="A1940" si="172">I1936</f>
        <v>0</v>
      </c>
      <c r="B1940" s="14"/>
      <c r="C1940" s="15" t="str">
        <f t="shared" ref="C1940" si="173">CONCATENATE("( ",UPPER((Extenso_Valor(A1940)))," )",", proveniente de: HONORARIOS ")</f>
        <v xml:space="preserve">(  ), proveniente de: HONORARIOS </v>
      </c>
      <c r="D1940" s="15"/>
      <c r="E1940" s="15"/>
      <c r="F1940" s="15"/>
      <c r="G1940" s="15"/>
      <c r="H1940" s="15"/>
      <c r="I1940" s="15"/>
      <c r="J1940" s="15"/>
      <c r="K1940" s="15"/>
    </row>
    <row r="1941" spans="1:11" ht="18.75" x14ac:dyDescent="0.25">
      <c r="A1941" s="16" t="s">
        <v>2</v>
      </c>
      <c r="B1941" s="16"/>
      <c r="C1941" s="16"/>
      <c r="D1941" s="17">
        <f t="shared" ref="D1941:D1996" si="174">D1915</f>
        <v>0</v>
      </c>
    </row>
    <row r="1942" spans="1:11" ht="18.75" x14ac:dyDescent="0.25">
      <c r="B1942" s="18" t="s">
        <v>0</v>
      </c>
      <c r="C1942" s="18"/>
      <c r="D1942" s="18"/>
      <c r="E1942" s="18"/>
    </row>
    <row r="1945" spans="1:11" ht="18.75" x14ac:dyDescent="0.25">
      <c r="A1945" s="20" t="s">
        <v>14</v>
      </c>
      <c r="B1945" s="20"/>
      <c r="C1945" s="20"/>
      <c r="D1945" s="21" t="str">
        <f t="shared" ref="D1945:D2000" si="175">D1919</f>
        <v>AGOSTO</v>
      </c>
      <c r="E1945" s="22" t="str">
        <f t="shared" ref="E1945:E2000" si="176">CONCATENATE("de ",TEXT(D1941,"aaaa"))</f>
        <v>de 1900</v>
      </c>
      <c r="F1945" s="22"/>
    </row>
    <row r="1949" spans="1:11" x14ac:dyDescent="0.25">
      <c r="B1949" s="23"/>
      <c r="C1949" s="23"/>
      <c r="D1949" s="23"/>
      <c r="E1949" s="23"/>
    </row>
    <row r="1950" spans="1:11" x14ac:dyDescent="0.25">
      <c r="B1950" s="24" t="s">
        <v>3</v>
      </c>
      <c r="C1950" s="24"/>
      <c r="D1950" s="24"/>
      <c r="E1950" s="24"/>
    </row>
    <row r="1951" spans="1:11" x14ac:dyDescent="0.25">
      <c r="B1951" s="27"/>
      <c r="C1951" s="27"/>
      <c r="D1951" s="27"/>
      <c r="E1951" s="27"/>
    </row>
    <row r="1952" spans="1:11" x14ac:dyDescent="0.25">
      <c r="B1952" s="27"/>
      <c r="C1952" s="27"/>
      <c r="D1952" s="27"/>
      <c r="E1952" s="27"/>
    </row>
    <row r="1955" spans="1:11" x14ac:dyDescent="0.25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</row>
    <row r="1956" spans="1:11" x14ac:dyDescent="0.25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</row>
    <row r="1957" spans="1:11" x14ac:dyDescent="0.25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</row>
    <row r="1958" spans="1:11" x14ac:dyDescent="0.25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</row>
    <row r="1959" spans="1:11" x14ac:dyDescent="0.25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</row>
    <row r="1960" spans="1:11" x14ac:dyDescent="0.25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</row>
    <row r="1961" spans="1:11" x14ac:dyDescent="0.25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</row>
    <row r="1963" spans="1:11" ht="15" customHeight="1" x14ac:dyDescent="0.25">
      <c r="E1963" s="4" t="s">
        <v>4</v>
      </c>
      <c r="F1963" s="4"/>
      <c r="G1963" s="4"/>
    </row>
    <row r="1964" spans="1:11" ht="15.75" customHeight="1" thickBot="1" x14ac:dyDescent="0.3">
      <c r="E1964" s="4"/>
      <c r="F1964" s="4"/>
      <c r="G1964" s="4"/>
    </row>
    <row r="1965" spans="1:11" ht="15" customHeight="1" x14ac:dyDescent="0.25">
      <c r="I1965" s="5">
        <v>0</v>
      </c>
      <c r="J1965" s="6"/>
      <c r="K1965" s="7"/>
    </row>
    <row r="1966" spans="1:11" ht="15.75" customHeight="1" thickBot="1" x14ac:dyDescent="0.3">
      <c r="I1966" s="8"/>
      <c r="J1966" s="9"/>
      <c r="K1966" s="10"/>
    </row>
    <row r="1968" spans="1:11" ht="18.75" x14ac:dyDescent="0.25">
      <c r="A1968" s="11" t="s">
        <v>19</v>
      </c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</row>
    <row r="1969" spans="1:11" ht="21" x14ac:dyDescent="0.25">
      <c r="A1969" s="14">
        <f t="shared" ref="A1969" si="177">I1965</f>
        <v>0</v>
      </c>
      <c r="B1969" s="14"/>
      <c r="C1969" s="15" t="str">
        <f t="shared" ref="C1969" si="178">CONCATENATE("( ",UPPER((Extenso_Valor(A1969)))," )",", proveniente de: HONORARIOS ")</f>
        <v xml:space="preserve">(  ), proveniente de: HONORARIOS </v>
      </c>
      <c r="D1969" s="15"/>
      <c r="E1969" s="15"/>
      <c r="F1969" s="15"/>
      <c r="G1969" s="15"/>
      <c r="H1969" s="15"/>
      <c r="I1969" s="15"/>
      <c r="J1969" s="15"/>
      <c r="K1969" s="15"/>
    </row>
    <row r="1970" spans="1:11" ht="18.75" x14ac:dyDescent="0.25">
      <c r="A1970" s="16" t="s">
        <v>2</v>
      </c>
      <c r="B1970" s="16"/>
      <c r="C1970" s="16"/>
      <c r="D1970" s="17">
        <f t="shared" ref="D1970:D2025" si="179">D1941</f>
        <v>0</v>
      </c>
    </row>
    <row r="1971" spans="1:11" ht="18.75" x14ac:dyDescent="0.25">
      <c r="B1971" s="18" t="s">
        <v>0</v>
      </c>
      <c r="C1971" s="18"/>
      <c r="D1971" s="18"/>
      <c r="E1971" s="18"/>
    </row>
    <row r="1974" spans="1:11" ht="18.75" x14ac:dyDescent="0.25">
      <c r="A1974" s="20" t="s">
        <v>9</v>
      </c>
      <c r="B1974" s="20"/>
      <c r="C1974" s="20"/>
      <c r="D1974" s="21" t="str">
        <f t="shared" ref="D1974:D2029" si="180">D1945</f>
        <v>AGOSTO</v>
      </c>
      <c r="E1974" s="22" t="str">
        <f t="shared" ref="E1974:E2029" si="181">CONCATENATE("de ",TEXT(D1970,"aaaa"))</f>
        <v>de 1900</v>
      </c>
      <c r="F1974" s="22"/>
    </row>
    <row r="1978" spans="1:11" x14ac:dyDescent="0.25">
      <c r="B1978" s="23"/>
      <c r="C1978" s="23"/>
      <c r="D1978" s="23"/>
      <c r="E1978" s="23"/>
    </row>
    <row r="1979" spans="1:11" x14ac:dyDescent="0.25">
      <c r="B1979" s="24" t="s">
        <v>3</v>
      </c>
      <c r="C1979" s="24"/>
      <c r="D1979" s="24"/>
      <c r="E1979" s="24"/>
    </row>
    <row r="1981" spans="1:11" x14ac:dyDescent="0.25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</row>
    <row r="1982" spans="1:11" x14ac:dyDescent="0.25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</row>
    <row r="1983" spans="1:11" x14ac:dyDescent="0.25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</row>
    <row r="1984" spans="1:11" x14ac:dyDescent="0.25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</row>
    <row r="1985" spans="1:11" x14ac:dyDescent="0.25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</row>
    <row r="1986" spans="1:11" x14ac:dyDescent="0.25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</row>
    <row r="1987" spans="1:11" x14ac:dyDescent="0.25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</row>
    <row r="1989" spans="1:11" ht="15" customHeight="1" x14ac:dyDescent="0.25">
      <c r="E1989" s="4" t="s">
        <v>4</v>
      </c>
      <c r="F1989" s="4"/>
      <c r="G1989" s="4"/>
    </row>
    <row r="1990" spans="1:11" ht="15.75" customHeight="1" thickBot="1" x14ac:dyDescent="0.3">
      <c r="E1990" s="4"/>
      <c r="F1990" s="4"/>
      <c r="G1990" s="4"/>
    </row>
    <row r="1991" spans="1:11" ht="15" customHeight="1" x14ac:dyDescent="0.25">
      <c r="I1991" s="5">
        <v>0</v>
      </c>
      <c r="J1991" s="6"/>
      <c r="K1991" s="7"/>
    </row>
    <row r="1992" spans="1:11" ht="15.75" customHeight="1" thickBot="1" x14ac:dyDescent="0.3">
      <c r="I1992" s="8"/>
      <c r="J1992" s="9"/>
      <c r="K1992" s="10"/>
    </row>
    <row r="1994" spans="1:11" ht="18.75" x14ac:dyDescent="0.25">
      <c r="A1994" s="11" t="s">
        <v>18</v>
      </c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</row>
    <row r="1995" spans="1:11" ht="21" x14ac:dyDescent="0.25">
      <c r="A1995" s="14">
        <f t="shared" ref="A1995" si="182">I1991</f>
        <v>0</v>
      </c>
      <c r="B1995" s="14"/>
      <c r="C1995" s="15" t="str">
        <f t="shared" ref="C1995" si="183">CONCATENATE("( ",UPPER((Extenso_Valor(A1995)))," )",", proveniente de: HONORARIOS ")</f>
        <v xml:space="preserve">(  ), proveniente de: HONORARIOS </v>
      </c>
      <c r="D1995" s="15"/>
      <c r="E1995" s="15"/>
      <c r="F1995" s="15"/>
      <c r="G1995" s="15"/>
      <c r="H1995" s="15"/>
      <c r="I1995" s="15"/>
      <c r="J1995" s="15"/>
      <c r="K1995" s="15"/>
    </row>
    <row r="1996" spans="1:11" ht="18.75" x14ac:dyDescent="0.25">
      <c r="A1996" s="16" t="s">
        <v>2</v>
      </c>
      <c r="B1996" s="16"/>
      <c r="C1996" s="16"/>
      <c r="D1996" s="17">
        <f t="shared" si="174"/>
        <v>0</v>
      </c>
    </row>
    <row r="1997" spans="1:11" ht="18.75" x14ac:dyDescent="0.25">
      <c r="B1997" s="18" t="s">
        <v>0</v>
      </c>
      <c r="C1997" s="18"/>
      <c r="D1997" s="18"/>
      <c r="E1997" s="18"/>
    </row>
    <row r="2000" spans="1:11" ht="18.75" x14ac:dyDescent="0.25">
      <c r="A2000" s="20" t="s">
        <v>14</v>
      </c>
      <c r="B2000" s="20"/>
      <c r="C2000" s="20"/>
      <c r="D2000" s="21" t="str">
        <f t="shared" si="175"/>
        <v>AGOSTO</v>
      </c>
      <c r="E2000" s="22" t="str">
        <f t="shared" si="176"/>
        <v>de 1900</v>
      </c>
      <c r="F2000" s="22"/>
    </row>
    <row r="2004" spans="1:11" x14ac:dyDescent="0.25">
      <c r="B2004" s="23"/>
      <c r="C2004" s="23"/>
      <c r="D2004" s="23"/>
      <c r="E2004" s="23"/>
    </row>
    <row r="2005" spans="1:11" x14ac:dyDescent="0.25">
      <c r="B2005" s="24" t="s">
        <v>3</v>
      </c>
      <c r="C2005" s="24"/>
      <c r="D2005" s="24"/>
      <c r="E2005" s="24"/>
    </row>
    <row r="2006" spans="1:11" x14ac:dyDescent="0.25">
      <c r="B2006" s="27"/>
      <c r="C2006" s="27"/>
      <c r="D2006" s="27"/>
      <c r="E2006" s="27"/>
    </row>
    <row r="2007" spans="1:11" x14ac:dyDescent="0.25">
      <c r="B2007" s="27"/>
      <c r="C2007" s="27"/>
      <c r="D2007" s="27"/>
      <c r="E2007" s="27"/>
    </row>
    <row r="2010" spans="1:11" x14ac:dyDescent="0.25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</row>
    <row r="2011" spans="1:11" x14ac:dyDescent="0.25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</row>
    <row r="2012" spans="1:11" x14ac:dyDescent="0.25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</row>
    <row r="2013" spans="1:11" x14ac:dyDescent="0.25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</row>
    <row r="2014" spans="1:11" x14ac:dyDescent="0.25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</row>
    <row r="2015" spans="1:11" x14ac:dyDescent="0.25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</row>
    <row r="2016" spans="1:11" x14ac:dyDescent="0.25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</row>
    <row r="2018" spans="1:11" ht="15" customHeight="1" x14ac:dyDescent="0.25">
      <c r="E2018" s="4" t="s">
        <v>4</v>
      </c>
      <c r="F2018" s="4"/>
      <c r="G2018" s="4"/>
    </row>
    <row r="2019" spans="1:11" ht="15.75" customHeight="1" thickBot="1" x14ac:dyDescent="0.3">
      <c r="E2019" s="4"/>
      <c r="F2019" s="4"/>
      <c r="G2019" s="4"/>
    </row>
    <row r="2020" spans="1:11" ht="15" customHeight="1" x14ac:dyDescent="0.25">
      <c r="I2020" s="5">
        <v>0</v>
      </c>
      <c r="J2020" s="6"/>
      <c r="K2020" s="7"/>
    </row>
    <row r="2021" spans="1:11" ht="15.75" customHeight="1" thickBot="1" x14ac:dyDescent="0.3">
      <c r="I2021" s="8"/>
      <c r="J2021" s="9"/>
      <c r="K2021" s="10"/>
    </row>
    <row r="2023" spans="1:11" ht="18.75" x14ac:dyDescent="0.25">
      <c r="A2023" s="11" t="s">
        <v>19</v>
      </c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</row>
    <row r="2024" spans="1:11" ht="21" x14ac:dyDescent="0.25">
      <c r="A2024" s="14">
        <f t="shared" ref="A2024" si="184">I2020</f>
        <v>0</v>
      </c>
      <c r="B2024" s="14"/>
      <c r="C2024" s="15" t="str">
        <f t="shared" ref="C2024" si="185">CONCATENATE("( ",UPPER((Extenso_Valor(A2024)))," )",", proveniente de: HONORARIOS ")</f>
        <v xml:space="preserve">(  ), proveniente de: HONORARIOS </v>
      </c>
      <c r="D2024" s="15"/>
      <c r="E2024" s="15"/>
      <c r="F2024" s="15"/>
      <c r="G2024" s="15"/>
      <c r="H2024" s="15"/>
      <c r="I2024" s="15"/>
      <c r="J2024" s="15"/>
      <c r="K2024" s="15"/>
    </row>
    <row r="2025" spans="1:11" ht="18.75" x14ac:dyDescent="0.25">
      <c r="A2025" s="16" t="s">
        <v>2</v>
      </c>
      <c r="B2025" s="16"/>
      <c r="C2025" s="16"/>
      <c r="D2025" s="17">
        <f t="shared" si="179"/>
        <v>0</v>
      </c>
    </row>
    <row r="2026" spans="1:11" ht="18.75" x14ac:dyDescent="0.25">
      <c r="B2026" s="18" t="s">
        <v>0</v>
      </c>
      <c r="C2026" s="18"/>
      <c r="D2026" s="18"/>
      <c r="E2026" s="18"/>
    </row>
    <row r="2029" spans="1:11" ht="18.75" x14ac:dyDescent="0.25">
      <c r="A2029" s="20" t="s">
        <v>9</v>
      </c>
      <c r="B2029" s="20"/>
      <c r="C2029" s="20"/>
      <c r="D2029" s="21" t="str">
        <f t="shared" si="180"/>
        <v>AGOSTO</v>
      </c>
      <c r="E2029" s="22" t="str">
        <f t="shared" si="181"/>
        <v>de 1900</v>
      </c>
      <c r="F2029" s="22"/>
    </row>
    <row r="2033" spans="1:11" x14ac:dyDescent="0.25">
      <c r="B2033" s="23"/>
      <c r="C2033" s="23"/>
      <c r="D2033" s="23"/>
      <c r="E2033" s="23"/>
    </row>
    <row r="2034" spans="1:11" x14ac:dyDescent="0.25">
      <c r="B2034" s="24" t="s">
        <v>3</v>
      </c>
      <c r="C2034" s="24"/>
      <c r="D2034" s="24"/>
      <c r="E2034" s="24"/>
    </row>
    <row r="2036" spans="1:11" x14ac:dyDescent="0.25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</row>
    <row r="2037" spans="1:11" x14ac:dyDescent="0.25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</row>
    <row r="2038" spans="1:11" x14ac:dyDescent="0.25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</row>
    <row r="2039" spans="1:11" x14ac:dyDescent="0.25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</row>
    <row r="2040" spans="1:11" x14ac:dyDescent="0.25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</row>
    <row r="2041" spans="1:11" x14ac:dyDescent="0.25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</row>
    <row r="2042" spans="1:11" x14ac:dyDescent="0.25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</row>
    <row r="2044" spans="1:11" ht="15" customHeight="1" x14ac:dyDescent="0.25">
      <c r="E2044" s="4" t="s">
        <v>4</v>
      </c>
      <c r="F2044" s="4"/>
      <c r="G2044" s="4"/>
    </row>
    <row r="2045" spans="1:11" ht="15.75" customHeight="1" thickBot="1" x14ac:dyDescent="0.3">
      <c r="E2045" s="4"/>
      <c r="F2045" s="4"/>
      <c r="G2045" s="4"/>
    </row>
    <row r="2046" spans="1:11" ht="15" customHeight="1" x14ac:dyDescent="0.25">
      <c r="I2046" s="5">
        <v>0</v>
      </c>
      <c r="J2046" s="6"/>
      <c r="K2046" s="7"/>
    </row>
    <row r="2047" spans="1:11" ht="15.75" customHeight="1" thickBot="1" x14ac:dyDescent="0.3">
      <c r="I2047" s="8"/>
      <c r="J2047" s="9"/>
      <c r="K2047" s="10"/>
    </row>
    <row r="2049" spans="1:11" ht="18.75" x14ac:dyDescent="0.25">
      <c r="A2049" s="11" t="s">
        <v>18</v>
      </c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</row>
    <row r="2050" spans="1:11" ht="21" x14ac:dyDescent="0.25">
      <c r="A2050" s="14">
        <f t="shared" ref="A2050" si="186">I2046</f>
        <v>0</v>
      </c>
      <c r="B2050" s="14"/>
      <c r="C2050" s="15" t="str">
        <f t="shared" ref="C2050" si="187">CONCATENATE("( ",UPPER((Extenso_Valor(A2050)))," )",", proveniente de: HONORARIOS ")</f>
        <v xml:space="preserve">(  ), proveniente de: HONORARIOS </v>
      </c>
      <c r="D2050" s="15"/>
      <c r="E2050" s="15"/>
      <c r="F2050" s="15"/>
      <c r="G2050" s="15"/>
      <c r="H2050" s="15"/>
      <c r="I2050" s="15"/>
      <c r="J2050" s="15"/>
      <c r="K2050" s="15"/>
    </row>
    <row r="2051" spans="1:11" ht="18.75" x14ac:dyDescent="0.25">
      <c r="A2051" s="16" t="s">
        <v>2</v>
      </c>
      <c r="B2051" s="16"/>
      <c r="C2051" s="16"/>
      <c r="D2051" s="17">
        <f t="shared" ref="D2051:D2106" si="188">D2025</f>
        <v>0</v>
      </c>
    </row>
    <row r="2052" spans="1:11" ht="18.75" x14ac:dyDescent="0.25">
      <c r="B2052" s="18" t="s">
        <v>0</v>
      </c>
      <c r="C2052" s="18"/>
      <c r="D2052" s="18"/>
      <c r="E2052" s="18"/>
    </row>
    <row r="2055" spans="1:11" ht="18.75" x14ac:dyDescent="0.25">
      <c r="A2055" s="20" t="s">
        <v>14</v>
      </c>
      <c r="B2055" s="20"/>
      <c r="C2055" s="20"/>
      <c r="D2055" s="21" t="str">
        <f t="shared" ref="D2055:D2110" si="189">D2029</f>
        <v>AGOSTO</v>
      </c>
      <c r="E2055" s="22" t="str">
        <f t="shared" ref="E2055:E2110" si="190">CONCATENATE("de ",TEXT(D2051,"aaaa"))</f>
        <v>de 1900</v>
      </c>
      <c r="F2055" s="22"/>
    </row>
    <row r="2059" spans="1:11" x14ac:dyDescent="0.25">
      <c r="B2059" s="23"/>
      <c r="C2059" s="23"/>
      <c r="D2059" s="23"/>
      <c r="E2059" s="23"/>
    </row>
    <row r="2060" spans="1:11" x14ac:dyDescent="0.25">
      <c r="B2060" s="24" t="s">
        <v>3</v>
      </c>
      <c r="C2060" s="24"/>
      <c r="D2060" s="24"/>
      <c r="E2060" s="24"/>
    </row>
    <row r="2061" spans="1:11" x14ac:dyDescent="0.25">
      <c r="B2061" s="27"/>
      <c r="C2061" s="27"/>
      <c r="D2061" s="27"/>
      <c r="E2061" s="27"/>
    </row>
    <row r="2062" spans="1:11" x14ac:dyDescent="0.25">
      <c r="B2062" s="27"/>
      <c r="C2062" s="27"/>
      <c r="D2062" s="27"/>
      <c r="E2062" s="27"/>
    </row>
    <row r="2065" spans="1:11" x14ac:dyDescent="0.25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</row>
    <row r="2066" spans="1:11" x14ac:dyDescent="0.25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</row>
    <row r="2067" spans="1:11" x14ac:dyDescent="0.25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</row>
    <row r="2068" spans="1:11" x14ac:dyDescent="0.25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</row>
    <row r="2069" spans="1:11" x14ac:dyDescent="0.25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</row>
    <row r="2070" spans="1:11" x14ac:dyDescent="0.25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</row>
    <row r="2071" spans="1:11" x14ac:dyDescent="0.25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</row>
    <row r="2073" spans="1:11" ht="15" customHeight="1" x14ac:dyDescent="0.25">
      <c r="E2073" s="4" t="s">
        <v>4</v>
      </c>
      <c r="F2073" s="4"/>
      <c r="G2073" s="4"/>
    </row>
    <row r="2074" spans="1:11" ht="15.75" customHeight="1" thickBot="1" x14ac:dyDescent="0.3">
      <c r="E2074" s="4"/>
      <c r="F2074" s="4"/>
      <c r="G2074" s="4"/>
    </row>
    <row r="2075" spans="1:11" ht="15" customHeight="1" x14ac:dyDescent="0.25">
      <c r="I2075" s="5">
        <v>0</v>
      </c>
      <c r="J2075" s="6"/>
      <c r="K2075" s="7"/>
    </row>
    <row r="2076" spans="1:11" ht="15.75" customHeight="1" thickBot="1" x14ac:dyDescent="0.3">
      <c r="I2076" s="8"/>
      <c r="J2076" s="9"/>
      <c r="K2076" s="10"/>
    </row>
    <row r="2078" spans="1:11" ht="18.75" x14ac:dyDescent="0.25">
      <c r="A2078" s="11" t="s">
        <v>19</v>
      </c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</row>
    <row r="2079" spans="1:11" ht="21" x14ac:dyDescent="0.25">
      <c r="A2079" s="14">
        <f t="shared" ref="A2079" si="191">I2075</f>
        <v>0</v>
      </c>
      <c r="B2079" s="14"/>
      <c r="C2079" s="15" t="str">
        <f t="shared" ref="C2079" si="192">CONCATENATE("( ",UPPER((Extenso_Valor(A2079)))," )",", proveniente de: HONORARIOS ")</f>
        <v xml:space="preserve">(  ), proveniente de: HONORARIOS </v>
      </c>
      <c r="D2079" s="15"/>
      <c r="E2079" s="15"/>
      <c r="F2079" s="15"/>
      <c r="G2079" s="15"/>
      <c r="H2079" s="15"/>
      <c r="I2079" s="15"/>
      <c r="J2079" s="15"/>
      <c r="K2079" s="15"/>
    </row>
    <row r="2080" spans="1:11" ht="18.75" x14ac:dyDescent="0.25">
      <c r="A2080" s="16" t="s">
        <v>2</v>
      </c>
      <c r="B2080" s="16"/>
      <c r="C2080" s="16"/>
      <c r="D2080" s="17">
        <f t="shared" ref="D2080:D2135" si="193">D2051</f>
        <v>0</v>
      </c>
    </row>
    <row r="2081" spans="1:11" ht="18.75" x14ac:dyDescent="0.25">
      <c r="B2081" s="18" t="s">
        <v>0</v>
      </c>
      <c r="C2081" s="18"/>
      <c r="D2081" s="18"/>
      <c r="E2081" s="18"/>
    </row>
    <row r="2084" spans="1:11" ht="18.75" x14ac:dyDescent="0.25">
      <c r="A2084" s="20" t="s">
        <v>9</v>
      </c>
      <c r="B2084" s="20"/>
      <c r="C2084" s="20"/>
      <c r="D2084" s="21" t="str">
        <f t="shared" ref="D2084:D2139" si="194">D2055</f>
        <v>AGOSTO</v>
      </c>
      <c r="E2084" s="22" t="str">
        <f t="shared" ref="E2084:E2139" si="195">CONCATENATE("de ",TEXT(D2080,"aaaa"))</f>
        <v>de 1900</v>
      </c>
      <c r="F2084" s="22"/>
    </row>
    <row r="2088" spans="1:11" x14ac:dyDescent="0.25">
      <c r="B2088" s="23"/>
      <c r="C2088" s="23"/>
      <c r="D2088" s="23"/>
      <c r="E2088" s="23"/>
    </row>
    <row r="2089" spans="1:11" x14ac:dyDescent="0.25">
      <c r="B2089" s="24" t="s">
        <v>3</v>
      </c>
      <c r="C2089" s="24"/>
      <c r="D2089" s="24"/>
      <c r="E2089" s="24"/>
    </row>
    <row r="2091" spans="1:11" x14ac:dyDescent="0.25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</row>
    <row r="2092" spans="1:11" x14ac:dyDescent="0.25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</row>
    <row r="2093" spans="1:11" x14ac:dyDescent="0.25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</row>
    <row r="2094" spans="1:11" x14ac:dyDescent="0.25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</row>
    <row r="2095" spans="1:11" x14ac:dyDescent="0.25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</row>
    <row r="2096" spans="1:11" x14ac:dyDescent="0.25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</row>
    <row r="2097" spans="1:11" x14ac:dyDescent="0.25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</row>
    <row r="2099" spans="1:11" ht="15" customHeight="1" x14ac:dyDescent="0.25">
      <c r="E2099" s="4" t="s">
        <v>4</v>
      </c>
      <c r="F2099" s="4"/>
      <c r="G2099" s="4"/>
    </row>
    <row r="2100" spans="1:11" ht="15.75" customHeight="1" thickBot="1" x14ac:dyDescent="0.3">
      <c r="E2100" s="4"/>
      <c r="F2100" s="4"/>
      <c r="G2100" s="4"/>
    </row>
    <row r="2101" spans="1:11" ht="15" customHeight="1" x14ac:dyDescent="0.25">
      <c r="I2101" s="5">
        <v>0</v>
      </c>
      <c r="J2101" s="6"/>
      <c r="K2101" s="7"/>
    </row>
    <row r="2102" spans="1:11" ht="15.75" customHeight="1" thickBot="1" x14ac:dyDescent="0.3">
      <c r="I2102" s="8"/>
      <c r="J2102" s="9"/>
      <c r="K2102" s="10"/>
    </row>
    <row r="2104" spans="1:11" ht="18.75" x14ac:dyDescent="0.25">
      <c r="A2104" s="11" t="s">
        <v>18</v>
      </c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</row>
    <row r="2105" spans="1:11" ht="21" x14ac:dyDescent="0.25">
      <c r="A2105" s="14">
        <f t="shared" ref="A2105" si="196">I2101</f>
        <v>0</v>
      </c>
      <c r="B2105" s="14"/>
      <c r="C2105" s="15" t="str">
        <f t="shared" ref="C2105" si="197">CONCATENATE("( ",UPPER((Extenso_Valor(A2105)))," )",", proveniente de: HONORARIOS ")</f>
        <v xml:space="preserve">(  ), proveniente de: HONORARIOS </v>
      </c>
      <c r="D2105" s="15"/>
      <c r="E2105" s="15"/>
      <c r="F2105" s="15"/>
      <c r="G2105" s="15"/>
      <c r="H2105" s="15"/>
      <c r="I2105" s="15"/>
      <c r="J2105" s="15"/>
      <c r="K2105" s="15"/>
    </row>
    <row r="2106" spans="1:11" ht="18.75" x14ac:dyDescent="0.25">
      <c r="A2106" s="16" t="s">
        <v>2</v>
      </c>
      <c r="B2106" s="16"/>
      <c r="C2106" s="16"/>
      <c r="D2106" s="17">
        <f t="shared" si="188"/>
        <v>0</v>
      </c>
    </row>
    <row r="2107" spans="1:11" ht="18.75" x14ac:dyDescent="0.25">
      <c r="B2107" s="18" t="s">
        <v>0</v>
      </c>
      <c r="C2107" s="18"/>
      <c r="D2107" s="18"/>
      <c r="E2107" s="18"/>
    </row>
    <row r="2110" spans="1:11" ht="18.75" x14ac:dyDescent="0.25">
      <c r="A2110" s="20" t="s">
        <v>14</v>
      </c>
      <c r="B2110" s="20"/>
      <c r="C2110" s="20"/>
      <c r="D2110" s="21" t="str">
        <f t="shared" si="189"/>
        <v>AGOSTO</v>
      </c>
      <c r="E2110" s="22" t="str">
        <f t="shared" si="190"/>
        <v>de 1900</v>
      </c>
      <c r="F2110" s="22"/>
    </row>
    <row r="2114" spans="1:11" x14ac:dyDescent="0.25">
      <c r="B2114" s="23"/>
      <c r="C2114" s="23"/>
      <c r="D2114" s="23"/>
      <c r="E2114" s="23"/>
    </row>
    <row r="2115" spans="1:11" x14ac:dyDescent="0.25">
      <c r="B2115" s="24" t="s">
        <v>3</v>
      </c>
      <c r="C2115" s="24"/>
      <c r="D2115" s="24"/>
      <c r="E2115" s="24"/>
    </row>
    <row r="2116" spans="1:11" x14ac:dyDescent="0.25">
      <c r="B2116" s="27"/>
      <c r="C2116" s="27"/>
      <c r="D2116" s="27"/>
      <c r="E2116" s="27"/>
    </row>
    <row r="2117" spans="1:11" x14ac:dyDescent="0.25">
      <c r="B2117" s="27"/>
      <c r="C2117" s="27"/>
      <c r="D2117" s="27"/>
      <c r="E2117" s="27"/>
    </row>
    <row r="2120" spans="1:11" x14ac:dyDescent="0.25">
      <c r="A2120" s="12"/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</row>
    <row r="2121" spans="1:11" x14ac:dyDescent="0.25">
      <c r="A2121" s="12"/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</row>
    <row r="2122" spans="1:11" x14ac:dyDescent="0.25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</row>
    <row r="2123" spans="1:11" x14ac:dyDescent="0.25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</row>
    <row r="2124" spans="1:11" x14ac:dyDescent="0.25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</row>
    <row r="2125" spans="1:11" x14ac:dyDescent="0.25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  <c r="K2125" s="12"/>
    </row>
    <row r="2126" spans="1:11" x14ac:dyDescent="0.25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</row>
    <row r="2128" spans="1:11" ht="15" customHeight="1" x14ac:dyDescent="0.25">
      <c r="E2128" s="4" t="s">
        <v>4</v>
      </c>
      <c r="F2128" s="4"/>
      <c r="G2128" s="4"/>
    </row>
    <row r="2129" spans="1:11" ht="15.75" customHeight="1" thickBot="1" x14ac:dyDescent="0.3">
      <c r="E2129" s="4"/>
      <c r="F2129" s="4"/>
      <c r="G2129" s="4"/>
    </row>
    <row r="2130" spans="1:11" ht="15" customHeight="1" x14ac:dyDescent="0.25">
      <c r="I2130" s="5">
        <v>0</v>
      </c>
      <c r="J2130" s="6"/>
      <c r="K2130" s="7"/>
    </row>
    <row r="2131" spans="1:11" ht="15.75" customHeight="1" thickBot="1" x14ac:dyDescent="0.3">
      <c r="I2131" s="8"/>
      <c r="J2131" s="9"/>
      <c r="K2131" s="10"/>
    </row>
    <row r="2133" spans="1:11" ht="18.75" x14ac:dyDescent="0.25">
      <c r="A2133" s="11" t="s">
        <v>19</v>
      </c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</row>
    <row r="2134" spans="1:11" ht="21" x14ac:dyDescent="0.25">
      <c r="A2134" s="14">
        <f t="shared" ref="A2134" si="198">I2130</f>
        <v>0</v>
      </c>
      <c r="B2134" s="14"/>
      <c r="C2134" s="15" t="str">
        <f t="shared" ref="C2134" si="199">CONCATENATE("( ",UPPER((Extenso_Valor(A2134)))," )",", proveniente de: HONORARIOS ")</f>
        <v xml:space="preserve">(  ), proveniente de: HONORARIOS </v>
      </c>
      <c r="D2134" s="15"/>
      <c r="E2134" s="15"/>
      <c r="F2134" s="15"/>
      <c r="G2134" s="15"/>
      <c r="H2134" s="15"/>
      <c r="I2134" s="15"/>
      <c r="J2134" s="15"/>
      <c r="K2134" s="15"/>
    </row>
    <row r="2135" spans="1:11" ht="18.75" x14ac:dyDescent="0.25">
      <c r="A2135" s="16" t="s">
        <v>2</v>
      </c>
      <c r="B2135" s="16"/>
      <c r="C2135" s="16"/>
      <c r="D2135" s="17">
        <f t="shared" si="193"/>
        <v>0</v>
      </c>
    </row>
    <row r="2136" spans="1:11" ht="18.75" x14ac:dyDescent="0.25">
      <c r="B2136" s="18" t="s">
        <v>0</v>
      </c>
      <c r="C2136" s="18"/>
      <c r="D2136" s="18"/>
      <c r="E2136" s="18"/>
    </row>
    <row r="2139" spans="1:11" ht="18.75" x14ac:dyDescent="0.25">
      <c r="A2139" s="20" t="s">
        <v>9</v>
      </c>
      <c r="B2139" s="20"/>
      <c r="C2139" s="20"/>
      <c r="D2139" s="21" t="str">
        <f t="shared" si="194"/>
        <v>AGOSTO</v>
      </c>
      <c r="E2139" s="22" t="str">
        <f t="shared" si="195"/>
        <v>de 1900</v>
      </c>
      <c r="F2139" s="22"/>
    </row>
    <row r="2143" spans="1:11" x14ac:dyDescent="0.25">
      <c r="B2143" s="23"/>
      <c r="C2143" s="23"/>
      <c r="D2143" s="23"/>
      <c r="E2143" s="23"/>
    </row>
    <row r="2144" spans="1:11" x14ac:dyDescent="0.25">
      <c r="B2144" s="24" t="s">
        <v>3</v>
      </c>
      <c r="C2144" s="24"/>
      <c r="D2144" s="24"/>
      <c r="E2144" s="24"/>
    </row>
    <row r="2146" spans="1:11" x14ac:dyDescent="0.25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</row>
    <row r="2147" spans="1:11" x14ac:dyDescent="0.25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</row>
    <row r="2148" spans="1:11" x14ac:dyDescent="0.25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</row>
    <row r="2149" spans="1:11" x14ac:dyDescent="0.25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</row>
    <row r="2150" spans="1:11" x14ac:dyDescent="0.25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</row>
    <row r="2151" spans="1:11" x14ac:dyDescent="0.25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</row>
    <row r="2152" spans="1:11" x14ac:dyDescent="0.25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</row>
    <row r="2154" spans="1:11" ht="15" customHeight="1" x14ac:dyDescent="0.25">
      <c r="E2154" s="4" t="s">
        <v>4</v>
      </c>
      <c r="F2154" s="4"/>
      <c r="G2154" s="4"/>
    </row>
    <row r="2155" spans="1:11" ht="15.75" customHeight="1" thickBot="1" x14ac:dyDescent="0.3">
      <c r="E2155" s="4"/>
      <c r="F2155" s="4"/>
      <c r="G2155" s="4"/>
    </row>
    <row r="2156" spans="1:11" ht="15" customHeight="1" x14ac:dyDescent="0.25">
      <c r="I2156" s="5">
        <v>0</v>
      </c>
      <c r="J2156" s="6"/>
      <c r="K2156" s="7"/>
    </row>
    <row r="2157" spans="1:11" ht="15.75" customHeight="1" thickBot="1" x14ac:dyDescent="0.3">
      <c r="I2157" s="8"/>
      <c r="J2157" s="9"/>
      <c r="K2157" s="10"/>
    </row>
    <row r="2159" spans="1:11" ht="18.75" x14ac:dyDescent="0.25">
      <c r="A2159" s="11" t="s">
        <v>18</v>
      </c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</row>
    <row r="2160" spans="1:11" ht="21" x14ac:dyDescent="0.25">
      <c r="A2160" s="14">
        <f t="shared" ref="A2160" si="200">I2156</f>
        <v>0</v>
      </c>
      <c r="B2160" s="14"/>
      <c r="C2160" s="15" t="str">
        <f t="shared" ref="C2160" si="201">CONCATENATE("( ",UPPER((Extenso_Valor(A2160)))," )",", proveniente de: HONORARIOS ")</f>
        <v xml:space="preserve">(  ), proveniente de: HONORARIOS </v>
      </c>
      <c r="D2160" s="15"/>
      <c r="E2160" s="15"/>
      <c r="F2160" s="15"/>
      <c r="G2160" s="15"/>
      <c r="H2160" s="15"/>
      <c r="I2160" s="15"/>
      <c r="J2160" s="15"/>
      <c r="K2160" s="15"/>
    </row>
    <row r="2161" spans="1:11" ht="18.75" x14ac:dyDescent="0.25">
      <c r="A2161" s="16" t="s">
        <v>2</v>
      </c>
      <c r="B2161" s="16"/>
      <c r="C2161" s="16"/>
      <c r="D2161" s="17">
        <f t="shared" ref="D2161" si="202">D2135</f>
        <v>0</v>
      </c>
    </row>
    <row r="2162" spans="1:11" ht="18.75" x14ac:dyDescent="0.25">
      <c r="B2162" s="18" t="s">
        <v>0</v>
      </c>
      <c r="C2162" s="18"/>
      <c r="D2162" s="18"/>
      <c r="E2162" s="18"/>
    </row>
    <row r="2165" spans="1:11" ht="18.75" x14ac:dyDescent="0.25">
      <c r="A2165" s="39" t="s">
        <v>14</v>
      </c>
      <c r="B2165" s="39"/>
      <c r="C2165" s="39"/>
      <c r="D2165" s="40" t="str">
        <f t="shared" ref="D2165" si="203">D2139</f>
        <v>AGOSTO</v>
      </c>
      <c r="E2165" s="41" t="str">
        <f t="shared" ref="E2165" si="204">CONCATENATE("de ",TEXT(D2161,"aaaa"))</f>
        <v>de 1900</v>
      </c>
      <c r="F2165" s="41"/>
    </row>
    <row r="2169" spans="1:11" x14ac:dyDescent="0.25">
      <c r="B2169" s="23"/>
      <c r="C2169" s="23"/>
      <c r="D2169" s="23"/>
      <c r="E2169" s="23"/>
    </row>
    <row r="2170" spans="1:11" x14ac:dyDescent="0.25">
      <c r="B2170" s="24" t="s">
        <v>3</v>
      </c>
      <c r="C2170" s="24"/>
      <c r="D2170" s="24"/>
      <c r="E2170" s="24"/>
    </row>
    <row r="2171" spans="1:11" x14ac:dyDescent="0.25">
      <c r="B2171" s="27"/>
      <c r="C2171" s="27"/>
      <c r="D2171" s="27"/>
      <c r="E2171" s="27"/>
    </row>
    <row r="2172" spans="1:11" x14ac:dyDescent="0.25">
      <c r="B2172" s="27"/>
      <c r="C2172" s="27"/>
      <c r="D2172" s="27"/>
      <c r="E2172" s="27"/>
    </row>
    <row r="2175" spans="1:11" x14ac:dyDescent="0.25">
      <c r="A2175" s="12"/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</row>
    <row r="2176" spans="1:11" x14ac:dyDescent="0.25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</row>
    <row r="2177" spans="1:11" x14ac:dyDescent="0.25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</row>
    <row r="2178" spans="1:11" x14ac:dyDescent="0.25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</row>
    <row r="2179" spans="1:11" x14ac:dyDescent="0.25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</row>
    <row r="2180" spans="1:11" x14ac:dyDescent="0.25">
      <c r="A2180" s="12"/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</row>
    <row r="2181" spans="1:11" x14ac:dyDescent="0.25">
      <c r="A2181" s="12"/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</row>
    <row r="2183" spans="1:11" ht="15" customHeight="1" x14ac:dyDescent="0.25">
      <c r="E2183" s="4" t="s">
        <v>4</v>
      </c>
      <c r="F2183" s="4"/>
      <c r="G2183" s="4"/>
    </row>
    <row r="2184" spans="1:11" ht="15.75" customHeight="1" thickBot="1" x14ac:dyDescent="0.3">
      <c r="E2184" s="4"/>
      <c r="F2184" s="4"/>
      <c r="G2184" s="4"/>
    </row>
    <row r="2185" spans="1:11" ht="15" customHeight="1" x14ac:dyDescent="0.25">
      <c r="I2185" s="5">
        <v>0</v>
      </c>
      <c r="J2185" s="6"/>
      <c r="K2185" s="7"/>
    </row>
    <row r="2186" spans="1:11" ht="15.75" customHeight="1" thickBot="1" x14ac:dyDescent="0.3">
      <c r="I2186" s="8"/>
      <c r="J2186" s="9"/>
      <c r="K2186" s="10"/>
    </row>
    <row r="2188" spans="1:11" ht="18.75" x14ac:dyDescent="0.25">
      <c r="A2188" s="11" t="s">
        <v>19</v>
      </c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</row>
    <row r="2189" spans="1:11" ht="21" x14ac:dyDescent="0.25">
      <c r="A2189" s="14">
        <f t="shared" ref="A2189" si="205">I2185</f>
        <v>0</v>
      </c>
      <c r="B2189" s="14"/>
      <c r="C2189" s="15" t="str">
        <f t="shared" ref="C2189" si="206">CONCATENATE("( ",UPPER((Extenso_Valor(A2189)))," )",", proveniente de: HONORARIOS ")</f>
        <v xml:space="preserve">(  ), proveniente de: HONORARIOS </v>
      </c>
      <c r="D2189" s="15"/>
      <c r="E2189" s="15"/>
      <c r="F2189" s="15"/>
      <c r="G2189" s="15"/>
      <c r="H2189" s="15"/>
      <c r="I2189" s="15"/>
      <c r="J2189" s="15"/>
      <c r="K2189" s="15"/>
    </row>
    <row r="2190" spans="1:11" ht="18.75" x14ac:dyDescent="0.25">
      <c r="A2190" s="16" t="s">
        <v>2</v>
      </c>
      <c r="B2190" s="16"/>
      <c r="C2190" s="16"/>
      <c r="D2190" s="17">
        <f t="shared" ref="D2190" si="207">D2161</f>
        <v>0</v>
      </c>
    </row>
    <row r="2191" spans="1:11" ht="18.75" x14ac:dyDescent="0.25">
      <c r="B2191" s="18" t="s">
        <v>0</v>
      </c>
      <c r="C2191" s="18"/>
      <c r="D2191" s="18"/>
      <c r="E2191" s="18"/>
    </row>
    <row r="2194" spans="1:6" ht="18.75" x14ac:dyDescent="0.25">
      <c r="A2194" s="39" t="s">
        <v>9</v>
      </c>
      <c r="B2194" s="39"/>
      <c r="C2194" s="39"/>
      <c r="D2194" s="40" t="str">
        <f t="shared" ref="D2194" si="208">D2165</f>
        <v>AGOSTO</v>
      </c>
      <c r="E2194" s="41" t="str">
        <f t="shared" ref="E2194" si="209">CONCATENATE("de ",TEXT(D2190,"aaaa"))</f>
        <v>de 1900</v>
      </c>
      <c r="F2194" s="41"/>
    </row>
    <row r="2198" spans="1:6" x14ac:dyDescent="0.25">
      <c r="B2198" s="23"/>
      <c r="C2198" s="23"/>
      <c r="D2198" s="23"/>
      <c r="E2198" s="23"/>
    </row>
    <row r="2199" spans="1:6" x14ac:dyDescent="0.25">
      <c r="B2199" s="24" t="s">
        <v>3</v>
      </c>
      <c r="C2199" s="24"/>
      <c r="D2199" s="24"/>
      <c r="E2199" s="24"/>
    </row>
  </sheetData>
  <mergeCells count="854">
    <mergeCell ref="A2190:C2190"/>
    <mergeCell ref="B2191:E2191"/>
    <mergeCell ref="A2194:C2194"/>
    <mergeCell ref="E2194:F2194"/>
    <mergeCell ref="B2199:E2199"/>
    <mergeCell ref="A2175:K2181"/>
    <mergeCell ref="E2183:G2184"/>
    <mergeCell ref="I2185:K2186"/>
    <mergeCell ref="A2188:K2188"/>
    <mergeCell ref="A2189:B2189"/>
    <mergeCell ref="C2189:K2189"/>
    <mergeCell ref="A2161:C2161"/>
    <mergeCell ref="B2162:E2162"/>
    <mergeCell ref="A2165:C2165"/>
    <mergeCell ref="E2165:F2165"/>
    <mergeCell ref="B2170:E2170"/>
    <mergeCell ref="A2146:K2152"/>
    <mergeCell ref="E2154:G2155"/>
    <mergeCell ref="I2156:K2157"/>
    <mergeCell ref="A2159:K2159"/>
    <mergeCell ref="A2160:B2160"/>
    <mergeCell ref="C2160:K2160"/>
    <mergeCell ref="A2135:C2135"/>
    <mergeCell ref="B2136:E2136"/>
    <mergeCell ref="A2139:C2139"/>
    <mergeCell ref="E2139:F2139"/>
    <mergeCell ref="B2144:E2144"/>
    <mergeCell ref="A2120:K2126"/>
    <mergeCell ref="E2128:G2129"/>
    <mergeCell ref="I2130:K2131"/>
    <mergeCell ref="A2133:K2133"/>
    <mergeCell ref="A2134:B2134"/>
    <mergeCell ref="C2134:K2134"/>
    <mergeCell ref="A2106:C2106"/>
    <mergeCell ref="B2107:E2107"/>
    <mergeCell ref="A2110:C2110"/>
    <mergeCell ref="E2110:F2110"/>
    <mergeCell ref="B2115:E2115"/>
    <mergeCell ref="A2091:K2097"/>
    <mergeCell ref="E2099:G2100"/>
    <mergeCell ref="I2101:K2102"/>
    <mergeCell ref="A2104:K2104"/>
    <mergeCell ref="A2105:B2105"/>
    <mergeCell ref="C2105:K2105"/>
    <mergeCell ref="A2080:C2080"/>
    <mergeCell ref="B2081:E2081"/>
    <mergeCell ref="A2084:C2084"/>
    <mergeCell ref="E2084:F2084"/>
    <mergeCell ref="B2089:E2089"/>
    <mergeCell ref="A2065:K2071"/>
    <mergeCell ref="E2073:G2074"/>
    <mergeCell ref="I2075:K2076"/>
    <mergeCell ref="A2078:K2078"/>
    <mergeCell ref="A2079:B2079"/>
    <mergeCell ref="C2079:K2079"/>
    <mergeCell ref="A2051:C2051"/>
    <mergeCell ref="B2052:E2052"/>
    <mergeCell ref="A2055:C2055"/>
    <mergeCell ref="E2055:F2055"/>
    <mergeCell ref="B2060:E2060"/>
    <mergeCell ref="A2036:K2042"/>
    <mergeCell ref="E2044:G2045"/>
    <mergeCell ref="I2046:K2047"/>
    <mergeCell ref="A2049:K2049"/>
    <mergeCell ref="A2050:B2050"/>
    <mergeCell ref="C2050:K2050"/>
    <mergeCell ref="A2025:C2025"/>
    <mergeCell ref="B2026:E2026"/>
    <mergeCell ref="A2029:C2029"/>
    <mergeCell ref="E2029:F2029"/>
    <mergeCell ref="B2034:E2034"/>
    <mergeCell ref="A2010:K2016"/>
    <mergeCell ref="E2018:G2019"/>
    <mergeCell ref="I2020:K2021"/>
    <mergeCell ref="A2023:K2023"/>
    <mergeCell ref="A2024:B2024"/>
    <mergeCell ref="C2024:K2024"/>
    <mergeCell ref="A1664:K1664"/>
    <mergeCell ref="A1665:B1665"/>
    <mergeCell ref="C1665:K1665"/>
    <mergeCell ref="A1666:C1666"/>
    <mergeCell ref="B1667:E1667"/>
    <mergeCell ref="A1638:K1638"/>
    <mergeCell ref="A1639:B1639"/>
    <mergeCell ref="C1639:K1639"/>
    <mergeCell ref="A1640:C1640"/>
    <mergeCell ref="B1641:E1641"/>
    <mergeCell ref="A1611:C1611"/>
    <mergeCell ref="B1612:E1612"/>
    <mergeCell ref="A1615:C1615"/>
    <mergeCell ref="E1615:F1615"/>
    <mergeCell ref="B1620:E1620"/>
    <mergeCell ref="A1585:C1585"/>
    <mergeCell ref="B1586:E1586"/>
    <mergeCell ref="A1589:C1589"/>
    <mergeCell ref="E1589:F1589"/>
    <mergeCell ref="B1594:E1594"/>
    <mergeCell ref="I1551:K1552"/>
    <mergeCell ref="A1554:K1554"/>
    <mergeCell ref="A1555:B1555"/>
    <mergeCell ref="C1555:K1555"/>
    <mergeCell ref="A1556:C1556"/>
    <mergeCell ref="I1525:K1526"/>
    <mergeCell ref="A1528:K1528"/>
    <mergeCell ref="A1529:B1529"/>
    <mergeCell ref="C1529:K1529"/>
    <mergeCell ref="A1530:C1530"/>
    <mergeCell ref="A1505:C1505"/>
    <mergeCell ref="E1505:F1505"/>
    <mergeCell ref="B1510:E1510"/>
    <mergeCell ref="A1515:K1521"/>
    <mergeCell ref="E1523:G1524"/>
    <mergeCell ref="I1496:K1497"/>
    <mergeCell ref="A1499:K1499"/>
    <mergeCell ref="A1500:B1500"/>
    <mergeCell ref="C1500:K1500"/>
    <mergeCell ref="A1501:C1501"/>
    <mergeCell ref="A1479:C1479"/>
    <mergeCell ref="E1479:F1479"/>
    <mergeCell ref="B1484:E1484"/>
    <mergeCell ref="A1486:K1492"/>
    <mergeCell ref="E1494:G1495"/>
    <mergeCell ref="I1470:K1471"/>
    <mergeCell ref="A1473:K1473"/>
    <mergeCell ref="A1474:B1474"/>
    <mergeCell ref="C1474:K1474"/>
    <mergeCell ref="A1475:C1475"/>
    <mergeCell ref="B1400:E1400"/>
    <mergeCell ref="A1405:K1411"/>
    <mergeCell ref="E1413:G1414"/>
    <mergeCell ref="I1415:K1416"/>
    <mergeCell ref="A1418:K1418"/>
    <mergeCell ref="E1028:G1029"/>
    <mergeCell ref="I1030:K1031"/>
    <mergeCell ref="I1033:K1033"/>
    <mergeCell ref="A1033:H1033"/>
    <mergeCell ref="A1034:K1034"/>
    <mergeCell ref="I975:K976"/>
    <mergeCell ref="I978:J978"/>
    <mergeCell ref="A980:C980"/>
    <mergeCell ref="A978:H978"/>
    <mergeCell ref="B952:E952"/>
    <mergeCell ref="A950:K950"/>
    <mergeCell ref="A949:H949"/>
    <mergeCell ref="I949:K949"/>
    <mergeCell ref="J923:K923"/>
    <mergeCell ref="B926:E926"/>
    <mergeCell ref="A924:K924"/>
    <mergeCell ref="A923:I923"/>
    <mergeCell ref="A896:C896"/>
    <mergeCell ref="B897:E897"/>
    <mergeCell ref="A900:C900"/>
    <mergeCell ref="E900:F900"/>
    <mergeCell ref="B905:E905"/>
    <mergeCell ref="I868:J868"/>
    <mergeCell ref="A870:C870"/>
    <mergeCell ref="B871:E871"/>
    <mergeCell ref="A874:C874"/>
    <mergeCell ref="E874:F874"/>
    <mergeCell ref="A869:K869"/>
    <mergeCell ref="I836:K837"/>
    <mergeCell ref="A839:H839"/>
    <mergeCell ref="I839:J839"/>
    <mergeCell ref="A840:K840"/>
    <mergeCell ref="B816:E816"/>
    <mergeCell ref="A819:C819"/>
    <mergeCell ref="E819:F819"/>
    <mergeCell ref="B824:E824"/>
    <mergeCell ref="A826:K832"/>
    <mergeCell ref="I810:K811"/>
    <mergeCell ref="A813:K813"/>
    <mergeCell ref="A814:B814"/>
    <mergeCell ref="C814:K814"/>
    <mergeCell ref="A790:C790"/>
    <mergeCell ref="E790:F790"/>
    <mergeCell ref="B795:E795"/>
    <mergeCell ref="A800:K806"/>
    <mergeCell ref="E808:G809"/>
    <mergeCell ref="I781:K782"/>
    <mergeCell ref="A784:K784"/>
    <mergeCell ref="A785:B785"/>
    <mergeCell ref="C785:K785"/>
    <mergeCell ref="A764:C764"/>
    <mergeCell ref="E764:F764"/>
    <mergeCell ref="B769:E769"/>
    <mergeCell ref="A771:K777"/>
    <mergeCell ref="E779:G780"/>
    <mergeCell ref="I755:K756"/>
    <mergeCell ref="A758:K758"/>
    <mergeCell ref="A759:B759"/>
    <mergeCell ref="C759:K759"/>
    <mergeCell ref="I700:K701"/>
    <mergeCell ref="G703:H703"/>
    <mergeCell ref="A703:F703"/>
    <mergeCell ref="A704:F704"/>
    <mergeCell ref="B604:E604"/>
    <mergeCell ref="I616:K617"/>
    <mergeCell ref="A635:K641"/>
    <mergeCell ref="E643:G644"/>
    <mergeCell ref="I645:K646"/>
    <mergeCell ref="E339:G340"/>
    <mergeCell ref="I341:K342"/>
    <mergeCell ref="A344:K344"/>
    <mergeCell ref="A345:D345"/>
    <mergeCell ref="I286:K287"/>
    <mergeCell ref="A289:K289"/>
    <mergeCell ref="A291:D291"/>
    <mergeCell ref="A290:D290"/>
    <mergeCell ref="A234:K234"/>
    <mergeCell ref="A235:B235"/>
    <mergeCell ref="C235:K235"/>
    <mergeCell ref="B237:E237"/>
    <mergeCell ref="A180:B180"/>
    <mergeCell ref="C180:K180"/>
    <mergeCell ref="B182:E182"/>
    <mergeCell ref="A185:C185"/>
    <mergeCell ref="E185:F185"/>
    <mergeCell ref="I150:K151"/>
    <mergeCell ref="A153:K153"/>
    <mergeCell ref="A154:B154"/>
    <mergeCell ref="C154:K154"/>
    <mergeCell ref="A155:C155"/>
    <mergeCell ref="B127:E127"/>
    <mergeCell ref="A130:C130"/>
    <mergeCell ref="E130:F130"/>
    <mergeCell ref="B135:E135"/>
    <mergeCell ref="A140:K146"/>
    <mergeCell ref="A2000:C2000"/>
    <mergeCell ref="E2000:F2000"/>
    <mergeCell ref="B2005:E2005"/>
    <mergeCell ref="A1981:K1987"/>
    <mergeCell ref="E1989:G1990"/>
    <mergeCell ref="I1991:K1992"/>
    <mergeCell ref="A1994:K1994"/>
    <mergeCell ref="A1995:B1995"/>
    <mergeCell ref="C1995:K1995"/>
    <mergeCell ref="A1996:C1996"/>
    <mergeCell ref="B1997:E1997"/>
    <mergeCell ref="A1974:C1974"/>
    <mergeCell ref="E1974:F1974"/>
    <mergeCell ref="B1979:E1979"/>
    <mergeCell ref="A1955:K1961"/>
    <mergeCell ref="E1963:G1964"/>
    <mergeCell ref="I1965:K1966"/>
    <mergeCell ref="A1968:K1968"/>
    <mergeCell ref="A1969:B1969"/>
    <mergeCell ref="C1969:K1969"/>
    <mergeCell ref="A1970:C1970"/>
    <mergeCell ref="B1971:E1971"/>
    <mergeCell ref="B1950:E1950"/>
    <mergeCell ref="A1926:K1932"/>
    <mergeCell ref="E1934:G1935"/>
    <mergeCell ref="I1936:K1937"/>
    <mergeCell ref="A1939:K1939"/>
    <mergeCell ref="A1940:B1940"/>
    <mergeCell ref="C1940:K1940"/>
    <mergeCell ref="A1941:C1941"/>
    <mergeCell ref="B1942:E1942"/>
    <mergeCell ref="A1945:C1945"/>
    <mergeCell ref="E1945:F1945"/>
    <mergeCell ref="A1919:C1919"/>
    <mergeCell ref="E1919:F1919"/>
    <mergeCell ref="B1924:E1924"/>
    <mergeCell ref="A1900:K1906"/>
    <mergeCell ref="E1908:G1909"/>
    <mergeCell ref="I1910:K1911"/>
    <mergeCell ref="A1913:K1913"/>
    <mergeCell ref="A1914:B1914"/>
    <mergeCell ref="C1914:K1914"/>
    <mergeCell ref="A1915:C1915"/>
    <mergeCell ref="B1916:E1916"/>
    <mergeCell ref="B1895:E1895"/>
    <mergeCell ref="E1879:G1880"/>
    <mergeCell ref="I1881:K1882"/>
    <mergeCell ref="A1884:K1884"/>
    <mergeCell ref="A1885:B1885"/>
    <mergeCell ref="C1885:K1885"/>
    <mergeCell ref="A1886:C1886"/>
    <mergeCell ref="B1887:E1887"/>
    <mergeCell ref="A1890:C1890"/>
    <mergeCell ref="E1890:F1890"/>
    <mergeCell ref="B1869:E1869"/>
    <mergeCell ref="A1871:K1877"/>
    <mergeCell ref="A1845:K1851"/>
    <mergeCell ref="E1853:G1854"/>
    <mergeCell ref="I1855:K1856"/>
    <mergeCell ref="A1858:K1858"/>
    <mergeCell ref="A1859:B1859"/>
    <mergeCell ref="C1859:K1859"/>
    <mergeCell ref="A1860:C1860"/>
    <mergeCell ref="B1861:E1861"/>
    <mergeCell ref="A1864:C1864"/>
    <mergeCell ref="E1864:F1864"/>
    <mergeCell ref="B1840:E1840"/>
    <mergeCell ref="E1824:G1825"/>
    <mergeCell ref="I1826:K1827"/>
    <mergeCell ref="A1829:K1829"/>
    <mergeCell ref="A1830:B1830"/>
    <mergeCell ref="C1830:K1830"/>
    <mergeCell ref="A1831:C1831"/>
    <mergeCell ref="B1832:E1832"/>
    <mergeCell ref="A1835:C1835"/>
    <mergeCell ref="E1835:F1835"/>
    <mergeCell ref="B1814:E1814"/>
    <mergeCell ref="A1816:K1822"/>
    <mergeCell ref="E1798:G1799"/>
    <mergeCell ref="I1800:K1801"/>
    <mergeCell ref="A1803:K1803"/>
    <mergeCell ref="A1804:B1804"/>
    <mergeCell ref="C1804:K1804"/>
    <mergeCell ref="A1805:C1805"/>
    <mergeCell ref="B1806:E1806"/>
    <mergeCell ref="A1809:C1809"/>
    <mergeCell ref="E1809:F1809"/>
    <mergeCell ref="A1790:K1796"/>
    <mergeCell ref="I1771:K1772"/>
    <mergeCell ref="A1774:K1774"/>
    <mergeCell ref="A1775:B1775"/>
    <mergeCell ref="C1775:K1775"/>
    <mergeCell ref="A1776:C1776"/>
    <mergeCell ref="B1777:E1777"/>
    <mergeCell ref="A1780:C1780"/>
    <mergeCell ref="E1780:F1780"/>
    <mergeCell ref="B1785:E1785"/>
    <mergeCell ref="A1761:K1767"/>
    <mergeCell ref="E1769:G1770"/>
    <mergeCell ref="I1745:K1746"/>
    <mergeCell ref="A1748:K1748"/>
    <mergeCell ref="A1749:B1749"/>
    <mergeCell ref="C1749:K1749"/>
    <mergeCell ref="A1750:C1750"/>
    <mergeCell ref="B1751:E1751"/>
    <mergeCell ref="A1754:C1754"/>
    <mergeCell ref="E1754:F1754"/>
    <mergeCell ref="B1759:E1759"/>
    <mergeCell ref="A1735:K1741"/>
    <mergeCell ref="E1743:G1744"/>
    <mergeCell ref="A1719:K1719"/>
    <mergeCell ref="A1720:B1720"/>
    <mergeCell ref="C1720:K1720"/>
    <mergeCell ref="A1721:C1721"/>
    <mergeCell ref="B1722:E1722"/>
    <mergeCell ref="A1725:C1725"/>
    <mergeCell ref="E1725:F1725"/>
    <mergeCell ref="B1730:E1730"/>
    <mergeCell ref="A1706:K1712"/>
    <mergeCell ref="E1714:G1715"/>
    <mergeCell ref="I1716:K1717"/>
    <mergeCell ref="A1693:K1693"/>
    <mergeCell ref="A1694:B1694"/>
    <mergeCell ref="C1694:K1694"/>
    <mergeCell ref="A1695:C1695"/>
    <mergeCell ref="B1696:E1696"/>
    <mergeCell ref="A1699:C1699"/>
    <mergeCell ref="E1699:F1699"/>
    <mergeCell ref="B1704:E1704"/>
    <mergeCell ref="A1680:K1686"/>
    <mergeCell ref="E1688:G1689"/>
    <mergeCell ref="I1690:K1691"/>
    <mergeCell ref="A1670:C1670"/>
    <mergeCell ref="E1670:F1670"/>
    <mergeCell ref="B1675:E1675"/>
    <mergeCell ref="A1651:K1657"/>
    <mergeCell ref="E1659:G1660"/>
    <mergeCell ref="I1661:K1662"/>
    <mergeCell ref="A1644:C1644"/>
    <mergeCell ref="E1644:F1644"/>
    <mergeCell ref="B1649:E1649"/>
    <mergeCell ref="A1625:K1631"/>
    <mergeCell ref="E1633:G1634"/>
    <mergeCell ref="I1635:K1636"/>
    <mergeCell ref="A1596:K1602"/>
    <mergeCell ref="E1604:G1605"/>
    <mergeCell ref="I1606:K1607"/>
    <mergeCell ref="A1609:K1609"/>
    <mergeCell ref="A1610:B1610"/>
    <mergeCell ref="C1610:K1610"/>
    <mergeCell ref="A1570:K1576"/>
    <mergeCell ref="E1578:G1579"/>
    <mergeCell ref="I1580:K1581"/>
    <mergeCell ref="A1583:K1583"/>
    <mergeCell ref="A1584:B1584"/>
    <mergeCell ref="C1584:K1584"/>
    <mergeCell ref="A1560:C1560"/>
    <mergeCell ref="E1560:F1560"/>
    <mergeCell ref="B1565:E1565"/>
    <mergeCell ref="B1557:E1557"/>
    <mergeCell ref="E1549:G1550"/>
    <mergeCell ref="A1534:C1534"/>
    <mergeCell ref="E1534:F1534"/>
    <mergeCell ref="B1539:E1539"/>
    <mergeCell ref="A1541:K1547"/>
    <mergeCell ref="B1531:E1531"/>
    <mergeCell ref="B1502:E1502"/>
    <mergeCell ref="E1468:G1469"/>
    <mergeCell ref="B1476:E1476"/>
    <mergeCell ref="B1455:E1455"/>
    <mergeCell ref="A1460:K1466"/>
    <mergeCell ref="A1446:C1446"/>
    <mergeCell ref="A1444:K1444"/>
    <mergeCell ref="A1445:B1445"/>
    <mergeCell ref="C1445:K1445"/>
    <mergeCell ref="B1447:E1447"/>
    <mergeCell ref="A1450:C1450"/>
    <mergeCell ref="E1450:F1450"/>
    <mergeCell ref="B1429:E1429"/>
    <mergeCell ref="A1431:K1437"/>
    <mergeCell ref="E1439:G1440"/>
    <mergeCell ref="I1441:K1442"/>
    <mergeCell ref="A1420:C1420"/>
    <mergeCell ref="A1419:B1419"/>
    <mergeCell ref="C1419:K1419"/>
    <mergeCell ref="B1421:E1421"/>
    <mergeCell ref="A1424:C1424"/>
    <mergeCell ref="E1424:F1424"/>
    <mergeCell ref="A1389:K1389"/>
    <mergeCell ref="A1390:B1390"/>
    <mergeCell ref="C1390:K1390"/>
    <mergeCell ref="A1391:C1391"/>
    <mergeCell ref="B1392:E1392"/>
    <mergeCell ref="A1395:C1395"/>
    <mergeCell ref="E1395:F1395"/>
    <mergeCell ref="B1374:E1374"/>
    <mergeCell ref="A1376:K1382"/>
    <mergeCell ref="E1384:G1385"/>
    <mergeCell ref="I1386:K1387"/>
    <mergeCell ref="A1363:K1363"/>
    <mergeCell ref="A1364:B1364"/>
    <mergeCell ref="C1364:K1364"/>
    <mergeCell ref="A1365:C1365"/>
    <mergeCell ref="B1366:E1366"/>
    <mergeCell ref="A1369:C1369"/>
    <mergeCell ref="E1369:F1369"/>
    <mergeCell ref="A1350:K1356"/>
    <mergeCell ref="E1358:G1359"/>
    <mergeCell ref="I1360:K1361"/>
    <mergeCell ref="A1336:C1336"/>
    <mergeCell ref="B1337:E1337"/>
    <mergeCell ref="A1340:C1340"/>
    <mergeCell ref="E1340:F1340"/>
    <mergeCell ref="B1345:E1345"/>
    <mergeCell ref="A1321:K1327"/>
    <mergeCell ref="E1329:G1330"/>
    <mergeCell ref="A1334:K1334"/>
    <mergeCell ref="A1335:B1335"/>
    <mergeCell ref="C1335:K1335"/>
    <mergeCell ref="I1331:K1332"/>
    <mergeCell ref="A1310:C1310"/>
    <mergeCell ref="B1311:E1311"/>
    <mergeCell ref="A1314:C1314"/>
    <mergeCell ref="E1314:F1314"/>
    <mergeCell ref="B1319:E1319"/>
    <mergeCell ref="A1295:K1301"/>
    <mergeCell ref="E1303:G1304"/>
    <mergeCell ref="A1308:K1308"/>
    <mergeCell ref="A1309:B1309"/>
    <mergeCell ref="C1309:K1309"/>
    <mergeCell ref="I1305:K1306"/>
    <mergeCell ref="A1285:C1285"/>
    <mergeCell ref="E1285:F1285"/>
    <mergeCell ref="B1290:E1290"/>
    <mergeCell ref="A1266:K1272"/>
    <mergeCell ref="E1274:G1275"/>
    <mergeCell ref="I1276:K1277"/>
    <mergeCell ref="A1279:K1279"/>
    <mergeCell ref="A1280:B1280"/>
    <mergeCell ref="C1280:K1280"/>
    <mergeCell ref="A1281:C1281"/>
    <mergeCell ref="B1282:E1282"/>
    <mergeCell ref="A1259:C1259"/>
    <mergeCell ref="E1259:F1259"/>
    <mergeCell ref="B1264:E1264"/>
    <mergeCell ref="A1240:K1246"/>
    <mergeCell ref="E1248:G1249"/>
    <mergeCell ref="I1250:K1251"/>
    <mergeCell ref="A1253:K1253"/>
    <mergeCell ref="A1254:B1254"/>
    <mergeCell ref="C1254:K1254"/>
    <mergeCell ref="A1255:C1255"/>
    <mergeCell ref="B1256:E1256"/>
    <mergeCell ref="A1230:C1230"/>
    <mergeCell ref="E1230:F1230"/>
    <mergeCell ref="B1235:E1235"/>
    <mergeCell ref="A1211:K1217"/>
    <mergeCell ref="E1219:G1220"/>
    <mergeCell ref="I1221:K1222"/>
    <mergeCell ref="A1224:K1224"/>
    <mergeCell ref="A1225:B1225"/>
    <mergeCell ref="C1225:K1225"/>
    <mergeCell ref="A1226:C1226"/>
    <mergeCell ref="B1227:E1227"/>
    <mergeCell ref="A1204:C1204"/>
    <mergeCell ref="E1204:F1204"/>
    <mergeCell ref="B1209:E1209"/>
    <mergeCell ref="A1185:K1191"/>
    <mergeCell ref="E1193:G1194"/>
    <mergeCell ref="I1195:K1196"/>
    <mergeCell ref="A1198:K1198"/>
    <mergeCell ref="A1199:B1199"/>
    <mergeCell ref="C1199:K1199"/>
    <mergeCell ref="A1200:C1200"/>
    <mergeCell ref="B1201:E1201"/>
    <mergeCell ref="B1180:E1180"/>
    <mergeCell ref="A1156:K1162"/>
    <mergeCell ref="E1164:G1165"/>
    <mergeCell ref="I1166:K1167"/>
    <mergeCell ref="A1169:K1169"/>
    <mergeCell ref="A1170:B1170"/>
    <mergeCell ref="C1170:K1170"/>
    <mergeCell ref="A1171:C1171"/>
    <mergeCell ref="B1172:E1172"/>
    <mergeCell ref="A1175:C1175"/>
    <mergeCell ref="E1175:F1175"/>
    <mergeCell ref="B1154:E1154"/>
    <mergeCell ref="A1130:K1136"/>
    <mergeCell ref="E1138:G1139"/>
    <mergeCell ref="I1140:K1141"/>
    <mergeCell ref="A1143:K1143"/>
    <mergeCell ref="A1144:B1144"/>
    <mergeCell ref="C1144:K1144"/>
    <mergeCell ref="A1145:C1145"/>
    <mergeCell ref="B1146:E1146"/>
    <mergeCell ref="A1149:C1149"/>
    <mergeCell ref="E1149:F1149"/>
    <mergeCell ref="B1125:E1125"/>
    <mergeCell ref="E1109:G1110"/>
    <mergeCell ref="I1111:K1112"/>
    <mergeCell ref="A1114:K1114"/>
    <mergeCell ref="A1115:B1115"/>
    <mergeCell ref="C1115:K1115"/>
    <mergeCell ref="A1116:C1116"/>
    <mergeCell ref="B1117:E1117"/>
    <mergeCell ref="A1120:C1120"/>
    <mergeCell ref="E1120:F1120"/>
    <mergeCell ref="B1099:E1099"/>
    <mergeCell ref="A1101:K1107"/>
    <mergeCell ref="E1083:G1084"/>
    <mergeCell ref="I1085:K1086"/>
    <mergeCell ref="A1088:K1088"/>
    <mergeCell ref="A1089:B1089"/>
    <mergeCell ref="C1089:K1089"/>
    <mergeCell ref="A1090:C1090"/>
    <mergeCell ref="B1091:E1091"/>
    <mergeCell ref="A1094:C1094"/>
    <mergeCell ref="E1094:F1094"/>
    <mergeCell ref="A1075:K1081"/>
    <mergeCell ref="I1056:K1057"/>
    <mergeCell ref="A1059:K1059"/>
    <mergeCell ref="A1060:B1060"/>
    <mergeCell ref="C1060:K1060"/>
    <mergeCell ref="A1061:C1061"/>
    <mergeCell ref="B1062:E1062"/>
    <mergeCell ref="A1065:C1065"/>
    <mergeCell ref="E1065:F1065"/>
    <mergeCell ref="B1070:E1070"/>
    <mergeCell ref="A1046:K1052"/>
    <mergeCell ref="E1054:G1055"/>
    <mergeCell ref="A1035:C1035"/>
    <mergeCell ref="B1036:E1036"/>
    <mergeCell ref="A1039:C1039"/>
    <mergeCell ref="E1039:F1039"/>
    <mergeCell ref="B1044:E1044"/>
    <mergeCell ref="A1020:K1026"/>
    <mergeCell ref="A1004:K1004"/>
    <mergeCell ref="A1005:B1005"/>
    <mergeCell ref="C1005:K1005"/>
    <mergeCell ref="B1007:E1007"/>
    <mergeCell ref="A1010:C1010"/>
    <mergeCell ref="E1010:F1010"/>
    <mergeCell ref="B1015:E1015"/>
    <mergeCell ref="A991:K997"/>
    <mergeCell ref="E999:G1000"/>
    <mergeCell ref="I1001:K1002"/>
    <mergeCell ref="B981:E981"/>
    <mergeCell ref="A984:C984"/>
    <mergeCell ref="E984:F984"/>
    <mergeCell ref="B989:E989"/>
    <mergeCell ref="A965:K971"/>
    <mergeCell ref="E973:G974"/>
    <mergeCell ref="A955:C955"/>
    <mergeCell ref="E955:F955"/>
    <mergeCell ref="B960:E960"/>
    <mergeCell ref="A936:K942"/>
    <mergeCell ref="E944:G945"/>
    <mergeCell ref="I946:K947"/>
    <mergeCell ref="A929:C929"/>
    <mergeCell ref="E929:F929"/>
    <mergeCell ref="B934:E934"/>
    <mergeCell ref="A910:K916"/>
    <mergeCell ref="E918:G919"/>
    <mergeCell ref="I920:K921"/>
    <mergeCell ref="A881:K887"/>
    <mergeCell ref="E889:G890"/>
    <mergeCell ref="I891:K892"/>
    <mergeCell ref="I894:J894"/>
    <mergeCell ref="A894:H894"/>
    <mergeCell ref="A895:K895"/>
    <mergeCell ref="B879:E879"/>
    <mergeCell ref="A855:K861"/>
    <mergeCell ref="E863:G864"/>
    <mergeCell ref="I865:K866"/>
    <mergeCell ref="A868:H868"/>
    <mergeCell ref="A845:C845"/>
    <mergeCell ref="E845:F845"/>
    <mergeCell ref="B850:E850"/>
    <mergeCell ref="B842:E842"/>
    <mergeCell ref="E834:G835"/>
    <mergeCell ref="B787:E787"/>
    <mergeCell ref="E753:G754"/>
    <mergeCell ref="B761:E761"/>
    <mergeCell ref="B740:E740"/>
    <mergeCell ref="A745:K751"/>
    <mergeCell ref="A729:K729"/>
    <mergeCell ref="B732:E732"/>
    <mergeCell ref="A735:C735"/>
    <mergeCell ref="E735:F735"/>
    <mergeCell ref="A730:D730"/>
    <mergeCell ref="A731:D731"/>
    <mergeCell ref="B714:E714"/>
    <mergeCell ref="A716:K722"/>
    <mergeCell ref="E724:G725"/>
    <mergeCell ref="I726:K727"/>
    <mergeCell ref="B706:E706"/>
    <mergeCell ref="A709:C709"/>
    <mergeCell ref="E709:F709"/>
    <mergeCell ref="B685:E685"/>
    <mergeCell ref="A690:K696"/>
    <mergeCell ref="E698:G699"/>
    <mergeCell ref="A674:K674"/>
    <mergeCell ref="A675:B675"/>
    <mergeCell ref="C675:K675"/>
    <mergeCell ref="A676:C676"/>
    <mergeCell ref="B677:E677"/>
    <mergeCell ref="A680:C680"/>
    <mergeCell ref="E680:F680"/>
    <mergeCell ref="B659:E659"/>
    <mergeCell ref="A661:K667"/>
    <mergeCell ref="E669:G670"/>
    <mergeCell ref="I671:K672"/>
    <mergeCell ref="A648:K648"/>
    <mergeCell ref="A649:B649"/>
    <mergeCell ref="C649:K649"/>
    <mergeCell ref="A650:C650"/>
    <mergeCell ref="B651:E651"/>
    <mergeCell ref="A654:C654"/>
    <mergeCell ref="E654:F654"/>
    <mergeCell ref="A621:C621"/>
    <mergeCell ref="B622:E622"/>
    <mergeCell ref="A625:C625"/>
    <mergeCell ref="E625:F625"/>
    <mergeCell ref="B630:E630"/>
    <mergeCell ref="A606:K612"/>
    <mergeCell ref="E614:G615"/>
    <mergeCell ref="A619:K619"/>
    <mergeCell ref="A620:B620"/>
    <mergeCell ref="C620:K620"/>
    <mergeCell ref="A594:B594"/>
    <mergeCell ref="C594:K594"/>
    <mergeCell ref="A595:C595"/>
    <mergeCell ref="B596:E596"/>
    <mergeCell ref="A599:C599"/>
    <mergeCell ref="E599:F599"/>
    <mergeCell ref="A580:K586"/>
    <mergeCell ref="E588:G589"/>
    <mergeCell ref="I590:K591"/>
    <mergeCell ref="A593:K593"/>
    <mergeCell ref="A570:C570"/>
    <mergeCell ref="E570:F570"/>
    <mergeCell ref="B575:E575"/>
    <mergeCell ref="A551:K557"/>
    <mergeCell ref="E559:G560"/>
    <mergeCell ref="I561:K562"/>
    <mergeCell ref="A564:K564"/>
    <mergeCell ref="A565:B565"/>
    <mergeCell ref="C565:K565"/>
    <mergeCell ref="B567:E567"/>
    <mergeCell ref="B541:E541"/>
    <mergeCell ref="A544:C544"/>
    <mergeCell ref="E544:F544"/>
    <mergeCell ref="B549:E549"/>
    <mergeCell ref="A525:K531"/>
    <mergeCell ref="E533:G534"/>
    <mergeCell ref="I535:K536"/>
    <mergeCell ref="A538:K538"/>
    <mergeCell ref="A539:B539"/>
    <mergeCell ref="C539:K539"/>
    <mergeCell ref="A515:C515"/>
    <mergeCell ref="E515:F515"/>
    <mergeCell ref="B520:E520"/>
    <mergeCell ref="A496:K502"/>
    <mergeCell ref="E504:G505"/>
    <mergeCell ref="I506:K507"/>
    <mergeCell ref="A509:K509"/>
    <mergeCell ref="A510:B510"/>
    <mergeCell ref="C510:K510"/>
    <mergeCell ref="B512:E512"/>
    <mergeCell ref="A489:C489"/>
    <mergeCell ref="E489:F489"/>
    <mergeCell ref="B494:E494"/>
    <mergeCell ref="A470:K476"/>
    <mergeCell ref="E478:G479"/>
    <mergeCell ref="I480:K481"/>
    <mergeCell ref="A483:K483"/>
    <mergeCell ref="A484:B484"/>
    <mergeCell ref="C484:K484"/>
    <mergeCell ref="B486:E486"/>
    <mergeCell ref="B465:E465"/>
    <mergeCell ref="A441:K447"/>
    <mergeCell ref="E449:G450"/>
    <mergeCell ref="I451:K452"/>
    <mergeCell ref="A454:K454"/>
    <mergeCell ref="A455:B455"/>
    <mergeCell ref="C455:K455"/>
    <mergeCell ref="A456:C456"/>
    <mergeCell ref="B457:E457"/>
    <mergeCell ref="A460:C460"/>
    <mergeCell ref="E460:F460"/>
    <mergeCell ref="B439:E439"/>
    <mergeCell ref="A415:K421"/>
    <mergeCell ref="E423:G424"/>
    <mergeCell ref="I425:K426"/>
    <mergeCell ref="A428:K428"/>
    <mergeCell ref="A429:B429"/>
    <mergeCell ref="C429:K429"/>
    <mergeCell ref="B431:E431"/>
    <mergeCell ref="A434:C434"/>
    <mergeCell ref="E434:F434"/>
    <mergeCell ref="B410:E410"/>
    <mergeCell ref="E394:G395"/>
    <mergeCell ref="I396:K397"/>
    <mergeCell ref="A399:K399"/>
    <mergeCell ref="A400:B400"/>
    <mergeCell ref="C400:K400"/>
    <mergeCell ref="B402:E402"/>
    <mergeCell ref="A405:C405"/>
    <mergeCell ref="E405:F405"/>
    <mergeCell ref="B384:E384"/>
    <mergeCell ref="A386:K392"/>
    <mergeCell ref="E368:G369"/>
    <mergeCell ref="I370:K371"/>
    <mergeCell ref="A373:K373"/>
    <mergeCell ref="A374:B374"/>
    <mergeCell ref="C374:K374"/>
    <mergeCell ref="A375:C375"/>
    <mergeCell ref="B376:E376"/>
    <mergeCell ref="A379:C379"/>
    <mergeCell ref="E379:F379"/>
    <mergeCell ref="A360:K366"/>
    <mergeCell ref="B347:E347"/>
    <mergeCell ref="A350:C350"/>
    <mergeCell ref="E350:F350"/>
    <mergeCell ref="B355:E355"/>
    <mergeCell ref="A346:D346"/>
    <mergeCell ref="B329:E329"/>
    <mergeCell ref="A331:K337"/>
    <mergeCell ref="E313:G314"/>
    <mergeCell ref="I315:K316"/>
    <mergeCell ref="A318:K318"/>
    <mergeCell ref="A319:B319"/>
    <mergeCell ref="C319:K319"/>
    <mergeCell ref="B321:E321"/>
    <mergeCell ref="A324:C324"/>
    <mergeCell ref="E324:F324"/>
    <mergeCell ref="A305:K311"/>
    <mergeCell ref="B292:E292"/>
    <mergeCell ref="A295:C295"/>
    <mergeCell ref="E295:F295"/>
    <mergeCell ref="B300:E300"/>
    <mergeCell ref="A276:K282"/>
    <mergeCell ref="E284:G285"/>
    <mergeCell ref="I260:K261"/>
    <mergeCell ref="A263:K263"/>
    <mergeCell ref="A264:B264"/>
    <mergeCell ref="C264:K264"/>
    <mergeCell ref="B266:E266"/>
    <mergeCell ref="A269:C269"/>
    <mergeCell ref="B274:E274"/>
    <mergeCell ref="A250:K256"/>
    <mergeCell ref="E258:G259"/>
    <mergeCell ref="A240:C240"/>
    <mergeCell ref="E240:F240"/>
    <mergeCell ref="B245:E245"/>
    <mergeCell ref="A221:K227"/>
    <mergeCell ref="E229:G230"/>
    <mergeCell ref="I231:K232"/>
    <mergeCell ref="A208:K208"/>
    <mergeCell ref="A209:B209"/>
    <mergeCell ref="C209:K209"/>
    <mergeCell ref="B211:E211"/>
    <mergeCell ref="A214:C214"/>
    <mergeCell ref="E214:F214"/>
    <mergeCell ref="B219:E219"/>
    <mergeCell ref="A195:K201"/>
    <mergeCell ref="E203:G204"/>
    <mergeCell ref="I205:K206"/>
    <mergeCell ref="B190:E190"/>
    <mergeCell ref="A166:K172"/>
    <mergeCell ref="E174:G175"/>
    <mergeCell ref="I176:K177"/>
    <mergeCell ref="A179:K179"/>
    <mergeCell ref="B156:E156"/>
    <mergeCell ref="A159:C159"/>
    <mergeCell ref="E159:F159"/>
    <mergeCell ref="B164:E164"/>
    <mergeCell ref="E148:G149"/>
    <mergeCell ref="A111:K117"/>
    <mergeCell ref="E119:G120"/>
    <mergeCell ref="I121:K122"/>
    <mergeCell ref="A124:K124"/>
    <mergeCell ref="A125:B125"/>
    <mergeCell ref="C125:K125"/>
    <mergeCell ref="A126:C126"/>
    <mergeCell ref="B101:E101"/>
    <mergeCell ref="A104:C104"/>
    <mergeCell ref="E104:F104"/>
    <mergeCell ref="B109:E109"/>
    <mergeCell ref="A85:K91"/>
    <mergeCell ref="E93:G94"/>
    <mergeCell ref="A98:K98"/>
    <mergeCell ref="A99:B99"/>
    <mergeCell ref="C99:K99"/>
    <mergeCell ref="I95:K96"/>
    <mergeCell ref="A71:C71"/>
    <mergeCell ref="B72:E72"/>
    <mergeCell ref="A75:C75"/>
    <mergeCell ref="E75:F75"/>
    <mergeCell ref="B80:E80"/>
    <mergeCell ref="A56:K62"/>
    <mergeCell ref="E64:G65"/>
    <mergeCell ref="A69:K69"/>
    <mergeCell ref="A70:B70"/>
    <mergeCell ref="C70:K70"/>
    <mergeCell ref="I66:K67"/>
    <mergeCell ref="A1:K7"/>
    <mergeCell ref="A14:K14"/>
    <mergeCell ref="A15:B15"/>
    <mergeCell ref="B25:E25"/>
    <mergeCell ref="E9:G10"/>
    <mergeCell ref="A16:C16"/>
    <mergeCell ref="B17:E17"/>
    <mergeCell ref="A20:C20"/>
    <mergeCell ref="C15:K15"/>
    <mergeCell ref="E20:F20"/>
    <mergeCell ref="I11:K12"/>
    <mergeCell ref="A30:K36"/>
    <mergeCell ref="E38:G39"/>
    <mergeCell ref="A43:K43"/>
    <mergeCell ref="A44:B44"/>
    <mergeCell ref="C44:K44"/>
    <mergeCell ref="I40:K41"/>
    <mergeCell ref="B46:E46"/>
    <mergeCell ref="A49:C49"/>
    <mergeCell ref="E49:F49"/>
    <mergeCell ref="B54:E54"/>
  </mergeCells>
  <pageMargins left="0.511811024" right="0.511811024" top="0.78740157499999996" bottom="0.78740157499999996" header="0.31496062000000002" footer="0.31496062000000002"/>
  <pageSetup paperSize="9" scale="86" orientation="portrait" r:id="rId1"/>
  <rowBreaks count="1" manualBreakCount="1">
    <brk id="55" max="11" man="1"/>
  </rowBreaks>
  <colBreaks count="1" manualBreakCount="1">
    <brk id="11" max="1048575" man="1"/>
  </colBreaks>
  <drawing r:id="rId2"/>
  <legacyDrawing r:id="rId3"/>
  <oleObjects>
    <mc:AlternateContent xmlns:mc="http://schemas.openxmlformats.org/markup-compatibility/2006">
      <mc:Choice Requires="x14">
        <oleObject progId="Word.Picture.8" shapeId="1036" r:id="rId4">
          <objectPr defaultSize="0" autoPict="0" r:id="rId5">
            <anchor moveWithCells="1" sizeWithCells="1">
              <from>
                <xdr:col>0</xdr:col>
                <xdr:colOff>361950</xdr:colOff>
                <xdr:row>1</xdr:row>
                <xdr:rowOff>19050</xdr:rowOff>
              </from>
              <to>
                <xdr:col>1</xdr:col>
                <xdr:colOff>381000</xdr:colOff>
                <xdr:row>4</xdr:row>
                <xdr:rowOff>171450</xdr:rowOff>
              </to>
            </anchor>
          </objectPr>
        </oleObject>
      </mc:Choice>
      <mc:Fallback>
        <oleObject progId="Word.Picture.8" shapeId="1036" r:id="rId4"/>
      </mc:Fallback>
    </mc:AlternateContent>
    <mc:AlternateContent xmlns:mc="http://schemas.openxmlformats.org/markup-compatibility/2006">
      <mc:Choice Requires="x14">
        <oleObject progId="Word.Picture.8" shapeId="1038" r:id="rId6">
          <objectPr defaultSize="0" autoPict="0" r:id="rId5">
            <anchor moveWithCells="1" sizeWithCells="1">
              <from>
                <xdr:col>0</xdr:col>
                <xdr:colOff>361950</xdr:colOff>
                <xdr:row>30</xdr:row>
                <xdr:rowOff>19050</xdr:rowOff>
              </from>
              <to>
                <xdr:col>1</xdr:col>
                <xdr:colOff>381000</xdr:colOff>
                <xdr:row>33</xdr:row>
                <xdr:rowOff>171450</xdr:rowOff>
              </to>
            </anchor>
          </objectPr>
        </oleObject>
      </mc:Choice>
      <mc:Fallback>
        <oleObject progId="Word.Picture.8" shapeId="1038" r:id="rId6"/>
      </mc:Fallback>
    </mc:AlternateContent>
    <mc:AlternateContent xmlns:mc="http://schemas.openxmlformats.org/markup-compatibility/2006">
      <mc:Choice Requires="x14">
        <oleObject progId="Word.Picture.8" shapeId="1039" r:id="rId7">
          <objectPr defaultSize="0" autoPict="0" r:id="rId5">
            <anchor moveWithCells="1" sizeWithCells="1">
              <from>
                <xdr:col>0</xdr:col>
                <xdr:colOff>361950</xdr:colOff>
                <xdr:row>56</xdr:row>
                <xdr:rowOff>19050</xdr:rowOff>
              </from>
              <to>
                <xdr:col>1</xdr:col>
                <xdr:colOff>381000</xdr:colOff>
                <xdr:row>59</xdr:row>
                <xdr:rowOff>171450</xdr:rowOff>
              </to>
            </anchor>
          </objectPr>
        </oleObject>
      </mc:Choice>
      <mc:Fallback>
        <oleObject progId="Word.Picture.8" shapeId="1039" r:id="rId7"/>
      </mc:Fallback>
    </mc:AlternateContent>
    <mc:AlternateContent xmlns:mc="http://schemas.openxmlformats.org/markup-compatibility/2006">
      <mc:Choice Requires="x14">
        <oleObject progId="Word.Picture.8" shapeId="1040" r:id="rId8">
          <objectPr defaultSize="0" autoPict="0" r:id="rId5">
            <anchor moveWithCells="1" sizeWithCells="1">
              <from>
                <xdr:col>0</xdr:col>
                <xdr:colOff>361950</xdr:colOff>
                <xdr:row>85</xdr:row>
                <xdr:rowOff>19050</xdr:rowOff>
              </from>
              <to>
                <xdr:col>1</xdr:col>
                <xdr:colOff>381000</xdr:colOff>
                <xdr:row>88</xdr:row>
                <xdr:rowOff>171450</xdr:rowOff>
              </to>
            </anchor>
          </objectPr>
        </oleObject>
      </mc:Choice>
      <mc:Fallback>
        <oleObject progId="Word.Picture.8" shapeId="1040" r:id="rId8"/>
      </mc:Fallback>
    </mc:AlternateContent>
    <mc:AlternateContent xmlns:mc="http://schemas.openxmlformats.org/markup-compatibility/2006">
      <mc:Choice Requires="x14">
        <oleObject progId="Word.Picture.8" shapeId="1113" r:id="rId9">
          <objectPr defaultSize="0" autoPict="0" r:id="rId5">
            <anchor moveWithCells="1" sizeWithCells="1">
              <from>
                <xdr:col>0</xdr:col>
                <xdr:colOff>361950</xdr:colOff>
                <xdr:row>111</xdr:row>
                <xdr:rowOff>19050</xdr:rowOff>
              </from>
              <to>
                <xdr:col>1</xdr:col>
                <xdr:colOff>381000</xdr:colOff>
                <xdr:row>114</xdr:row>
                <xdr:rowOff>171450</xdr:rowOff>
              </to>
            </anchor>
          </objectPr>
        </oleObject>
      </mc:Choice>
      <mc:Fallback>
        <oleObject progId="Word.Picture.8" shapeId="1113" r:id="rId9"/>
      </mc:Fallback>
    </mc:AlternateContent>
    <mc:AlternateContent xmlns:mc="http://schemas.openxmlformats.org/markup-compatibility/2006">
      <mc:Choice Requires="x14">
        <oleObject progId="Word.Picture.8" shapeId="1114" r:id="rId10">
          <objectPr defaultSize="0" autoPict="0" r:id="rId5">
            <anchor moveWithCells="1" sizeWithCells="1">
              <from>
                <xdr:col>0</xdr:col>
                <xdr:colOff>361950</xdr:colOff>
                <xdr:row>140</xdr:row>
                <xdr:rowOff>19050</xdr:rowOff>
              </from>
              <to>
                <xdr:col>1</xdr:col>
                <xdr:colOff>381000</xdr:colOff>
                <xdr:row>143</xdr:row>
                <xdr:rowOff>171450</xdr:rowOff>
              </to>
            </anchor>
          </objectPr>
        </oleObject>
      </mc:Choice>
      <mc:Fallback>
        <oleObject progId="Word.Picture.8" shapeId="1114" r:id="rId10"/>
      </mc:Fallback>
    </mc:AlternateContent>
    <mc:AlternateContent xmlns:mc="http://schemas.openxmlformats.org/markup-compatibility/2006">
      <mc:Choice Requires="x14">
        <oleObject progId="Word.Picture.8" shapeId="1115" r:id="rId11">
          <objectPr defaultSize="0" autoPict="0" r:id="rId5">
            <anchor moveWithCells="1" sizeWithCells="1">
              <from>
                <xdr:col>0</xdr:col>
                <xdr:colOff>361950</xdr:colOff>
                <xdr:row>166</xdr:row>
                <xdr:rowOff>19050</xdr:rowOff>
              </from>
              <to>
                <xdr:col>1</xdr:col>
                <xdr:colOff>381000</xdr:colOff>
                <xdr:row>169</xdr:row>
                <xdr:rowOff>171450</xdr:rowOff>
              </to>
            </anchor>
          </objectPr>
        </oleObject>
      </mc:Choice>
      <mc:Fallback>
        <oleObject progId="Word.Picture.8" shapeId="1115" r:id="rId11"/>
      </mc:Fallback>
    </mc:AlternateContent>
    <mc:AlternateContent xmlns:mc="http://schemas.openxmlformats.org/markup-compatibility/2006">
      <mc:Choice Requires="x14">
        <oleObject progId="Word.Picture.8" shapeId="1116" r:id="rId12">
          <objectPr defaultSize="0" autoPict="0" r:id="rId5">
            <anchor moveWithCells="1" sizeWithCells="1">
              <from>
                <xdr:col>0</xdr:col>
                <xdr:colOff>361950</xdr:colOff>
                <xdr:row>195</xdr:row>
                <xdr:rowOff>19050</xdr:rowOff>
              </from>
              <to>
                <xdr:col>1</xdr:col>
                <xdr:colOff>381000</xdr:colOff>
                <xdr:row>198</xdr:row>
                <xdr:rowOff>171450</xdr:rowOff>
              </to>
            </anchor>
          </objectPr>
        </oleObject>
      </mc:Choice>
      <mc:Fallback>
        <oleObject progId="Word.Picture.8" shapeId="1116" r:id="rId12"/>
      </mc:Fallback>
    </mc:AlternateContent>
    <mc:AlternateContent xmlns:mc="http://schemas.openxmlformats.org/markup-compatibility/2006">
      <mc:Choice Requires="x14">
        <oleObject progId="Word.Picture.8" shapeId="1197" r:id="rId13">
          <objectPr defaultSize="0" autoPict="0" r:id="rId5">
            <anchor moveWithCells="1" sizeWithCells="1">
              <from>
                <xdr:col>0</xdr:col>
                <xdr:colOff>361950</xdr:colOff>
                <xdr:row>221</xdr:row>
                <xdr:rowOff>19050</xdr:rowOff>
              </from>
              <to>
                <xdr:col>1</xdr:col>
                <xdr:colOff>381000</xdr:colOff>
                <xdr:row>224</xdr:row>
                <xdr:rowOff>171450</xdr:rowOff>
              </to>
            </anchor>
          </objectPr>
        </oleObject>
      </mc:Choice>
      <mc:Fallback>
        <oleObject progId="Word.Picture.8" shapeId="1197" r:id="rId13"/>
      </mc:Fallback>
    </mc:AlternateContent>
    <mc:AlternateContent xmlns:mc="http://schemas.openxmlformats.org/markup-compatibility/2006">
      <mc:Choice Requires="x14">
        <oleObject progId="Word.Picture.8" shapeId="1198" r:id="rId14">
          <objectPr defaultSize="0" autoPict="0" r:id="rId5">
            <anchor moveWithCells="1" sizeWithCells="1">
              <from>
                <xdr:col>0</xdr:col>
                <xdr:colOff>361950</xdr:colOff>
                <xdr:row>250</xdr:row>
                <xdr:rowOff>19050</xdr:rowOff>
              </from>
              <to>
                <xdr:col>1</xdr:col>
                <xdr:colOff>381000</xdr:colOff>
                <xdr:row>253</xdr:row>
                <xdr:rowOff>171450</xdr:rowOff>
              </to>
            </anchor>
          </objectPr>
        </oleObject>
      </mc:Choice>
      <mc:Fallback>
        <oleObject progId="Word.Picture.8" shapeId="1198" r:id="rId14"/>
      </mc:Fallback>
    </mc:AlternateContent>
    <mc:AlternateContent xmlns:mc="http://schemas.openxmlformats.org/markup-compatibility/2006">
      <mc:Choice Requires="x14">
        <oleObject progId="Word.Picture.8" shapeId="1199" r:id="rId15">
          <objectPr defaultSize="0" autoPict="0" r:id="rId5">
            <anchor moveWithCells="1" sizeWithCells="1">
              <from>
                <xdr:col>0</xdr:col>
                <xdr:colOff>361950</xdr:colOff>
                <xdr:row>276</xdr:row>
                <xdr:rowOff>19050</xdr:rowOff>
              </from>
              <to>
                <xdr:col>1</xdr:col>
                <xdr:colOff>381000</xdr:colOff>
                <xdr:row>279</xdr:row>
                <xdr:rowOff>171450</xdr:rowOff>
              </to>
            </anchor>
          </objectPr>
        </oleObject>
      </mc:Choice>
      <mc:Fallback>
        <oleObject progId="Word.Picture.8" shapeId="1199" r:id="rId15"/>
      </mc:Fallback>
    </mc:AlternateContent>
    <mc:AlternateContent xmlns:mc="http://schemas.openxmlformats.org/markup-compatibility/2006">
      <mc:Choice Requires="x14">
        <oleObject progId="Word.Picture.8" shapeId="1200" r:id="rId16">
          <objectPr defaultSize="0" autoPict="0" r:id="rId5">
            <anchor moveWithCells="1" sizeWithCells="1">
              <from>
                <xdr:col>0</xdr:col>
                <xdr:colOff>361950</xdr:colOff>
                <xdr:row>305</xdr:row>
                <xdr:rowOff>19050</xdr:rowOff>
              </from>
              <to>
                <xdr:col>1</xdr:col>
                <xdr:colOff>381000</xdr:colOff>
                <xdr:row>308</xdr:row>
                <xdr:rowOff>171450</xdr:rowOff>
              </to>
            </anchor>
          </objectPr>
        </oleObject>
      </mc:Choice>
      <mc:Fallback>
        <oleObject progId="Word.Picture.8" shapeId="1200" r:id="rId16"/>
      </mc:Fallback>
    </mc:AlternateContent>
    <mc:AlternateContent xmlns:mc="http://schemas.openxmlformats.org/markup-compatibility/2006">
      <mc:Choice Requires="x14">
        <oleObject progId="Word.Picture.8" shapeId="1201" r:id="rId17">
          <objectPr defaultSize="0" autoPict="0" r:id="rId5">
            <anchor moveWithCells="1" sizeWithCells="1">
              <from>
                <xdr:col>0</xdr:col>
                <xdr:colOff>361950</xdr:colOff>
                <xdr:row>331</xdr:row>
                <xdr:rowOff>19050</xdr:rowOff>
              </from>
              <to>
                <xdr:col>1</xdr:col>
                <xdr:colOff>381000</xdr:colOff>
                <xdr:row>334</xdr:row>
                <xdr:rowOff>171450</xdr:rowOff>
              </to>
            </anchor>
          </objectPr>
        </oleObject>
      </mc:Choice>
      <mc:Fallback>
        <oleObject progId="Word.Picture.8" shapeId="1201" r:id="rId17"/>
      </mc:Fallback>
    </mc:AlternateContent>
    <mc:AlternateContent xmlns:mc="http://schemas.openxmlformats.org/markup-compatibility/2006">
      <mc:Choice Requires="x14">
        <oleObject progId="Word.Picture.8" shapeId="1202" r:id="rId18">
          <objectPr defaultSize="0" autoPict="0" r:id="rId5">
            <anchor moveWithCells="1" sizeWithCells="1">
              <from>
                <xdr:col>0</xdr:col>
                <xdr:colOff>361950</xdr:colOff>
                <xdr:row>360</xdr:row>
                <xdr:rowOff>19050</xdr:rowOff>
              </from>
              <to>
                <xdr:col>1</xdr:col>
                <xdr:colOff>381000</xdr:colOff>
                <xdr:row>363</xdr:row>
                <xdr:rowOff>171450</xdr:rowOff>
              </to>
            </anchor>
          </objectPr>
        </oleObject>
      </mc:Choice>
      <mc:Fallback>
        <oleObject progId="Word.Picture.8" shapeId="1202" r:id="rId18"/>
      </mc:Fallback>
    </mc:AlternateContent>
    <mc:AlternateContent xmlns:mc="http://schemas.openxmlformats.org/markup-compatibility/2006">
      <mc:Choice Requires="x14">
        <oleObject progId="Word.Picture.8" shapeId="1203" r:id="rId19">
          <objectPr defaultSize="0" autoPict="0" r:id="rId5">
            <anchor moveWithCells="1" sizeWithCells="1">
              <from>
                <xdr:col>0</xdr:col>
                <xdr:colOff>361950</xdr:colOff>
                <xdr:row>386</xdr:row>
                <xdr:rowOff>19050</xdr:rowOff>
              </from>
              <to>
                <xdr:col>1</xdr:col>
                <xdr:colOff>381000</xdr:colOff>
                <xdr:row>389</xdr:row>
                <xdr:rowOff>171450</xdr:rowOff>
              </to>
            </anchor>
          </objectPr>
        </oleObject>
      </mc:Choice>
      <mc:Fallback>
        <oleObject progId="Word.Picture.8" shapeId="1203" r:id="rId19"/>
      </mc:Fallback>
    </mc:AlternateContent>
    <mc:AlternateContent xmlns:mc="http://schemas.openxmlformats.org/markup-compatibility/2006">
      <mc:Choice Requires="x14">
        <oleObject progId="Word.Picture.8" shapeId="1204" r:id="rId20">
          <objectPr defaultSize="0" autoPict="0" r:id="rId5">
            <anchor moveWithCells="1" sizeWithCells="1">
              <from>
                <xdr:col>0</xdr:col>
                <xdr:colOff>361950</xdr:colOff>
                <xdr:row>415</xdr:row>
                <xdr:rowOff>19050</xdr:rowOff>
              </from>
              <to>
                <xdr:col>1</xdr:col>
                <xdr:colOff>381000</xdr:colOff>
                <xdr:row>418</xdr:row>
                <xdr:rowOff>171450</xdr:rowOff>
              </to>
            </anchor>
          </objectPr>
        </oleObject>
      </mc:Choice>
      <mc:Fallback>
        <oleObject progId="Word.Picture.8" shapeId="1204" r:id="rId20"/>
      </mc:Fallback>
    </mc:AlternateContent>
    <mc:AlternateContent xmlns:mc="http://schemas.openxmlformats.org/markup-compatibility/2006">
      <mc:Choice Requires="x14">
        <oleObject progId="Word.Picture.8" shapeId="1205" r:id="rId21">
          <objectPr defaultSize="0" autoPict="0" r:id="rId5">
            <anchor moveWithCells="1" sizeWithCells="1">
              <from>
                <xdr:col>0</xdr:col>
                <xdr:colOff>361950</xdr:colOff>
                <xdr:row>441</xdr:row>
                <xdr:rowOff>19050</xdr:rowOff>
              </from>
              <to>
                <xdr:col>1</xdr:col>
                <xdr:colOff>381000</xdr:colOff>
                <xdr:row>444</xdr:row>
                <xdr:rowOff>171450</xdr:rowOff>
              </to>
            </anchor>
          </objectPr>
        </oleObject>
      </mc:Choice>
      <mc:Fallback>
        <oleObject progId="Word.Picture.8" shapeId="1205" r:id="rId21"/>
      </mc:Fallback>
    </mc:AlternateContent>
    <mc:AlternateContent xmlns:mc="http://schemas.openxmlformats.org/markup-compatibility/2006">
      <mc:Choice Requires="x14">
        <oleObject progId="Word.Picture.8" shapeId="1206" r:id="rId22">
          <objectPr defaultSize="0" autoPict="0" r:id="rId5">
            <anchor moveWithCells="1" sizeWithCells="1">
              <from>
                <xdr:col>0</xdr:col>
                <xdr:colOff>361950</xdr:colOff>
                <xdr:row>470</xdr:row>
                <xdr:rowOff>19050</xdr:rowOff>
              </from>
              <to>
                <xdr:col>1</xdr:col>
                <xdr:colOff>381000</xdr:colOff>
                <xdr:row>473</xdr:row>
                <xdr:rowOff>171450</xdr:rowOff>
              </to>
            </anchor>
          </objectPr>
        </oleObject>
      </mc:Choice>
      <mc:Fallback>
        <oleObject progId="Word.Picture.8" shapeId="1206" r:id="rId22"/>
      </mc:Fallback>
    </mc:AlternateContent>
    <mc:AlternateContent xmlns:mc="http://schemas.openxmlformats.org/markup-compatibility/2006">
      <mc:Choice Requires="x14">
        <oleObject progId="Word.Picture.8" shapeId="1207" r:id="rId23">
          <objectPr defaultSize="0" autoPict="0" r:id="rId5">
            <anchor moveWithCells="1" sizeWithCells="1">
              <from>
                <xdr:col>0</xdr:col>
                <xdr:colOff>361950</xdr:colOff>
                <xdr:row>496</xdr:row>
                <xdr:rowOff>19050</xdr:rowOff>
              </from>
              <to>
                <xdr:col>1</xdr:col>
                <xdr:colOff>381000</xdr:colOff>
                <xdr:row>499</xdr:row>
                <xdr:rowOff>171450</xdr:rowOff>
              </to>
            </anchor>
          </objectPr>
        </oleObject>
      </mc:Choice>
      <mc:Fallback>
        <oleObject progId="Word.Picture.8" shapeId="1207" r:id="rId23"/>
      </mc:Fallback>
    </mc:AlternateContent>
    <mc:AlternateContent xmlns:mc="http://schemas.openxmlformats.org/markup-compatibility/2006">
      <mc:Choice Requires="x14">
        <oleObject progId="Word.Picture.8" shapeId="1208" r:id="rId24">
          <objectPr defaultSize="0" autoPict="0" r:id="rId5">
            <anchor moveWithCells="1" sizeWithCells="1">
              <from>
                <xdr:col>0</xdr:col>
                <xdr:colOff>361950</xdr:colOff>
                <xdr:row>525</xdr:row>
                <xdr:rowOff>19050</xdr:rowOff>
              </from>
              <to>
                <xdr:col>1</xdr:col>
                <xdr:colOff>381000</xdr:colOff>
                <xdr:row>528</xdr:row>
                <xdr:rowOff>171450</xdr:rowOff>
              </to>
            </anchor>
          </objectPr>
        </oleObject>
      </mc:Choice>
      <mc:Fallback>
        <oleObject progId="Word.Picture.8" shapeId="1208" r:id="rId24"/>
      </mc:Fallback>
    </mc:AlternateContent>
    <mc:AlternateContent xmlns:mc="http://schemas.openxmlformats.org/markup-compatibility/2006">
      <mc:Choice Requires="x14">
        <oleObject progId="Word.Picture.8" shapeId="1209" r:id="rId25">
          <objectPr defaultSize="0" autoPict="0" r:id="rId5">
            <anchor moveWithCells="1" sizeWithCells="1">
              <from>
                <xdr:col>0</xdr:col>
                <xdr:colOff>361950</xdr:colOff>
                <xdr:row>551</xdr:row>
                <xdr:rowOff>19050</xdr:rowOff>
              </from>
              <to>
                <xdr:col>1</xdr:col>
                <xdr:colOff>381000</xdr:colOff>
                <xdr:row>554</xdr:row>
                <xdr:rowOff>171450</xdr:rowOff>
              </to>
            </anchor>
          </objectPr>
        </oleObject>
      </mc:Choice>
      <mc:Fallback>
        <oleObject progId="Word.Picture.8" shapeId="1209" r:id="rId25"/>
      </mc:Fallback>
    </mc:AlternateContent>
    <mc:AlternateContent xmlns:mc="http://schemas.openxmlformats.org/markup-compatibility/2006">
      <mc:Choice Requires="x14">
        <oleObject progId="Word.Picture.8" shapeId="1210" r:id="rId26">
          <objectPr defaultSize="0" autoPict="0" r:id="rId5">
            <anchor moveWithCells="1" sizeWithCells="1">
              <from>
                <xdr:col>0</xdr:col>
                <xdr:colOff>361950</xdr:colOff>
                <xdr:row>580</xdr:row>
                <xdr:rowOff>19050</xdr:rowOff>
              </from>
              <to>
                <xdr:col>1</xdr:col>
                <xdr:colOff>381000</xdr:colOff>
                <xdr:row>583</xdr:row>
                <xdr:rowOff>171450</xdr:rowOff>
              </to>
            </anchor>
          </objectPr>
        </oleObject>
      </mc:Choice>
      <mc:Fallback>
        <oleObject progId="Word.Picture.8" shapeId="1210" r:id="rId26"/>
      </mc:Fallback>
    </mc:AlternateContent>
    <mc:AlternateContent xmlns:mc="http://schemas.openxmlformats.org/markup-compatibility/2006">
      <mc:Choice Requires="x14">
        <oleObject progId="Word.Picture.8" shapeId="1211" r:id="rId27">
          <objectPr defaultSize="0" autoPict="0" r:id="rId5">
            <anchor moveWithCells="1" sizeWithCells="1">
              <from>
                <xdr:col>0</xdr:col>
                <xdr:colOff>361950</xdr:colOff>
                <xdr:row>606</xdr:row>
                <xdr:rowOff>19050</xdr:rowOff>
              </from>
              <to>
                <xdr:col>1</xdr:col>
                <xdr:colOff>381000</xdr:colOff>
                <xdr:row>609</xdr:row>
                <xdr:rowOff>171450</xdr:rowOff>
              </to>
            </anchor>
          </objectPr>
        </oleObject>
      </mc:Choice>
      <mc:Fallback>
        <oleObject progId="Word.Picture.8" shapeId="1211" r:id="rId27"/>
      </mc:Fallback>
    </mc:AlternateContent>
    <mc:AlternateContent xmlns:mc="http://schemas.openxmlformats.org/markup-compatibility/2006">
      <mc:Choice Requires="x14">
        <oleObject progId="Word.Picture.8" shapeId="1212" r:id="rId28">
          <objectPr defaultSize="0" autoPict="0" r:id="rId5">
            <anchor moveWithCells="1" sizeWithCells="1">
              <from>
                <xdr:col>0</xdr:col>
                <xdr:colOff>361950</xdr:colOff>
                <xdr:row>635</xdr:row>
                <xdr:rowOff>19050</xdr:rowOff>
              </from>
              <to>
                <xdr:col>1</xdr:col>
                <xdr:colOff>381000</xdr:colOff>
                <xdr:row>638</xdr:row>
                <xdr:rowOff>171450</xdr:rowOff>
              </to>
            </anchor>
          </objectPr>
        </oleObject>
      </mc:Choice>
      <mc:Fallback>
        <oleObject progId="Word.Picture.8" shapeId="1212" r:id="rId28"/>
      </mc:Fallback>
    </mc:AlternateContent>
    <mc:AlternateContent xmlns:mc="http://schemas.openxmlformats.org/markup-compatibility/2006">
      <mc:Choice Requires="x14">
        <oleObject progId="Word.Picture.8" shapeId="1213" r:id="rId29">
          <objectPr defaultSize="0" autoPict="0" r:id="rId5">
            <anchor moveWithCells="1" sizeWithCells="1">
              <from>
                <xdr:col>0</xdr:col>
                <xdr:colOff>361950</xdr:colOff>
                <xdr:row>661</xdr:row>
                <xdr:rowOff>19050</xdr:rowOff>
              </from>
              <to>
                <xdr:col>1</xdr:col>
                <xdr:colOff>381000</xdr:colOff>
                <xdr:row>664</xdr:row>
                <xdr:rowOff>171450</xdr:rowOff>
              </to>
            </anchor>
          </objectPr>
        </oleObject>
      </mc:Choice>
      <mc:Fallback>
        <oleObject progId="Word.Picture.8" shapeId="1213" r:id="rId29"/>
      </mc:Fallback>
    </mc:AlternateContent>
    <mc:AlternateContent xmlns:mc="http://schemas.openxmlformats.org/markup-compatibility/2006">
      <mc:Choice Requires="x14">
        <oleObject progId="Word.Picture.8" shapeId="1214" r:id="rId30">
          <objectPr defaultSize="0" autoPict="0" r:id="rId5">
            <anchor moveWithCells="1" sizeWithCells="1">
              <from>
                <xdr:col>0</xdr:col>
                <xdr:colOff>361950</xdr:colOff>
                <xdr:row>690</xdr:row>
                <xdr:rowOff>19050</xdr:rowOff>
              </from>
              <to>
                <xdr:col>1</xdr:col>
                <xdr:colOff>381000</xdr:colOff>
                <xdr:row>693</xdr:row>
                <xdr:rowOff>171450</xdr:rowOff>
              </to>
            </anchor>
          </objectPr>
        </oleObject>
      </mc:Choice>
      <mc:Fallback>
        <oleObject progId="Word.Picture.8" shapeId="1214" r:id="rId30"/>
      </mc:Fallback>
    </mc:AlternateContent>
    <mc:AlternateContent xmlns:mc="http://schemas.openxmlformats.org/markup-compatibility/2006">
      <mc:Choice Requires="x14">
        <oleObject progId="Word.Picture.8" shapeId="1215" r:id="rId31">
          <objectPr defaultSize="0" autoPict="0" r:id="rId5">
            <anchor moveWithCells="1" sizeWithCells="1">
              <from>
                <xdr:col>0</xdr:col>
                <xdr:colOff>361950</xdr:colOff>
                <xdr:row>716</xdr:row>
                <xdr:rowOff>19050</xdr:rowOff>
              </from>
              <to>
                <xdr:col>1</xdr:col>
                <xdr:colOff>381000</xdr:colOff>
                <xdr:row>719</xdr:row>
                <xdr:rowOff>171450</xdr:rowOff>
              </to>
            </anchor>
          </objectPr>
        </oleObject>
      </mc:Choice>
      <mc:Fallback>
        <oleObject progId="Word.Picture.8" shapeId="1215" r:id="rId31"/>
      </mc:Fallback>
    </mc:AlternateContent>
    <mc:AlternateContent xmlns:mc="http://schemas.openxmlformats.org/markup-compatibility/2006">
      <mc:Choice Requires="x14">
        <oleObject progId="Word.Picture.8" shapeId="1216" r:id="rId32">
          <objectPr defaultSize="0" autoPict="0" r:id="rId5">
            <anchor moveWithCells="1" sizeWithCells="1">
              <from>
                <xdr:col>0</xdr:col>
                <xdr:colOff>361950</xdr:colOff>
                <xdr:row>745</xdr:row>
                <xdr:rowOff>19050</xdr:rowOff>
              </from>
              <to>
                <xdr:col>1</xdr:col>
                <xdr:colOff>381000</xdr:colOff>
                <xdr:row>748</xdr:row>
                <xdr:rowOff>171450</xdr:rowOff>
              </to>
            </anchor>
          </objectPr>
        </oleObject>
      </mc:Choice>
      <mc:Fallback>
        <oleObject progId="Word.Picture.8" shapeId="1216" r:id="rId32"/>
      </mc:Fallback>
    </mc:AlternateContent>
    <mc:AlternateContent xmlns:mc="http://schemas.openxmlformats.org/markup-compatibility/2006">
      <mc:Choice Requires="x14">
        <oleObject progId="Word.Picture.8" shapeId="1217" r:id="rId33">
          <objectPr defaultSize="0" autoPict="0" r:id="rId5">
            <anchor moveWithCells="1" sizeWithCells="1">
              <from>
                <xdr:col>0</xdr:col>
                <xdr:colOff>361950</xdr:colOff>
                <xdr:row>771</xdr:row>
                <xdr:rowOff>19050</xdr:rowOff>
              </from>
              <to>
                <xdr:col>1</xdr:col>
                <xdr:colOff>381000</xdr:colOff>
                <xdr:row>774</xdr:row>
                <xdr:rowOff>171450</xdr:rowOff>
              </to>
            </anchor>
          </objectPr>
        </oleObject>
      </mc:Choice>
      <mc:Fallback>
        <oleObject progId="Word.Picture.8" shapeId="1217" r:id="rId33"/>
      </mc:Fallback>
    </mc:AlternateContent>
    <mc:AlternateContent xmlns:mc="http://schemas.openxmlformats.org/markup-compatibility/2006">
      <mc:Choice Requires="x14">
        <oleObject progId="Word.Picture.8" shapeId="1218" r:id="rId34">
          <objectPr defaultSize="0" autoPict="0" r:id="rId5">
            <anchor moveWithCells="1" sizeWithCells="1">
              <from>
                <xdr:col>0</xdr:col>
                <xdr:colOff>361950</xdr:colOff>
                <xdr:row>800</xdr:row>
                <xdr:rowOff>19050</xdr:rowOff>
              </from>
              <to>
                <xdr:col>1</xdr:col>
                <xdr:colOff>381000</xdr:colOff>
                <xdr:row>803</xdr:row>
                <xdr:rowOff>171450</xdr:rowOff>
              </to>
            </anchor>
          </objectPr>
        </oleObject>
      </mc:Choice>
      <mc:Fallback>
        <oleObject progId="Word.Picture.8" shapeId="1218" r:id="rId34"/>
      </mc:Fallback>
    </mc:AlternateContent>
    <mc:AlternateContent xmlns:mc="http://schemas.openxmlformats.org/markup-compatibility/2006">
      <mc:Choice Requires="x14">
        <oleObject progId="Word.Picture.8" shapeId="1219" r:id="rId35">
          <objectPr defaultSize="0" autoPict="0" r:id="rId5">
            <anchor moveWithCells="1" sizeWithCells="1">
              <from>
                <xdr:col>0</xdr:col>
                <xdr:colOff>361950</xdr:colOff>
                <xdr:row>826</xdr:row>
                <xdr:rowOff>19050</xdr:rowOff>
              </from>
              <to>
                <xdr:col>1</xdr:col>
                <xdr:colOff>381000</xdr:colOff>
                <xdr:row>829</xdr:row>
                <xdr:rowOff>171450</xdr:rowOff>
              </to>
            </anchor>
          </objectPr>
        </oleObject>
      </mc:Choice>
      <mc:Fallback>
        <oleObject progId="Word.Picture.8" shapeId="1219" r:id="rId35"/>
      </mc:Fallback>
    </mc:AlternateContent>
    <mc:AlternateContent xmlns:mc="http://schemas.openxmlformats.org/markup-compatibility/2006">
      <mc:Choice Requires="x14">
        <oleObject progId="Word.Picture.8" shapeId="1220" r:id="rId36">
          <objectPr defaultSize="0" autoPict="0" r:id="rId5">
            <anchor moveWithCells="1" sizeWithCells="1">
              <from>
                <xdr:col>0</xdr:col>
                <xdr:colOff>361950</xdr:colOff>
                <xdr:row>855</xdr:row>
                <xdr:rowOff>19050</xdr:rowOff>
              </from>
              <to>
                <xdr:col>1</xdr:col>
                <xdr:colOff>381000</xdr:colOff>
                <xdr:row>858</xdr:row>
                <xdr:rowOff>171450</xdr:rowOff>
              </to>
            </anchor>
          </objectPr>
        </oleObject>
      </mc:Choice>
      <mc:Fallback>
        <oleObject progId="Word.Picture.8" shapeId="1220" r:id="rId36"/>
      </mc:Fallback>
    </mc:AlternateContent>
    <mc:AlternateContent xmlns:mc="http://schemas.openxmlformats.org/markup-compatibility/2006">
      <mc:Choice Requires="x14">
        <oleObject progId="Word.Picture.8" shapeId="1221" r:id="rId37">
          <objectPr defaultSize="0" autoPict="0" r:id="rId5">
            <anchor moveWithCells="1" sizeWithCells="1">
              <from>
                <xdr:col>0</xdr:col>
                <xdr:colOff>361950</xdr:colOff>
                <xdr:row>881</xdr:row>
                <xdr:rowOff>19050</xdr:rowOff>
              </from>
              <to>
                <xdr:col>1</xdr:col>
                <xdr:colOff>381000</xdr:colOff>
                <xdr:row>884</xdr:row>
                <xdr:rowOff>171450</xdr:rowOff>
              </to>
            </anchor>
          </objectPr>
        </oleObject>
      </mc:Choice>
      <mc:Fallback>
        <oleObject progId="Word.Picture.8" shapeId="1221" r:id="rId37"/>
      </mc:Fallback>
    </mc:AlternateContent>
    <mc:AlternateContent xmlns:mc="http://schemas.openxmlformats.org/markup-compatibility/2006">
      <mc:Choice Requires="x14">
        <oleObject progId="Word.Picture.8" shapeId="1222" r:id="rId38">
          <objectPr defaultSize="0" autoPict="0" r:id="rId5">
            <anchor moveWithCells="1" sizeWithCells="1">
              <from>
                <xdr:col>0</xdr:col>
                <xdr:colOff>361950</xdr:colOff>
                <xdr:row>910</xdr:row>
                <xdr:rowOff>19050</xdr:rowOff>
              </from>
              <to>
                <xdr:col>1</xdr:col>
                <xdr:colOff>381000</xdr:colOff>
                <xdr:row>913</xdr:row>
                <xdr:rowOff>171450</xdr:rowOff>
              </to>
            </anchor>
          </objectPr>
        </oleObject>
      </mc:Choice>
      <mc:Fallback>
        <oleObject progId="Word.Picture.8" shapeId="1222" r:id="rId38"/>
      </mc:Fallback>
    </mc:AlternateContent>
    <mc:AlternateContent xmlns:mc="http://schemas.openxmlformats.org/markup-compatibility/2006">
      <mc:Choice Requires="x14">
        <oleObject progId="Word.Picture.8" shapeId="1223" r:id="rId39">
          <objectPr defaultSize="0" autoPict="0" r:id="rId5">
            <anchor moveWithCells="1" sizeWithCells="1">
              <from>
                <xdr:col>0</xdr:col>
                <xdr:colOff>361950</xdr:colOff>
                <xdr:row>936</xdr:row>
                <xdr:rowOff>19050</xdr:rowOff>
              </from>
              <to>
                <xdr:col>1</xdr:col>
                <xdr:colOff>381000</xdr:colOff>
                <xdr:row>939</xdr:row>
                <xdr:rowOff>171450</xdr:rowOff>
              </to>
            </anchor>
          </objectPr>
        </oleObject>
      </mc:Choice>
      <mc:Fallback>
        <oleObject progId="Word.Picture.8" shapeId="1223" r:id="rId39"/>
      </mc:Fallback>
    </mc:AlternateContent>
    <mc:AlternateContent xmlns:mc="http://schemas.openxmlformats.org/markup-compatibility/2006">
      <mc:Choice Requires="x14">
        <oleObject progId="Word.Picture.8" shapeId="1224" r:id="rId40">
          <objectPr defaultSize="0" autoPict="0" r:id="rId5">
            <anchor moveWithCells="1" sizeWithCells="1">
              <from>
                <xdr:col>0</xdr:col>
                <xdr:colOff>361950</xdr:colOff>
                <xdr:row>965</xdr:row>
                <xdr:rowOff>19050</xdr:rowOff>
              </from>
              <to>
                <xdr:col>1</xdr:col>
                <xdr:colOff>381000</xdr:colOff>
                <xdr:row>968</xdr:row>
                <xdr:rowOff>171450</xdr:rowOff>
              </to>
            </anchor>
          </objectPr>
        </oleObject>
      </mc:Choice>
      <mc:Fallback>
        <oleObject progId="Word.Picture.8" shapeId="1224" r:id="rId40"/>
      </mc:Fallback>
    </mc:AlternateContent>
    <mc:AlternateContent xmlns:mc="http://schemas.openxmlformats.org/markup-compatibility/2006">
      <mc:Choice Requires="x14">
        <oleObject progId="Word.Picture.8" shapeId="1225" r:id="rId41">
          <objectPr defaultSize="0" autoPict="0" r:id="rId5">
            <anchor moveWithCells="1" sizeWithCells="1">
              <from>
                <xdr:col>0</xdr:col>
                <xdr:colOff>361950</xdr:colOff>
                <xdr:row>991</xdr:row>
                <xdr:rowOff>19050</xdr:rowOff>
              </from>
              <to>
                <xdr:col>1</xdr:col>
                <xdr:colOff>381000</xdr:colOff>
                <xdr:row>994</xdr:row>
                <xdr:rowOff>171450</xdr:rowOff>
              </to>
            </anchor>
          </objectPr>
        </oleObject>
      </mc:Choice>
      <mc:Fallback>
        <oleObject progId="Word.Picture.8" shapeId="1225" r:id="rId41"/>
      </mc:Fallback>
    </mc:AlternateContent>
    <mc:AlternateContent xmlns:mc="http://schemas.openxmlformats.org/markup-compatibility/2006">
      <mc:Choice Requires="x14">
        <oleObject progId="Word.Picture.8" shapeId="1226" r:id="rId42">
          <objectPr defaultSize="0" autoPict="0" r:id="rId5">
            <anchor moveWithCells="1" sizeWithCells="1">
              <from>
                <xdr:col>0</xdr:col>
                <xdr:colOff>361950</xdr:colOff>
                <xdr:row>1020</xdr:row>
                <xdr:rowOff>19050</xdr:rowOff>
              </from>
              <to>
                <xdr:col>1</xdr:col>
                <xdr:colOff>381000</xdr:colOff>
                <xdr:row>1023</xdr:row>
                <xdr:rowOff>171450</xdr:rowOff>
              </to>
            </anchor>
          </objectPr>
        </oleObject>
      </mc:Choice>
      <mc:Fallback>
        <oleObject progId="Word.Picture.8" shapeId="1226" r:id="rId42"/>
      </mc:Fallback>
    </mc:AlternateContent>
    <mc:AlternateContent xmlns:mc="http://schemas.openxmlformats.org/markup-compatibility/2006">
      <mc:Choice Requires="x14">
        <oleObject progId="Word.Picture.8" shapeId="1227" r:id="rId43">
          <objectPr defaultSize="0" autoPict="0" r:id="rId5">
            <anchor moveWithCells="1" sizeWithCells="1">
              <from>
                <xdr:col>0</xdr:col>
                <xdr:colOff>361950</xdr:colOff>
                <xdr:row>1046</xdr:row>
                <xdr:rowOff>19050</xdr:rowOff>
              </from>
              <to>
                <xdr:col>1</xdr:col>
                <xdr:colOff>381000</xdr:colOff>
                <xdr:row>1049</xdr:row>
                <xdr:rowOff>171450</xdr:rowOff>
              </to>
            </anchor>
          </objectPr>
        </oleObject>
      </mc:Choice>
      <mc:Fallback>
        <oleObject progId="Word.Picture.8" shapeId="1227" r:id="rId43"/>
      </mc:Fallback>
    </mc:AlternateContent>
    <mc:AlternateContent xmlns:mc="http://schemas.openxmlformats.org/markup-compatibility/2006">
      <mc:Choice Requires="x14">
        <oleObject progId="Word.Picture.8" shapeId="1228" r:id="rId44">
          <objectPr defaultSize="0" autoPict="0" r:id="rId5">
            <anchor moveWithCells="1" sizeWithCells="1">
              <from>
                <xdr:col>0</xdr:col>
                <xdr:colOff>361950</xdr:colOff>
                <xdr:row>1075</xdr:row>
                <xdr:rowOff>19050</xdr:rowOff>
              </from>
              <to>
                <xdr:col>1</xdr:col>
                <xdr:colOff>381000</xdr:colOff>
                <xdr:row>1078</xdr:row>
                <xdr:rowOff>171450</xdr:rowOff>
              </to>
            </anchor>
          </objectPr>
        </oleObject>
      </mc:Choice>
      <mc:Fallback>
        <oleObject progId="Word.Picture.8" shapeId="1228" r:id="rId44"/>
      </mc:Fallback>
    </mc:AlternateContent>
    <mc:AlternateContent xmlns:mc="http://schemas.openxmlformats.org/markup-compatibility/2006">
      <mc:Choice Requires="x14">
        <oleObject progId="Word.Picture.8" shapeId="1229" r:id="rId45">
          <objectPr defaultSize="0" autoPict="0" r:id="rId5">
            <anchor moveWithCells="1" sizeWithCells="1">
              <from>
                <xdr:col>0</xdr:col>
                <xdr:colOff>361950</xdr:colOff>
                <xdr:row>1101</xdr:row>
                <xdr:rowOff>19050</xdr:rowOff>
              </from>
              <to>
                <xdr:col>1</xdr:col>
                <xdr:colOff>381000</xdr:colOff>
                <xdr:row>1104</xdr:row>
                <xdr:rowOff>171450</xdr:rowOff>
              </to>
            </anchor>
          </objectPr>
        </oleObject>
      </mc:Choice>
      <mc:Fallback>
        <oleObject progId="Word.Picture.8" shapeId="1229" r:id="rId45"/>
      </mc:Fallback>
    </mc:AlternateContent>
    <mc:AlternateContent xmlns:mc="http://schemas.openxmlformats.org/markup-compatibility/2006">
      <mc:Choice Requires="x14">
        <oleObject progId="Word.Picture.8" shapeId="1230" r:id="rId46">
          <objectPr defaultSize="0" autoPict="0" r:id="rId5">
            <anchor moveWithCells="1" sizeWithCells="1">
              <from>
                <xdr:col>0</xdr:col>
                <xdr:colOff>361950</xdr:colOff>
                <xdr:row>1130</xdr:row>
                <xdr:rowOff>19050</xdr:rowOff>
              </from>
              <to>
                <xdr:col>1</xdr:col>
                <xdr:colOff>381000</xdr:colOff>
                <xdr:row>1133</xdr:row>
                <xdr:rowOff>171450</xdr:rowOff>
              </to>
            </anchor>
          </objectPr>
        </oleObject>
      </mc:Choice>
      <mc:Fallback>
        <oleObject progId="Word.Picture.8" shapeId="1230" r:id="rId46"/>
      </mc:Fallback>
    </mc:AlternateContent>
    <mc:AlternateContent xmlns:mc="http://schemas.openxmlformats.org/markup-compatibility/2006">
      <mc:Choice Requires="x14">
        <oleObject progId="Word.Picture.8" shapeId="1231" r:id="rId47">
          <objectPr defaultSize="0" autoPict="0" r:id="rId5">
            <anchor moveWithCells="1" sizeWithCells="1">
              <from>
                <xdr:col>0</xdr:col>
                <xdr:colOff>361950</xdr:colOff>
                <xdr:row>1156</xdr:row>
                <xdr:rowOff>19050</xdr:rowOff>
              </from>
              <to>
                <xdr:col>1</xdr:col>
                <xdr:colOff>381000</xdr:colOff>
                <xdr:row>1159</xdr:row>
                <xdr:rowOff>171450</xdr:rowOff>
              </to>
            </anchor>
          </objectPr>
        </oleObject>
      </mc:Choice>
      <mc:Fallback>
        <oleObject progId="Word.Picture.8" shapeId="1231" r:id="rId47"/>
      </mc:Fallback>
    </mc:AlternateContent>
    <mc:AlternateContent xmlns:mc="http://schemas.openxmlformats.org/markup-compatibility/2006">
      <mc:Choice Requires="x14">
        <oleObject progId="Word.Picture.8" shapeId="1232" r:id="rId48">
          <objectPr defaultSize="0" autoPict="0" r:id="rId5">
            <anchor moveWithCells="1" sizeWithCells="1">
              <from>
                <xdr:col>0</xdr:col>
                <xdr:colOff>361950</xdr:colOff>
                <xdr:row>1185</xdr:row>
                <xdr:rowOff>19050</xdr:rowOff>
              </from>
              <to>
                <xdr:col>1</xdr:col>
                <xdr:colOff>381000</xdr:colOff>
                <xdr:row>1188</xdr:row>
                <xdr:rowOff>171450</xdr:rowOff>
              </to>
            </anchor>
          </objectPr>
        </oleObject>
      </mc:Choice>
      <mc:Fallback>
        <oleObject progId="Word.Picture.8" shapeId="1232" r:id="rId48"/>
      </mc:Fallback>
    </mc:AlternateContent>
    <mc:AlternateContent xmlns:mc="http://schemas.openxmlformats.org/markup-compatibility/2006">
      <mc:Choice Requires="x14">
        <oleObject progId="Word.Picture.8" shapeId="1233" r:id="rId49">
          <objectPr defaultSize="0" autoPict="0" r:id="rId5">
            <anchor moveWithCells="1" sizeWithCells="1">
              <from>
                <xdr:col>0</xdr:col>
                <xdr:colOff>361950</xdr:colOff>
                <xdr:row>1211</xdr:row>
                <xdr:rowOff>19050</xdr:rowOff>
              </from>
              <to>
                <xdr:col>1</xdr:col>
                <xdr:colOff>381000</xdr:colOff>
                <xdr:row>1214</xdr:row>
                <xdr:rowOff>171450</xdr:rowOff>
              </to>
            </anchor>
          </objectPr>
        </oleObject>
      </mc:Choice>
      <mc:Fallback>
        <oleObject progId="Word.Picture.8" shapeId="1233" r:id="rId49"/>
      </mc:Fallback>
    </mc:AlternateContent>
    <mc:AlternateContent xmlns:mc="http://schemas.openxmlformats.org/markup-compatibility/2006">
      <mc:Choice Requires="x14">
        <oleObject progId="Word.Picture.8" shapeId="1234" r:id="rId50">
          <objectPr defaultSize="0" autoPict="0" r:id="rId5">
            <anchor moveWithCells="1" sizeWithCells="1">
              <from>
                <xdr:col>0</xdr:col>
                <xdr:colOff>361950</xdr:colOff>
                <xdr:row>1240</xdr:row>
                <xdr:rowOff>19050</xdr:rowOff>
              </from>
              <to>
                <xdr:col>1</xdr:col>
                <xdr:colOff>381000</xdr:colOff>
                <xdr:row>1243</xdr:row>
                <xdr:rowOff>171450</xdr:rowOff>
              </to>
            </anchor>
          </objectPr>
        </oleObject>
      </mc:Choice>
      <mc:Fallback>
        <oleObject progId="Word.Picture.8" shapeId="1234" r:id="rId50"/>
      </mc:Fallback>
    </mc:AlternateContent>
    <mc:AlternateContent xmlns:mc="http://schemas.openxmlformats.org/markup-compatibility/2006">
      <mc:Choice Requires="x14">
        <oleObject progId="Word.Picture.8" shapeId="1235" r:id="rId51">
          <objectPr defaultSize="0" autoPict="0" r:id="rId5">
            <anchor moveWithCells="1" sizeWithCells="1">
              <from>
                <xdr:col>0</xdr:col>
                <xdr:colOff>361950</xdr:colOff>
                <xdr:row>1266</xdr:row>
                <xdr:rowOff>19050</xdr:rowOff>
              </from>
              <to>
                <xdr:col>1</xdr:col>
                <xdr:colOff>381000</xdr:colOff>
                <xdr:row>1269</xdr:row>
                <xdr:rowOff>171450</xdr:rowOff>
              </to>
            </anchor>
          </objectPr>
        </oleObject>
      </mc:Choice>
      <mc:Fallback>
        <oleObject progId="Word.Picture.8" shapeId="1235" r:id="rId51"/>
      </mc:Fallback>
    </mc:AlternateContent>
    <mc:AlternateContent xmlns:mc="http://schemas.openxmlformats.org/markup-compatibility/2006">
      <mc:Choice Requires="x14">
        <oleObject progId="Word.Picture.8" shapeId="1236" r:id="rId52">
          <objectPr defaultSize="0" autoPict="0" r:id="rId5">
            <anchor moveWithCells="1" sizeWithCells="1">
              <from>
                <xdr:col>0</xdr:col>
                <xdr:colOff>361950</xdr:colOff>
                <xdr:row>1295</xdr:row>
                <xdr:rowOff>19050</xdr:rowOff>
              </from>
              <to>
                <xdr:col>1</xdr:col>
                <xdr:colOff>381000</xdr:colOff>
                <xdr:row>1298</xdr:row>
                <xdr:rowOff>171450</xdr:rowOff>
              </to>
            </anchor>
          </objectPr>
        </oleObject>
      </mc:Choice>
      <mc:Fallback>
        <oleObject progId="Word.Picture.8" shapeId="1236" r:id="rId52"/>
      </mc:Fallback>
    </mc:AlternateContent>
    <mc:AlternateContent xmlns:mc="http://schemas.openxmlformats.org/markup-compatibility/2006">
      <mc:Choice Requires="x14">
        <oleObject progId="Word.Picture.8" shapeId="1237" r:id="rId53">
          <objectPr defaultSize="0" autoPict="0" r:id="rId5">
            <anchor moveWithCells="1" sizeWithCells="1">
              <from>
                <xdr:col>0</xdr:col>
                <xdr:colOff>361950</xdr:colOff>
                <xdr:row>1321</xdr:row>
                <xdr:rowOff>19050</xdr:rowOff>
              </from>
              <to>
                <xdr:col>1</xdr:col>
                <xdr:colOff>381000</xdr:colOff>
                <xdr:row>1324</xdr:row>
                <xdr:rowOff>171450</xdr:rowOff>
              </to>
            </anchor>
          </objectPr>
        </oleObject>
      </mc:Choice>
      <mc:Fallback>
        <oleObject progId="Word.Picture.8" shapeId="1237" r:id="rId53"/>
      </mc:Fallback>
    </mc:AlternateContent>
    <mc:AlternateContent xmlns:mc="http://schemas.openxmlformats.org/markup-compatibility/2006">
      <mc:Choice Requires="x14">
        <oleObject progId="Word.Picture.8" shapeId="1238" r:id="rId54">
          <objectPr defaultSize="0" autoPict="0" r:id="rId5">
            <anchor moveWithCells="1" sizeWithCells="1">
              <from>
                <xdr:col>0</xdr:col>
                <xdr:colOff>361950</xdr:colOff>
                <xdr:row>1350</xdr:row>
                <xdr:rowOff>19050</xdr:rowOff>
              </from>
              <to>
                <xdr:col>1</xdr:col>
                <xdr:colOff>381000</xdr:colOff>
                <xdr:row>1353</xdr:row>
                <xdr:rowOff>171450</xdr:rowOff>
              </to>
            </anchor>
          </objectPr>
        </oleObject>
      </mc:Choice>
      <mc:Fallback>
        <oleObject progId="Word.Picture.8" shapeId="1238" r:id="rId54"/>
      </mc:Fallback>
    </mc:AlternateContent>
    <mc:AlternateContent xmlns:mc="http://schemas.openxmlformats.org/markup-compatibility/2006">
      <mc:Choice Requires="x14">
        <oleObject progId="Word.Picture.8" shapeId="1239" r:id="rId55">
          <objectPr defaultSize="0" autoPict="0" r:id="rId5">
            <anchor moveWithCells="1" sizeWithCells="1">
              <from>
                <xdr:col>0</xdr:col>
                <xdr:colOff>361950</xdr:colOff>
                <xdr:row>1376</xdr:row>
                <xdr:rowOff>19050</xdr:rowOff>
              </from>
              <to>
                <xdr:col>1</xdr:col>
                <xdr:colOff>381000</xdr:colOff>
                <xdr:row>1379</xdr:row>
                <xdr:rowOff>171450</xdr:rowOff>
              </to>
            </anchor>
          </objectPr>
        </oleObject>
      </mc:Choice>
      <mc:Fallback>
        <oleObject progId="Word.Picture.8" shapeId="1239" r:id="rId55"/>
      </mc:Fallback>
    </mc:AlternateContent>
    <mc:AlternateContent xmlns:mc="http://schemas.openxmlformats.org/markup-compatibility/2006">
      <mc:Choice Requires="x14">
        <oleObject progId="Word.Picture.8" shapeId="1240" r:id="rId56">
          <objectPr defaultSize="0" autoPict="0" r:id="rId5">
            <anchor moveWithCells="1" sizeWithCells="1">
              <from>
                <xdr:col>0</xdr:col>
                <xdr:colOff>361950</xdr:colOff>
                <xdr:row>1405</xdr:row>
                <xdr:rowOff>19050</xdr:rowOff>
              </from>
              <to>
                <xdr:col>1</xdr:col>
                <xdr:colOff>381000</xdr:colOff>
                <xdr:row>1408</xdr:row>
                <xdr:rowOff>171450</xdr:rowOff>
              </to>
            </anchor>
          </objectPr>
        </oleObject>
      </mc:Choice>
      <mc:Fallback>
        <oleObject progId="Word.Picture.8" shapeId="1240" r:id="rId56"/>
      </mc:Fallback>
    </mc:AlternateContent>
    <mc:AlternateContent xmlns:mc="http://schemas.openxmlformats.org/markup-compatibility/2006">
      <mc:Choice Requires="x14">
        <oleObject progId="Word.Picture.8" shapeId="1241" r:id="rId57">
          <objectPr defaultSize="0" autoPict="0" r:id="rId5">
            <anchor moveWithCells="1" sizeWithCells="1">
              <from>
                <xdr:col>0</xdr:col>
                <xdr:colOff>361950</xdr:colOff>
                <xdr:row>1431</xdr:row>
                <xdr:rowOff>19050</xdr:rowOff>
              </from>
              <to>
                <xdr:col>1</xdr:col>
                <xdr:colOff>381000</xdr:colOff>
                <xdr:row>1434</xdr:row>
                <xdr:rowOff>171450</xdr:rowOff>
              </to>
            </anchor>
          </objectPr>
        </oleObject>
      </mc:Choice>
      <mc:Fallback>
        <oleObject progId="Word.Picture.8" shapeId="1241" r:id="rId57"/>
      </mc:Fallback>
    </mc:AlternateContent>
    <mc:AlternateContent xmlns:mc="http://schemas.openxmlformats.org/markup-compatibility/2006">
      <mc:Choice Requires="x14">
        <oleObject progId="Word.Picture.8" shapeId="1242" r:id="rId58">
          <objectPr defaultSize="0" autoPict="0" r:id="rId5">
            <anchor moveWithCells="1" sizeWithCells="1">
              <from>
                <xdr:col>0</xdr:col>
                <xdr:colOff>361950</xdr:colOff>
                <xdr:row>1460</xdr:row>
                <xdr:rowOff>19050</xdr:rowOff>
              </from>
              <to>
                <xdr:col>1</xdr:col>
                <xdr:colOff>381000</xdr:colOff>
                <xdr:row>1463</xdr:row>
                <xdr:rowOff>171450</xdr:rowOff>
              </to>
            </anchor>
          </objectPr>
        </oleObject>
      </mc:Choice>
      <mc:Fallback>
        <oleObject progId="Word.Picture.8" shapeId="1242" r:id="rId58"/>
      </mc:Fallback>
    </mc:AlternateContent>
    <mc:AlternateContent xmlns:mc="http://schemas.openxmlformats.org/markup-compatibility/2006">
      <mc:Choice Requires="x14">
        <oleObject progId="Word.Picture.8" shapeId="1243" r:id="rId59">
          <objectPr defaultSize="0" autoPict="0" r:id="rId5">
            <anchor moveWithCells="1" sizeWithCells="1">
              <from>
                <xdr:col>0</xdr:col>
                <xdr:colOff>361950</xdr:colOff>
                <xdr:row>1486</xdr:row>
                <xdr:rowOff>19050</xdr:rowOff>
              </from>
              <to>
                <xdr:col>1</xdr:col>
                <xdr:colOff>381000</xdr:colOff>
                <xdr:row>1489</xdr:row>
                <xdr:rowOff>171450</xdr:rowOff>
              </to>
            </anchor>
          </objectPr>
        </oleObject>
      </mc:Choice>
      <mc:Fallback>
        <oleObject progId="Word.Picture.8" shapeId="1243" r:id="rId59"/>
      </mc:Fallback>
    </mc:AlternateContent>
    <mc:AlternateContent xmlns:mc="http://schemas.openxmlformats.org/markup-compatibility/2006">
      <mc:Choice Requires="x14">
        <oleObject progId="Word.Picture.8" shapeId="1244" r:id="rId60">
          <objectPr defaultSize="0" autoPict="0" r:id="rId5">
            <anchor moveWithCells="1" sizeWithCells="1">
              <from>
                <xdr:col>0</xdr:col>
                <xdr:colOff>361950</xdr:colOff>
                <xdr:row>1515</xdr:row>
                <xdr:rowOff>19050</xdr:rowOff>
              </from>
              <to>
                <xdr:col>1</xdr:col>
                <xdr:colOff>381000</xdr:colOff>
                <xdr:row>1518</xdr:row>
                <xdr:rowOff>171450</xdr:rowOff>
              </to>
            </anchor>
          </objectPr>
        </oleObject>
      </mc:Choice>
      <mc:Fallback>
        <oleObject progId="Word.Picture.8" shapeId="1244" r:id="rId60"/>
      </mc:Fallback>
    </mc:AlternateContent>
    <mc:AlternateContent xmlns:mc="http://schemas.openxmlformats.org/markup-compatibility/2006">
      <mc:Choice Requires="x14">
        <oleObject progId="Word.Picture.8" shapeId="1245" r:id="rId61">
          <objectPr defaultSize="0" autoPict="0" r:id="rId5">
            <anchor moveWithCells="1" sizeWithCells="1">
              <from>
                <xdr:col>0</xdr:col>
                <xdr:colOff>361950</xdr:colOff>
                <xdr:row>1541</xdr:row>
                <xdr:rowOff>19050</xdr:rowOff>
              </from>
              <to>
                <xdr:col>1</xdr:col>
                <xdr:colOff>381000</xdr:colOff>
                <xdr:row>1544</xdr:row>
                <xdr:rowOff>171450</xdr:rowOff>
              </to>
            </anchor>
          </objectPr>
        </oleObject>
      </mc:Choice>
      <mc:Fallback>
        <oleObject progId="Word.Picture.8" shapeId="1245" r:id="rId61"/>
      </mc:Fallback>
    </mc:AlternateContent>
    <mc:AlternateContent xmlns:mc="http://schemas.openxmlformats.org/markup-compatibility/2006">
      <mc:Choice Requires="x14">
        <oleObject progId="Word.Picture.8" shapeId="1246" r:id="rId62">
          <objectPr defaultSize="0" autoPict="0" r:id="rId5">
            <anchor moveWithCells="1" sizeWithCells="1">
              <from>
                <xdr:col>0</xdr:col>
                <xdr:colOff>361950</xdr:colOff>
                <xdr:row>1570</xdr:row>
                <xdr:rowOff>19050</xdr:rowOff>
              </from>
              <to>
                <xdr:col>1</xdr:col>
                <xdr:colOff>381000</xdr:colOff>
                <xdr:row>1573</xdr:row>
                <xdr:rowOff>171450</xdr:rowOff>
              </to>
            </anchor>
          </objectPr>
        </oleObject>
      </mc:Choice>
      <mc:Fallback>
        <oleObject progId="Word.Picture.8" shapeId="1246" r:id="rId62"/>
      </mc:Fallback>
    </mc:AlternateContent>
    <mc:AlternateContent xmlns:mc="http://schemas.openxmlformats.org/markup-compatibility/2006">
      <mc:Choice Requires="x14">
        <oleObject progId="Word.Picture.8" shapeId="1247" r:id="rId63">
          <objectPr defaultSize="0" autoPict="0" r:id="rId5">
            <anchor moveWithCells="1" sizeWithCells="1">
              <from>
                <xdr:col>0</xdr:col>
                <xdr:colOff>361950</xdr:colOff>
                <xdr:row>1596</xdr:row>
                <xdr:rowOff>19050</xdr:rowOff>
              </from>
              <to>
                <xdr:col>1</xdr:col>
                <xdr:colOff>381000</xdr:colOff>
                <xdr:row>1599</xdr:row>
                <xdr:rowOff>171450</xdr:rowOff>
              </to>
            </anchor>
          </objectPr>
        </oleObject>
      </mc:Choice>
      <mc:Fallback>
        <oleObject progId="Word.Picture.8" shapeId="1247" r:id="rId63"/>
      </mc:Fallback>
    </mc:AlternateContent>
    <mc:AlternateContent xmlns:mc="http://schemas.openxmlformats.org/markup-compatibility/2006">
      <mc:Choice Requires="x14">
        <oleObject progId="Word.Picture.8" shapeId="1248" r:id="rId64">
          <objectPr defaultSize="0" autoPict="0" r:id="rId5">
            <anchor moveWithCells="1" sizeWithCells="1">
              <from>
                <xdr:col>0</xdr:col>
                <xdr:colOff>361950</xdr:colOff>
                <xdr:row>1625</xdr:row>
                <xdr:rowOff>19050</xdr:rowOff>
              </from>
              <to>
                <xdr:col>1</xdr:col>
                <xdr:colOff>381000</xdr:colOff>
                <xdr:row>1628</xdr:row>
                <xdr:rowOff>171450</xdr:rowOff>
              </to>
            </anchor>
          </objectPr>
        </oleObject>
      </mc:Choice>
      <mc:Fallback>
        <oleObject progId="Word.Picture.8" shapeId="1248" r:id="rId64"/>
      </mc:Fallback>
    </mc:AlternateContent>
    <mc:AlternateContent xmlns:mc="http://schemas.openxmlformats.org/markup-compatibility/2006">
      <mc:Choice Requires="x14">
        <oleObject progId="Word.Picture.8" shapeId="1249" r:id="rId65">
          <objectPr defaultSize="0" autoPict="0" r:id="rId5">
            <anchor moveWithCells="1" sizeWithCells="1">
              <from>
                <xdr:col>0</xdr:col>
                <xdr:colOff>361950</xdr:colOff>
                <xdr:row>1651</xdr:row>
                <xdr:rowOff>19050</xdr:rowOff>
              </from>
              <to>
                <xdr:col>1</xdr:col>
                <xdr:colOff>381000</xdr:colOff>
                <xdr:row>1654</xdr:row>
                <xdr:rowOff>171450</xdr:rowOff>
              </to>
            </anchor>
          </objectPr>
        </oleObject>
      </mc:Choice>
      <mc:Fallback>
        <oleObject progId="Word.Picture.8" shapeId="1249" r:id="rId65"/>
      </mc:Fallback>
    </mc:AlternateContent>
    <mc:AlternateContent xmlns:mc="http://schemas.openxmlformats.org/markup-compatibility/2006">
      <mc:Choice Requires="x14">
        <oleObject progId="Word.Picture.8" shapeId="1250" r:id="rId66">
          <objectPr defaultSize="0" autoPict="0" r:id="rId5">
            <anchor moveWithCells="1" sizeWithCells="1">
              <from>
                <xdr:col>0</xdr:col>
                <xdr:colOff>361950</xdr:colOff>
                <xdr:row>1680</xdr:row>
                <xdr:rowOff>19050</xdr:rowOff>
              </from>
              <to>
                <xdr:col>1</xdr:col>
                <xdr:colOff>381000</xdr:colOff>
                <xdr:row>1683</xdr:row>
                <xdr:rowOff>171450</xdr:rowOff>
              </to>
            </anchor>
          </objectPr>
        </oleObject>
      </mc:Choice>
      <mc:Fallback>
        <oleObject progId="Word.Picture.8" shapeId="1250" r:id="rId66"/>
      </mc:Fallback>
    </mc:AlternateContent>
    <mc:AlternateContent xmlns:mc="http://schemas.openxmlformats.org/markup-compatibility/2006">
      <mc:Choice Requires="x14">
        <oleObject progId="Word.Picture.8" shapeId="1251" r:id="rId67">
          <objectPr defaultSize="0" autoPict="0" r:id="rId5">
            <anchor moveWithCells="1" sizeWithCells="1">
              <from>
                <xdr:col>0</xdr:col>
                <xdr:colOff>361950</xdr:colOff>
                <xdr:row>1706</xdr:row>
                <xdr:rowOff>19050</xdr:rowOff>
              </from>
              <to>
                <xdr:col>1</xdr:col>
                <xdr:colOff>381000</xdr:colOff>
                <xdr:row>1709</xdr:row>
                <xdr:rowOff>171450</xdr:rowOff>
              </to>
            </anchor>
          </objectPr>
        </oleObject>
      </mc:Choice>
      <mc:Fallback>
        <oleObject progId="Word.Picture.8" shapeId="1251" r:id="rId67"/>
      </mc:Fallback>
    </mc:AlternateContent>
    <mc:AlternateContent xmlns:mc="http://schemas.openxmlformats.org/markup-compatibility/2006">
      <mc:Choice Requires="x14">
        <oleObject progId="Word.Picture.8" shapeId="1252" r:id="rId68">
          <objectPr defaultSize="0" autoPict="0" r:id="rId5">
            <anchor moveWithCells="1" sizeWithCells="1">
              <from>
                <xdr:col>0</xdr:col>
                <xdr:colOff>361950</xdr:colOff>
                <xdr:row>1735</xdr:row>
                <xdr:rowOff>19050</xdr:rowOff>
              </from>
              <to>
                <xdr:col>1</xdr:col>
                <xdr:colOff>381000</xdr:colOff>
                <xdr:row>1738</xdr:row>
                <xdr:rowOff>171450</xdr:rowOff>
              </to>
            </anchor>
          </objectPr>
        </oleObject>
      </mc:Choice>
      <mc:Fallback>
        <oleObject progId="Word.Picture.8" shapeId="1252" r:id="rId68"/>
      </mc:Fallback>
    </mc:AlternateContent>
    <mc:AlternateContent xmlns:mc="http://schemas.openxmlformats.org/markup-compatibility/2006">
      <mc:Choice Requires="x14">
        <oleObject progId="Word.Picture.8" shapeId="1253" r:id="rId69">
          <objectPr defaultSize="0" autoPict="0" r:id="rId5">
            <anchor moveWithCells="1" sizeWithCells="1">
              <from>
                <xdr:col>0</xdr:col>
                <xdr:colOff>361950</xdr:colOff>
                <xdr:row>1761</xdr:row>
                <xdr:rowOff>19050</xdr:rowOff>
              </from>
              <to>
                <xdr:col>1</xdr:col>
                <xdr:colOff>381000</xdr:colOff>
                <xdr:row>1764</xdr:row>
                <xdr:rowOff>171450</xdr:rowOff>
              </to>
            </anchor>
          </objectPr>
        </oleObject>
      </mc:Choice>
      <mc:Fallback>
        <oleObject progId="Word.Picture.8" shapeId="1253" r:id="rId69"/>
      </mc:Fallback>
    </mc:AlternateContent>
    <mc:AlternateContent xmlns:mc="http://schemas.openxmlformats.org/markup-compatibility/2006">
      <mc:Choice Requires="x14">
        <oleObject progId="Word.Picture.8" shapeId="1254" r:id="rId70">
          <objectPr defaultSize="0" autoPict="0" r:id="rId5">
            <anchor moveWithCells="1" sizeWithCells="1">
              <from>
                <xdr:col>0</xdr:col>
                <xdr:colOff>361950</xdr:colOff>
                <xdr:row>1790</xdr:row>
                <xdr:rowOff>19050</xdr:rowOff>
              </from>
              <to>
                <xdr:col>1</xdr:col>
                <xdr:colOff>381000</xdr:colOff>
                <xdr:row>1793</xdr:row>
                <xdr:rowOff>171450</xdr:rowOff>
              </to>
            </anchor>
          </objectPr>
        </oleObject>
      </mc:Choice>
      <mc:Fallback>
        <oleObject progId="Word.Picture.8" shapeId="1254" r:id="rId70"/>
      </mc:Fallback>
    </mc:AlternateContent>
    <mc:AlternateContent xmlns:mc="http://schemas.openxmlformats.org/markup-compatibility/2006">
      <mc:Choice Requires="x14">
        <oleObject progId="Word.Picture.8" shapeId="1255" r:id="rId71">
          <objectPr defaultSize="0" autoPict="0" r:id="rId5">
            <anchor moveWithCells="1" sizeWithCells="1">
              <from>
                <xdr:col>0</xdr:col>
                <xdr:colOff>361950</xdr:colOff>
                <xdr:row>1816</xdr:row>
                <xdr:rowOff>19050</xdr:rowOff>
              </from>
              <to>
                <xdr:col>1</xdr:col>
                <xdr:colOff>381000</xdr:colOff>
                <xdr:row>1819</xdr:row>
                <xdr:rowOff>171450</xdr:rowOff>
              </to>
            </anchor>
          </objectPr>
        </oleObject>
      </mc:Choice>
      <mc:Fallback>
        <oleObject progId="Word.Picture.8" shapeId="1255" r:id="rId71"/>
      </mc:Fallback>
    </mc:AlternateContent>
    <mc:AlternateContent xmlns:mc="http://schemas.openxmlformats.org/markup-compatibility/2006">
      <mc:Choice Requires="x14">
        <oleObject progId="Word.Picture.8" shapeId="1256" r:id="rId72">
          <objectPr defaultSize="0" autoPict="0" r:id="rId5">
            <anchor moveWithCells="1" sizeWithCells="1">
              <from>
                <xdr:col>0</xdr:col>
                <xdr:colOff>361950</xdr:colOff>
                <xdr:row>1845</xdr:row>
                <xdr:rowOff>19050</xdr:rowOff>
              </from>
              <to>
                <xdr:col>1</xdr:col>
                <xdr:colOff>381000</xdr:colOff>
                <xdr:row>1848</xdr:row>
                <xdr:rowOff>171450</xdr:rowOff>
              </to>
            </anchor>
          </objectPr>
        </oleObject>
      </mc:Choice>
      <mc:Fallback>
        <oleObject progId="Word.Picture.8" shapeId="1256" r:id="rId72"/>
      </mc:Fallback>
    </mc:AlternateContent>
    <mc:AlternateContent xmlns:mc="http://schemas.openxmlformats.org/markup-compatibility/2006">
      <mc:Choice Requires="x14">
        <oleObject progId="Word.Picture.8" shapeId="1257" r:id="rId73">
          <objectPr defaultSize="0" autoPict="0" r:id="rId5">
            <anchor moveWithCells="1" sizeWithCells="1">
              <from>
                <xdr:col>0</xdr:col>
                <xdr:colOff>361950</xdr:colOff>
                <xdr:row>1871</xdr:row>
                <xdr:rowOff>19050</xdr:rowOff>
              </from>
              <to>
                <xdr:col>1</xdr:col>
                <xdr:colOff>381000</xdr:colOff>
                <xdr:row>1874</xdr:row>
                <xdr:rowOff>171450</xdr:rowOff>
              </to>
            </anchor>
          </objectPr>
        </oleObject>
      </mc:Choice>
      <mc:Fallback>
        <oleObject progId="Word.Picture.8" shapeId="1257" r:id="rId73"/>
      </mc:Fallback>
    </mc:AlternateContent>
    <mc:AlternateContent xmlns:mc="http://schemas.openxmlformats.org/markup-compatibility/2006">
      <mc:Choice Requires="x14">
        <oleObject progId="Word.Picture.8" shapeId="1258" r:id="rId74">
          <objectPr defaultSize="0" autoPict="0" r:id="rId5">
            <anchor moveWithCells="1" sizeWithCells="1">
              <from>
                <xdr:col>0</xdr:col>
                <xdr:colOff>361950</xdr:colOff>
                <xdr:row>1900</xdr:row>
                <xdr:rowOff>19050</xdr:rowOff>
              </from>
              <to>
                <xdr:col>1</xdr:col>
                <xdr:colOff>381000</xdr:colOff>
                <xdr:row>1903</xdr:row>
                <xdr:rowOff>171450</xdr:rowOff>
              </to>
            </anchor>
          </objectPr>
        </oleObject>
      </mc:Choice>
      <mc:Fallback>
        <oleObject progId="Word.Picture.8" shapeId="1258" r:id="rId74"/>
      </mc:Fallback>
    </mc:AlternateContent>
    <mc:AlternateContent xmlns:mc="http://schemas.openxmlformats.org/markup-compatibility/2006">
      <mc:Choice Requires="x14">
        <oleObject progId="Word.Picture.8" shapeId="1259" r:id="rId75">
          <objectPr defaultSize="0" autoPict="0" r:id="rId5">
            <anchor moveWithCells="1" sizeWithCells="1">
              <from>
                <xdr:col>0</xdr:col>
                <xdr:colOff>361950</xdr:colOff>
                <xdr:row>1926</xdr:row>
                <xdr:rowOff>19050</xdr:rowOff>
              </from>
              <to>
                <xdr:col>1</xdr:col>
                <xdr:colOff>381000</xdr:colOff>
                <xdr:row>1929</xdr:row>
                <xdr:rowOff>171450</xdr:rowOff>
              </to>
            </anchor>
          </objectPr>
        </oleObject>
      </mc:Choice>
      <mc:Fallback>
        <oleObject progId="Word.Picture.8" shapeId="1259" r:id="rId75"/>
      </mc:Fallback>
    </mc:AlternateContent>
    <mc:AlternateContent xmlns:mc="http://schemas.openxmlformats.org/markup-compatibility/2006">
      <mc:Choice Requires="x14">
        <oleObject progId="Word.Picture.8" shapeId="1260" r:id="rId76">
          <objectPr defaultSize="0" autoPict="0" r:id="rId5">
            <anchor moveWithCells="1" sizeWithCells="1">
              <from>
                <xdr:col>0</xdr:col>
                <xdr:colOff>361950</xdr:colOff>
                <xdr:row>1955</xdr:row>
                <xdr:rowOff>19050</xdr:rowOff>
              </from>
              <to>
                <xdr:col>1</xdr:col>
                <xdr:colOff>381000</xdr:colOff>
                <xdr:row>1958</xdr:row>
                <xdr:rowOff>171450</xdr:rowOff>
              </to>
            </anchor>
          </objectPr>
        </oleObject>
      </mc:Choice>
      <mc:Fallback>
        <oleObject progId="Word.Picture.8" shapeId="1260" r:id="rId76"/>
      </mc:Fallback>
    </mc:AlternateContent>
    <mc:AlternateContent xmlns:mc="http://schemas.openxmlformats.org/markup-compatibility/2006">
      <mc:Choice Requires="x14">
        <oleObject progId="Word.Picture.8" shapeId="1261" r:id="rId77">
          <objectPr defaultSize="0" autoPict="0" r:id="rId5">
            <anchor moveWithCells="1" sizeWithCells="1">
              <from>
                <xdr:col>0</xdr:col>
                <xdr:colOff>361950</xdr:colOff>
                <xdr:row>1981</xdr:row>
                <xdr:rowOff>19050</xdr:rowOff>
              </from>
              <to>
                <xdr:col>1</xdr:col>
                <xdr:colOff>381000</xdr:colOff>
                <xdr:row>1984</xdr:row>
                <xdr:rowOff>171450</xdr:rowOff>
              </to>
            </anchor>
          </objectPr>
        </oleObject>
      </mc:Choice>
      <mc:Fallback>
        <oleObject progId="Word.Picture.8" shapeId="1261" r:id="rId77"/>
      </mc:Fallback>
    </mc:AlternateContent>
    <mc:AlternateContent xmlns:mc="http://schemas.openxmlformats.org/markup-compatibility/2006">
      <mc:Choice Requires="x14">
        <oleObject progId="Word.Picture.8" shapeId="1262" r:id="rId78">
          <objectPr defaultSize="0" autoPict="0" r:id="rId5">
            <anchor moveWithCells="1" sizeWithCells="1">
              <from>
                <xdr:col>0</xdr:col>
                <xdr:colOff>361950</xdr:colOff>
                <xdr:row>2010</xdr:row>
                <xdr:rowOff>19050</xdr:rowOff>
              </from>
              <to>
                <xdr:col>1</xdr:col>
                <xdr:colOff>381000</xdr:colOff>
                <xdr:row>2013</xdr:row>
                <xdr:rowOff>171450</xdr:rowOff>
              </to>
            </anchor>
          </objectPr>
        </oleObject>
      </mc:Choice>
      <mc:Fallback>
        <oleObject progId="Word.Picture.8" shapeId="1262" r:id="rId78"/>
      </mc:Fallback>
    </mc:AlternateContent>
    <mc:AlternateContent xmlns:mc="http://schemas.openxmlformats.org/markup-compatibility/2006">
      <mc:Choice Requires="x14">
        <oleObject progId="Word.Picture.8" shapeId="1263" r:id="rId79">
          <objectPr defaultSize="0" autoPict="0" r:id="rId5">
            <anchor moveWithCells="1" sizeWithCells="1">
              <from>
                <xdr:col>0</xdr:col>
                <xdr:colOff>361950</xdr:colOff>
                <xdr:row>2036</xdr:row>
                <xdr:rowOff>19050</xdr:rowOff>
              </from>
              <to>
                <xdr:col>1</xdr:col>
                <xdr:colOff>381000</xdr:colOff>
                <xdr:row>2039</xdr:row>
                <xdr:rowOff>171450</xdr:rowOff>
              </to>
            </anchor>
          </objectPr>
        </oleObject>
      </mc:Choice>
      <mc:Fallback>
        <oleObject progId="Word.Picture.8" shapeId="1263" r:id="rId79"/>
      </mc:Fallback>
    </mc:AlternateContent>
    <mc:AlternateContent xmlns:mc="http://schemas.openxmlformats.org/markup-compatibility/2006">
      <mc:Choice Requires="x14">
        <oleObject progId="Word.Picture.8" shapeId="1264" r:id="rId80">
          <objectPr defaultSize="0" autoPict="0" r:id="rId5">
            <anchor moveWithCells="1" sizeWithCells="1">
              <from>
                <xdr:col>0</xdr:col>
                <xdr:colOff>361950</xdr:colOff>
                <xdr:row>2065</xdr:row>
                <xdr:rowOff>19050</xdr:rowOff>
              </from>
              <to>
                <xdr:col>1</xdr:col>
                <xdr:colOff>381000</xdr:colOff>
                <xdr:row>2068</xdr:row>
                <xdr:rowOff>171450</xdr:rowOff>
              </to>
            </anchor>
          </objectPr>
        </oleObject>
      </mc:Choice>
      <mc:Fallback>
        <oleObject progId="Word.Picture.8" shapeId="1264" r:id="rId80"/>
      </mc:Fallback>
    </mc:AlternateContent>
    <mc:AlternateContent xmlns:mc="http://schemas.openxmlformats.org/markup-compatibility/2006">
      <mc:Choice Requires="x14">
        <oleObject progId="Word.Picture.8" shapeId="1265" r:id="rId81">
          <objectPr defaultSize="0" autoPict="0" r:id="rId5">
            <anchor moveWithCells="1" sizeWithCells="1">
              <from>
                <xdr:col>0</xdr:col>
                <xdr:colOff>361950</xdr:colOff>
                <xdr:row>2091</xdr:row>
                <xdr:rowOff>19050</xdr:rowOff>
              </from>
              <to>
                <xdr:col>1</xdr:col>
                <xdr:colOff>381000</xdr:colOff>
                <xdr:row>2094</xdr:row>
                <xdr:rowOff>171450</xdr:rowOff>
              </to>
            </anchor>
          </objectPr>
        </oleObject>
      </mc:Choice>
      <mc:Fallback>
        <oleObject progId="Word.Picture.8" shapeId="1265" r:id="rId81"/>
      </mc:Fallback>
    </mc:AlternateContent>
    <mc:AlternateContent xmlns:mc="http://schemas.openxmlformats.org/markup-compatibility/2006">
      <mc:Choice Requires="x14">
        <oleObject progId="Word.Picture.8" shapeId="1266" r:id="rId82">
          <objectPr defaultSize="0" autoPict="0" r:id="rId5">
            <anchor moveWithCells="1" sizeWithCells="1">
              <from>
                <xdr:col>0</xdr:col>
                <xdr:colOff>361950</xdr:colOff>
                <xdr:row>2120</xdr:row>
                <xdr:rowOff>19050</xdr:rowOff>
              </from>
              <to>
                <xdr:col>1</xdr:col>
                <xdr:colOff>381000</xdr:colOff>
                <xdr:row>2123</xdr:row>
                <xdr:rowOff>171450</xdr:rowOff>
              </to>
            </anchor>
          </objectPr>
        </oleObject>
      </mc:Choice>
      <mc:Fallback>
        <oleObject progId="Word.Picture.8" shapeId="1266" r:id="rId82"/>
      </mc:Fallback>
    </mc:AlternateContent>
    <mc:AlternateContent xmlns:mc="http://schemas.openxmlformats.org/markup-compatibility/2006">
      <mc:Choice Requires="x14">
        <oleObject progId="Word.Picture.8" shapeId="1267" r:id="rId83">
          <objectPr defaultSize="0" autoPict="0" r:id="rId5">
            <anchor moveWithCells="1" sizeWithCells="1">
              <from>
                <xdr:col>0</xdr:col>
                <xdr:colOff>361950</xdr:colOff>
                <xdr:row>2146</xdr:row>
                <xdr:rowOff>19050</xdr:rowOff>
              </from>
              <to>
                <xdr:col>1</xdr:col>
                <xdr:colOff>381000</xdr:colOff>
                <xdr:row>2149</xdr:row>
                <xdr:rowOff>171450</xdr:rowOff>
              </to>
            </anchor>
          </objectPr>
        </oleObject>
      </mc:Choice>
      <mc:Fallback>
        <oleObject progId="Word.Picture.8" shapeId="1267" r:id="rId83"/>
      </mc:Fallback>
    </mc:AlternateContent>
    <mc:AlternateContent xmlns:mc="http://schemas.openxmlformats.org/markup-compatibility/2006">
      <mc:Choice Requires="x14">
        <oleObject progId="Word.Picture.8" shapeId="1268" r:id="rId84">
          <objectPr defaultSize="0" autoPict="0" r:id="rId5">
            <anchor moveWithCells="1" sizeWithCells="1">
              <from>
                <xdr:col>0</xdr:col>
                <xdr:colOff>361950</xdr:colOff>
                <xdr:row>2175</xdr:row>
                <xdr:rowOff>19050</xdr:rowOff>
              </from>
              <to>
                <xdr:col>1</xdr:col>
                <xdr:colOff>381000</xdr:colOff>
                <xdr:row>2178</xdr:row>
                <xdr:rowOff>171450</xdr:rowOff>
              </to>
            </anchor>
          </objectPr>
        </oleObject>
      </mc:Choice>
      <mc:Fallback>
        <oleObject progId="Word.Picture.8" shapeId="1268" r:id="rId8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"/>
  <dimension ref="A1"/>
  <sheetViews>
    <sheetView zoomScale="85" zoomScaleNormal="85" workbookViewId="0">
      <selection activeCell="A2" sqref="A2"/>
    </sheetView>
  </sheetViews>
  <sheetFormatPr defaultRowHeight="15" x14ac:dyDescent="0.25"/>
  <sheetData>
    <row r="1" spans="1:1" x14ac:dyDescent="0.25">
      <c r="A1" t="s">
        <v>56</v>
      </c>
    </row>
  </sheetData>
  <pageMargins left="0.511811024" right="0.511811024" top="0.78740157499999996" bottom="0.78740157499999996" header="0.31496062000000002" footer="0.31496062000000002"/>
  <pageSetup paperSize="9" scale="86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3073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8" shapeId="3073" r:id="rId4"/>
      </mc:Fallback>
    </mc:AlternateContent>
    <mc:AlternateContent xmlns:mc="http://schemas.openxmlformats.org/markup-compatibility/2006">
      <mc:Choice Requires="x14">
        <oleObject progId="Word.Picture.8" shapeId="3074" r:id="rId6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8" shapeId="3074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Cristina e Adomicio</vt:lpstr>
      <vt:lpstr>Cristina e Adomicio (2)</vt:lpstr>
      <vt:lpstr>'Cristina e Adomicio'!Area_de_impressao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cp:lastPrinted>2015-07-31T18:38:48Z</cp:lastPrinted>
  <dcterms:created xsi:type="dcterms:W3CDTF">2015-07-31T14:37:30Z</dcterms:created>
  <dcterms:modified xsi:type="dcterms:W3CDTF">2015-07-31T20:51:52Z</dcterms:modified>
</cp:coreProperties>
</file>