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2505" windowWidth="21135" windowHeight="7590" tabRatio="988"/>
  </bookViews>
  <sheets>
    <sheet name="TimeScore" sheetId="1" r:id="rId1"/>
    <sheet name="Ideias do Professor" sheetId="2" r:id="rId2"/>
  </sheets>
  <definedNames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5621" iterateDelta="1E-4"/>
  <oleSize ref="A1"/>
</workbook>
</file>

<file path=xl/sharedStrings.xml><?xml version="1.0" encoding="utf-8"?>
<sst xmlns="http://schemas.openxmlformats.org/spreadsheetml/2006/main" count="23" uniqueCount="20">
  <si>
    <t>(a e c)</t>
  </si>
  <si>
    <t>(b e c)</t>
  </si>
  <si>
    <t>max(t1)</t>
  </si>
  <si>
    <t>max(t2)</t>
  </si>
  <si>
    <t>max(t1, t2)</t>
  </si>
  <si>
    <t>fator decaimento</t>
  </si>
  <si>
    <t>Ano Corrente</t>
  </si>
  <si>
    <t>hm</t>
  </si>
  <si>
    <t>k</t>
  </si>
  <si>
    <t>valor</t>
  </si>
  <si>
    <t>numerador</t>
  </si>
  <si>
    <t>denominador</t>
  </si>
  <si>
    <t>time score</t>
  </si>
  <si>
    <t>RangeMin (a e c)</t>
  </si>
  <si>
    <t>RangeMin (b e c)</t>
  </si>
  <si>
    <t>RangeMax (a e c)</t>
  </si>
  <si>
    <t>RangeMax (b e c)</t>
  </si>
  <si>
    <t>Amplitude Maxima</t>
  </si>
  <si>
    <t>Frequencia (a e c)</t>
  </si>
  <si>
    <t>Frequencia (b e 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</si>
</sst>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  <family val="2"/>
      <charset val="1"/>
    </font>
    <font>
      <u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P21"/>
  <sheetViews>
    <sheetView tabSelected="1" topLeftCell="C2" zoomScaleNormal="100" workbookViewId="0">
      <selection activeCell="M5" sqref="M5"/>
    </sheetView>
  </sheetViews>
  <sheetFormatPr defaultRowHeight="12.75" x14ac:dyDescent="0.2"/>
  <cols>
    <col min="1" max="3" width="11.5703125"/>
    <col min="4" max="7" width="14.85546875"/>
    <col min="8" max="1025" width="11.5703125"/>
  </cols>
  <sheetData>
    <row r="4" spans="2:16" x14ac:dyDescent="0.2">
      <c r="B4" t="s">
        <v>0</v>
      </c>
      <c r="C4" t="s">
        <v>1</v>
      </c>
      <c r="D4" t="s">
        <v>2</v>
      </c>
      <c r="E4" t="s">
        <v>3</v>
      </c>
      <c r="F4" t="s">
        <v>4</v>
      </c>
      <c r="G4" t="s">
        <v>5</v>
      </c>
      <c r="H4" t="s">
        <v>6</v>
      </c>
      <c r="I4" t="s">
        <v>7</v>
      </c>
      <c r="J4" t="s">
        <v>8</v>
      </c>
      <c r="K4" t="s">
        <v>9</v>
      </c>
      <c r="L4" t="s">
        <v>10</v>
      </c>
      <c r="M4" t="s">
        <v>11</v>
      </c>
      <c r="N4" t="s">
        <v>12</v>
      </c>
    </row>
    <row r="5" spans="2:16" x14ac:dyDescent="0.2">
      <c r="B5">
        <v>2</v>
      </c>
      <c r="C5">
        <v>1</v>
      </c>
      <c r="D5">
        <v>2006</v>
      </c>
      <c r="E5">
        <v>2008</v>
      </c>
      <c r="F5">
        <v>2008</v>
      </c>
      <c r="G5">
        <v>0.5</v>
      </c>
      <c r="H5">
        <v>2008</v>
      </c>
      <c r="I5">
        <f>2 / ((1/B5) + (1/C5))</f>
        <v>1.3333333333333333</v>
      </c>
      <c r="J5">
        <f>(H5 - F5)</f>
        <v>0</v>
      </c>
      <c r="K5">
        <f>(1 - G5) ^ J5</f>
        <v>1</v>
      </c>
      <c r="L5">
        <f>I5*K5</f>
        <v>1.3333333333333333</v>
      </c>
      <c r="M5" s="2">
        <f>(ABS((D5-E5))+1)*0.8^0.5</f>
        <v>2.6832815729997477</v>
      </c>
      <c r="N5">
        <f>L5 / M5</f>
        <v>0.49690399499995325</v>
      </c>
      <c r="P5">
        <f>N5+N5</f>
        <v>0.99380798999990649</v>
      </c>
    </row>
    <row r="6" spans="2:16" x14ac:dyDescent="0.2"/>
    <row r="8" spans="2:16" x14ac:dyDescent="0.2">
      <c r="I8">
        <f>(B5+C5)/2</f>
        <v>1.5</v>
      </c>
      <c r="L8">
        <f>I8*K5</f>
        <v>1.5</v>
      </c>
      <c r="M8">
        <v>2</v>
      </c>
      <c r="N8">
        <f>L8/M8</f>
        <v>0.75</v>
      </c>
    </row>
    <row r="12" spans="2:16" x14ac:dyDescent="0.2">
      <c r="F12">
        <f>2 ^ 2</f>
        <v>4</v>
      </c>
    </row>
    <row r="21" x14ac:dyDescent="0.2"/>
  </sheetData>
  <pageMargins left="0.78749999999999998" right="0.78749999999999998" top="1.05277777777778" bottom="1.05277777777778" header="0.78749999999999998" footer="0.78749999999999998"/>
  <pageSetup paperSize="9" orientation="portrait" useFirstPageNumber="1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K10"/>
  <sheetViews>
    <sheetView topLeftCell="C3" zoomScaleNormal="100" workbookViewId="0">
      <selection activeCell="D19" sqref="D19"/>
    </sheetView>
  </sheetViews>
  <sheetFormatPr defaultRowHeight="12.75" x14ac:dyDescent="0.2"/>
  <cols>
    <col min="1" max="2" width="8.7109375"/>
    <col min="3" max="3" width="17.140625"/>
    <col min="4" max="4" width="11.85546875"/>
    <col min="5" max="6" width="15.28515625"/>
    <col min="7" max="7" width="16.7109375"/>
    <col min="8" max="8" width="15.7109375"/>
    <col min="9" max="9" width="16.28515625"/>
    <col min="10" max="11" width="16.140625"/>
    <col min="12" max="1025" width="8.7109375"/>
  </cols>
  <sheetData>
    <row r="4" spans="2:11" x14ac:dyDescent="0.2">
      <c r="B4" t="s">
        <v>0</v>
      </c>
      <c r="C4" t="s">
        <v>1</v>
      </c>
      <c r="D4" t="s">
        <v>6</v>
      </c>
      <c r="E4" t="s">
        <v>13</v>
      </c>
      <c r="F4" t="s">
        <v>14</v>
      </c>
      <c r="G4" s="1" t="s">
        <v>15</v>
      </c>
      <c r="H4" s="1" t="s">
        <v>16</v>
      </c>
      <c r="I4" t="s">
        <v>17</v>
      </c>
      <c r="J4" t="s">
        <v>18</v>
      </c>
      <c r="K4" t="s">
        <v>19</v>
      </c>
    </row>
    <row r="5" spans="2:11" x14ac:dyDescent="0.2">
      <c r="B5">
        <v>2001</v>
      </c>
      <c r="C5">
        <v>2002</v>
      </c>
      <c r="D5">
        <v>2010</v>
      </c>
      <c r="E5">
        <f>MIN( B5:B15)</f>
        <v>2001</v>
      </c>
      <c r="F5">
        <f>MIN( C5:C15)</f>
        <v>2002</v>
      </c>
      <c r="G5">
        <f>MAX(B5:B15)</f>
        <v>2008</v>
      </c>
      <c r="H5">
        <f>MAX(C5:C15)</f>
        <v>2009</v>
      </c>
      <c r="I5">
        <f>ABS(MIN(E5,F5) - D5)</f>
        <v>9</v>
      </c>
      <c r="J5">
        <f>COUNT(B5:B15)/I5</f>
        <v>0.44444444444444442</v>
      </c>
      <c r="K5">
        <f>COUNT(C5:C15)/I5</f>
        <v>0.66666666666666663</v>
      </c>
    </row>
    <row r="6" spans="2:11" x14ac:dyDescent="0.2">
      <c r="B6">
        <v>2005</v>
      </c>
      <c r="C6">
        <v>2003</v>
      </c>
    </row>
    <row r="7" spans="2:11" x14ac:dyDescent="0.2">
      <c r="B7">
        <v>2006</v>
      </c>
      <c r="C7">
        <v>2005</v>
      </c>
    </row>
    <row r="8" spans="2:11" x14ac:dyDescent="0.2">
      <c r="B8">
        <v>2008</v>
      </c>
      <c r="C8">
        <v>2006</v>
      </c>
    </row>
    <row r="9" spans="2:11" x14ac:dyDescent="0.2">
      <c r="C9">
        <v>2007</v>
      </c>
    </row>
    <row r="10" spans="2:11" x14ac:dyDescent="0.2">
      <c r="C10">
        <v>2009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128701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TimeScore</vt:lpstr>
      <vt:lpstr>Ideias do Professor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Usuário do Windows</cp:lastModifiedBy>
  <cp:revision>7</cp:revision>
  <dcterms:created xsi:type="dcterms:W3CDTF">2015-07-11T22:48:13Z</dcterms:created>
  <dcterms:modified xsi:type="dcterms:W3CDTF">2015-09-03T09:42:35Z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