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02-Data/Homework/"/>
    </mc:Choice>
  </mc:AlternateContent>
  <bookViews>
    <workbookView xWindow="840" yWindow="460" windowWidth="2796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D29" i="1"/>
  <c r="F17" i="1"/>
  <c r="D17" i="1"/>
  <c r="G26" i="1"/>
  <c r="L16" i="1"/>
  <c r="I6" i="1"/>
  <c r="H6" i="1"/>
  <c r="G6" i="1"/>
  <c r="I5" i="1"/>
  <c r="I4" i="1"/>
  <c r="D30" i="1"/>
  <c r="F30" i="1"/>
  <c r="D32" i="1"/>
  <c r="F32" i="1"/>
  <c r="D33" i="1"/>
  <c r="F33" i="1"/>
  <c r="D34" i="1"/>
  <c r="F34" i="1"/>
  <c r="D36" i="1"/>
  <c r="F36" i="1"/>
  <c r="D37" i="1"/>
  <c r="F37" i="1"/>
  <c r="G38" i="1"/>
  <c r="L30" i="1"/>
  <c r="D35" i="1"/>
  <c r="H29" i="1"/>
  <c r="D31" i="1"/>
  <c r="F31" i="1"/>
  <c r="F35" i="1"/>
  <c r="D19" i="1"/>
  <c r="D18" i="1"/>
  <c r="F18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H17" i="1"/>
  <c r="H5" i="1"/>
  <c r="H4" i="1"/>
  <c r="G4" i="1"/>
  <c r="G5" i="1"/>
</calcChain>
</file>

<file path=xl/sharedStrings.xml><?xml version="1.0" encoding="utf-8"?>
<sst xmlns="http://schemas.openxmlformats.org/spreadsheetml/2006/main" count="32" uniqueCount="21">
  <si>
    <t>A</t>
    <phoneticPr fontId="2" type="noConversion"/>
  </si>
  <si>
    <t>B</t>
    <phoneticPr fontId="2" type="noConversion"/>
  </si>
  <si>
    <t>极差</t>
    <rPh sb="0" eb="1">
      <t>ji'cha</t>
    </rPh>
    <phoneticPr fontId="2" type="noConversion"/>
  </si>
  <si>
    <t>平均差</t>
    <rPh sb="0" eb="1">
      <t>ping'jun'cha</t>
    </rPh>
    <phoneticPr fontId="2" type="noConversion"/>
  </si>
  <si>
    <t>标准差</t>
    <rPh sb="0" eb="1">
      <t>biao'zhun'cha</t>
    </rPh>
    <phoneticPr fontId="2" type="noConversion"/>
  </si>
  <si>
    <t>B风险更大</t>
    <rPh sb="1" eb="2">
      <t>feng'xian</t>
    </rPh>
    <rPh sb="3" eb="4">
      <t>geng'da</t>
    </rPh>
    <phoneticPr fontId="2" type="noConversion"/>
  </si>
  <si>
    <t>和均值的差异</t>
    <rPh sb="0" eb="1">
      <t>he</t>
    </rPh>
    <rPh sb="1" eb="2">
      <t>jun'zhi</t>
    </rPh>
    <rPh sb="3" eb="4">
      <t>de</t>
    </rPh>
    <rPh sb="4" eb="5">
      <t>cha'yi</t>
    </rPh>
    <phoneticPr fontId="2" type="noConversion"/>
  </si>
  <si>
    <t>均值</t>
    <rPh sb="0" eb="1">
      <t>jun'zhi</t>
    </rPh>
    <phoneticPr fontId="2" type="noConversion"/>
  </si>
  <si>
    <t>差异平方</t>
    <rPh sb="0" eb="1">
      <t>cha'yi</t>
    </rPh>
    <rPh sb="2" eb="3">
      <t>ping'fang</t>
    </rPh>
    <phoneticPr fontId="2" type="noConversion"/>
  </si>
  <si>
    <t xml:space="preserve">差异平方之和 = </t>
    <rPh sb="0" eb="1">
      <t>cha'yi</t>
    </rPh>
    <rPh sb="2" eb="3">
      <t>ping'fang</t>
    </rPh>
    <rPh sb="4" eb="5">
      <t>zhi'he</t>
    </rPh>
    <phoneticPr fontId="2" type="noConversion"/>
  </si>
  <si>
    <t>标准差公式=平方根（
差异平方之和0.81/数据项个数9）</t>
    <rPh sb="0" eb="1">
      <t>biao'zhun'cha</t>
    </rPh>
    <rPh sb="3" eb="4">
      <t>gong'shi</t>
    </rPh>
    <rPh sb="6" eb="7">
      <t>ping'fang'gen</t>
    </rPh>
    <rPh sb="11" eb="12">
      <t>cha'yi</t>
    </rPh>
    <rPh sb="13" eb="14">
      <t>ping'fang</t>
    </rPh>
    <rPh sb="15" eb="16">
      <t>zhi'he</t>
    </rPh>
    <rPh sb="22" eb="23">
      <t>shu'ju'xiang</t>
    </rPh>
    <rPh sb="25" eb="26">
      <t>ge'shu</t>
    </rPh>
    <phoneticPr fontId="2" type="noConversion"/>
  </si>
  <si>
    <t>标准差公式=平方根（
差异平方之和1.11/数据项个数9）</t>
    <rPh sb="0" eb="1">
      <t>biao'zhun'cha</t>
    </rPh>
    <rPh sb="3" eb="4">
      <t>gong'shi</t>
    </rPh>
    <rPh sb="6" eb="7">
      <t>ping'fang'gen</t>
    </rPh>
    <rPh sb="11" eb="12">
      <t>cha'yi</t>
    </rPh>
    <rPh sb="13" eb="14">
      <t>ping'fang</t>
    </rPh>
    <rPh sb="15" eb="16">
      <t>zhi'he</t>
    </rPh>
    <rPh sb="22" eb="23">
      <t>shu'ju'xiang</t>
    </rPh>
    <rPh sb="25" eb="26">
      <t>ge'shu</t>
    </rPh>
    <phoneticPr fontId="2" type="noConversion"/>
  </si>
  <si>
    <t>函数stdevp</t>
    <rPh sb="0" eb="1">
      <t>han'shu</t>
    </rPh>
    <phoneticPr fontId="2" type="noConversion"/>
  </si>
  <si>
    <t>A/B（A除以B）</t>
    <rPh sb="5" eb="6">
      <t>chu'yi</t>
    </rPh>
    <phoneticPr fontId="2" type="noConversion"/>
  </si>
  <si>
    <t>倍数小于1，可见A的离散程度小于B</t>
    <rPh sb="0" eb="1">
      <t>bei'shu</t>
    </rPh>
    <rPh sb="2" eb="3">
      <t>xiao'yu</t>
    </rPh>
    <rPh sb="6" eb="7">
      <t>ke'jian</t>
    </rPh>
    <rPh sb="9" eb="10">
      <t>de</t>
    </rPh>
    <rPh sb="10" eb="11">
      <t>li'san</t>
    </rPh>
    <rPh sb="12" eb="13">
      <t>cheng'du</t>
    </rPh>
    <rPh sb="14" eb="15">
      <t>xiao'yu</t>
    </rPh>
    <phoneticPr fontId="2" type="noConversion"/>
  </si>
  <si>
    <t>←对应公式</t>
    <rPh sb="1" eb="2">
      <t>dui'ying</t>
    </rPh>
    <rPh sb="3" eb="4">
      <t>gong'shi</t>
    </rPh>
    <phoneticPr fontId="2" type="noConversion"/>
  </si>
  <si>
    <t>计算过程</t>
    <rPh sb="0" eb="1">
      <t>ji'suan</t>
    </rPh>
    <rPh sb="2" eb="3">
      <t>guo'cheng</t>
    </rPh>
    <phoneticPr fontId="2" type="noConversion"/>
  </si>
  <si>
    <t>=ABS(C17-H17)</t>
    <phoneticPr fontId="2" type="noConversion"/>
  </si>
  <si>
    <t>=D17*D17</t>
    <phoneticPr fontId="2" type="noConversion"/>
  </si>
  <si>
    <t>=ABS(C29-H29)</t>
    <phoneticPr fontId="2" type="noConversion"/>
  </si>
  <si>
    <t>=D29*D29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</si>
</sst>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989854</xdr:colOff>
      <xdr:row>20</xdr:row>
      <xdr:rowOff>150394</xdr:rowOff>
    </xdr:from>
    <xdr:to>
      <xdr:col>11</xdr:col>
      <xdr:colOff>767977</xdr:colOff>
      <xdr:row>24</xdr:row>
      <xdr:rowOff>124759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9486" y="4277894"/>
          <a:ext cx="3223932" cy="79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8"/>
  <sheetViews>
    <sheetView tabSelected="1" topLeftCell="A12" zoomScale="136" workbookViewId="0">
      <selection activeCell="D36" sqref="D36"/>
    </sheetView>
  </sheetViews>
  <sheetFormatPr baseColWidth="10" defaultRowHeight="16" x14ac:dyDescent="0.2"/>
  <cols>
    <col min="1" max="2" width="10.83203125" style="1"/>
    <col min="3" max="4" width="13.83203125" style="1" customWidth="1"/>
    <col min="5" max="7" width="13.83203125" style="3" customWidth="1"/>
    <col min="8" max="8" width="13.83203125" style="1" customWidth="1"/>
    <col min="9" max="10" width="10.33203125" style="1" customWidth="1"/>
    <col min="11" max="11" width="10.83203125" style="1"/>
    <col min="12" max="12" width="14.5" style="1" bestFit="1" customWidth="1"/>
    <col min="13" max="16384" width="10.83203125" style="1"/>
  </cols>
  <sheetData>
    <row r="3" spans="3:12" x14ac:dyDescent="0.2">
      <c r="C3" s="2" t="s">
        <v>0</v>
      </c>
      <c r="D3" s="2" t="s">
        <v>1</v>
      </c>
      <c r="E3" s="4"/>
      <c r="F3" s="1"/>
      <c r="G3" s="2" t="s">
        <v>2</v>
      </c>
      <c r="H3" s="2" t="s">
        <v>3</v>
      </c>
      <c r="I3" s="2" t="s">
        <v>4</v>
      </c>
      <c r="J3" s="3"/>
    </row>
    <row r="4" spans="3:12" x14ac:dyDescent="0.2">
      <c r="C4" s="4">
        <v>5.0999999999999996</v>
      </c>
      <c r="D4" s="4">
        <v>6.2</v>
      </c>
      <c r="E4" s="4"/>
      <c r="F4" s="2" t="s">
        <v>0</v>
      </c>
      <c r="G4" s="4">
        <f>MAX(C4:C12)-MIN(C4:C12)</f>
        <v>1</v>
      </c>
      <c r="H4" s="5">
        <f>AVEDEV(C4:C12)</f>
        <v>0.24938271604938253</v>
      </c>
      <c r="I4" s="5">
        <f>STDEVP(C4:C12)</f>
        <v>0.29855619650098658</v>
      </c>
      <c r="J4" s="3"/>
    </row>
    <row r="5" spans="3:12" x14ac:dyDescent="0.2">
      <c r="C5" s="4">
        <v>5.2</v>
      </c>
      <c r="D5" s="4">
        <v>6.3</v>
      </c>
      <c r="E5" s="4"/>
      <c r="F5" s="2" t="s">
        <v>1</v>
      </c>
      <c r="G5" s="4">
        <f>MAX(D4:D12)-MIN(D4:D12)</f>
        <v>1.0999999999999996</v>
      </c>
      <c r="H5" s="5">
        <f>AVEDEV(D4:D12)</f>
        <v>0.29876543209876544</v>
      </c>
      <c r="I5" s="5">
        <f>STDEVP((D4:D12))</f>
        <v>0.3510126444206958</v>
      </c>
      <c r="J5" s="3"/>
    </row>
    <row r="6" spans="3:12" x14ac:dyDescent="0.2">
      <c r="C6" s="4">
        <v>5.4</v>
      </c>
      <c r="D6" s="4">
        <v>6.5</v>
      </c>
      <c r="E6" s="4"/>
      <c r="F6" s="2" t="s">
        <v>13</v>
      </c>
      <c r="G6" s="4">
        <f>G4/G5</f>
        <v>0.90909090909090939</v>
      </c>
      <c r="H6" s="4">
        <f t="shared" ref="H6:I6" si="0">H4/H5</f>
        <v>0.83471074380165222</v>
      </c>
      <c r="I6" s="4">
        <f t="shared" si="0"/>
        <v>0.85055681396810567</v>
      </c>
      <c r="J6" s="6" t="s">
        <v>14</v>
      </c>
    </row>
    <row r="7" spans="3:12" x14ac:dyDescent="0.2">
      <c r="C7" s="4">
        <v>5.4</v>
      </c>
      <c r="D7" s="4">
        <v>6.5</v>
      </c>
      <c r="E7" s="4"/>
      <c r="F7" s="3" t="s">
        <v>5</v>
      </c>
      <c r="H7" s="3"/>
      <c r="I7" s="3" t="s">
        <v>12</v>
      </c>
      <c r="J7" s="3"/>
    </row>
    <row r="8" spans="3:12" x14ac:dyDescent="0.2">
      <c r="C8" s="4">
        <v>5.5</v>
      </c>
      <c r="D8" s="4">
        <v>6.6</v>
      </c>
      <c r="E8" s="4"/>
      <c r="F8" s="1"/>
      <c r="G8" s="1"/>
    </row>
    <row r="9" spans="3:12" x14ac:dyDescent="0.2">
      <c r="C9" s="4">
        <v>5.6</v>
      </c>
      <c r="D9" s="4">
        <v>6.7</v>
      </c>
      <c r="E9" s="4"/>
      <c r="F9" s="4"/>
      <c r="G9" s="4"/>
    </row>
    <row r="10" spans="3:12" x14ac:dyDescent="0.2">
      <c r="C10" s="4">
        <v>5.8</v>
      </c>
      <c r="D10" s="4">
        <v>7.1</v>
      </c>
      <c r="E10" s="4"/>
      <c r="F10" s="4"/>
      <c r="G10" s="4"/>
    </row>
    <row r="11" spans="3:12" x14ac:dyDescent="0.2">
      <c r="C11" s="4">
        <v>5.8</v>
      </c>
      <c r="D11" s="4">
        <v>7</v>
      </c>
      <c r="E11" s="4"/>
      <c r="F11" s="4"/>
      <c r="G11" s="4"/>
    </row>
    <row r="12" spans="3:12" x14ac:dyDescent="0.2">
      <c r="C12" s="4">
        <v>6.1</v>
      </c>
      <c r="D12" s="4">
        <v>7.3</v>
      </c>
      <c r="E12" s="4"/>
      <c r="F12" s="4"/>
      <c r="G12" s="4"/>
    </row>
    <row r="13" spans="3:12" s="3" customFormat="1" ht="17" thickBot="1" x14ac:dyDescent="0.25">
      <c r="C13" s="4"/>
      <c r="D13" s="4"/>
      <c r="E13" s="4"/>
      <c r="F13" s="4"/>
      <c r="G13" s="4"/>
    </row>
    <row r="14" spans="3:12" s="3" customFormat="1" x14ac:dyDescent="0.2">
      <c r="C14" s="23" t="s">
        <v>16</v>
      </c>
      <c r="D14" s="24"/>
      <c r="E14" s="24"/>
      <c r="F14" s="24"/>
      <c r="G14" s="24"/>
      <c r="H14" s="24"/>
      <c r="I14" s="24"/>
      <c r="J14" s="24"/>
      <c r="K14" s="24"/>
      <c r="L14" s="25"/>
    </row>
    <row r="15" spans="3:12" ht="17" thickBot="1" x14ac:dyDescent="0.25">
      <c r="C15" s="26"/>
      <c r="D15" s="27"/>
      <c r="E15" s="27"/>
      <c r="F15" s="27"/>
      <c r="G15" s="27"/>
      <c r="H15" s="27"/>
      <c r="I15" s="27"/>
      <c r="J15" s="27"/>
      <c r="K15" s="27"/>
      <c r="L15" s="28"/>
    </row>
    <row r="16" spans="3:12" x14ac:dyDescent="0.2">
      <c r="C16" s="7" t="s">
        <v>0</v>
      </c>
      <c r="D16" s="8" t="s">
        <v>6</v>
      </c>
      <c r="E16" s="9" t="s">
        <v>15</v>
      </c>
      <c r="F16" s="8" t="s">
        <v>8</v>
      </c>
      <c r="G16" s="9" t="s">
        <v>15</v>
      </c>
      <c r="H16" s="8" t="s">
        <v>7</v>
      </c>
      <c r="I16" s="21" t="s">
        <v>10</v>
      </c>
      <c r="J16" s="21"/>
      <c r="K16" s="21"/>
      <c r="L16" s="22">
        <f>SQRT(G26/COUNT(C17:C25))</f>
        <v>0.29931975919436055</v>
      </c>
    </row>
    <row r="17" spans="3:12" x14ac:dyDescent="0.2">
      <c r="C17" s="10">
        <v>5.0999999999999996</v>
      </c>
      <c r="D17" s="13">
        <f>ABS(C17-H17)</f>
        <v>0.44444444444444464</v>
      </c>
      <c r="E17" s="12" t="s">
        <v>17</v>
      </c>
      <c r="F17" s="13">
        <f>D17*D17</f>
        <v>0.19753086419753105</v>
      </c>
      <c r="G17" s="12" t="s">
        <v>18</v>
      </c>
      <c r="H17" s="11">
        <f>AVERAGE(C17:C25)</f>
        <v>5.5444444444444443</v>
      </c>
      <c r="I17" s="21"/>
      <c r="J17" s="21"/>
      <c r="K17" s="21"/>
      <c r="L17" s="22"/>
    </row>
    <row r="18" spans="3:12" x14ac:dyDescent="0.2">
      <c r="C18" s="10">
        <v>5.2</v>
      </c>
      <c r="D18" s="13">
        <f t="shared" ref="D18:D25" si="1">ABS(C18-H18)</f>
        <v>0.33999999999999986</v>
      </c>
      <c r="E18" s="8"/>
      <c r="F18" s="13">
        <f t="shared" ref="F18:F25" si="2">D18*D18</f>
        <v>0.1155999999999999</v>
      </c>
      <c r="G18" s="11"/>
      <c r="H18" s="8">
        <v>5.54</v>
      </c>
      <c r="I18" s="21"/>
      <c r="J18" s="21"/>
      <c r="K18" s="21"/>
      <c r="L18" s="22"/>
    </row>
    <row r="19" spans="3:12" x14ac:dyDescent="0.2">
      <c r="C19" s="10">
        <v>5.4</v>
      </c>
      <c r="D19" s="13">
        <f>ABS(C19-H19)</f>
        <v>0.13999999999999968</v>
      </c>
      <c r="E19" s="8"/>
      <c r="F19" s="13">
        <f t="shared" si="2"/>
        <v>1.9599999999999909E-2</v>
      </c>
      <c r="G19" s="11"/>
      <c r="H19" s="8">
        <v>5.54</v>
      </c>
      <c r="I19" s="21"/>
      <c r="J19" s="21"/>
      <c r="K19" s="21"/>
      <c r="L19" s="22"/>
    </row>
    <row r="20" spans="3:12" x14ac:dyDescent="0.2">
      <c r="C20" s="10">
        <v>5.4</v>
      </c>
      <c r="D20" s="13">
        <f t="shared" si="1"/>
        <v>0.13999999999999968</v>
      </c>
      <c r="E20" s="8"/>
      <c r="F20" s="13">
        <f t="shared" si="2"/>
        <v>1.9599999999999909E-2</v>
      </c>
      <c r="G20" s="11"/>
      <c r="H20" s="8">
        <v>5.54</v>
      </c>
      <c r="I20" s="8"/>
      <c r="J20" s="8"/>
      <c r="K20" s="8"/>
      <c r="L20" s="14"/>
    </row>
    <row r="21" spans="3:12" x14ac:dyDescent="0.2">
      <c r="C21" s="10">
        <v>5.5</v>
      </c>
      <c r="D21" s="13">
        <f t="shared" si="1"/>
        <v>4.0000000000000036E-2</v>
      </c>
      <c r="E21" s="8"/>
      <c r="F21" s="13">
        <f t="shared" si="2"/>
        <v>1.6000000000000029E-3</v>
      </c>
      <c r="G21" s="11"/>
      <c r="H21" s="8">
        <v>5.54</v>
      </c>
      <c r="I21" s="8"/>
      <c r="J21" s="8"/>
      <c r="K21" s="8"/>
      <c r="L21" s="14"/>
    </row>
    <row r="22" spans="3:12" x14ac:dyDescent="0.2">
      <c r="C22" s="10">
        <v>5.6</v>
      </c>
      <c r="D22" s="13">
        <f t="shared" si="1"/>
        <v>5.9999999999999609E-2</v>
      </c>
      <c r="E22" s="8"/>
      <c r="F22" s="13">
        <f t="shared" si="2"/>
        <v>3.5999999999999531E-3</v>
      </c>
      <c r="G22" s="11"/>
      <c r="H22" s="8">
        <v>5.54</v>
      </c>
      <c r="I22" s="8"/>
      <c r="J22" s="8"/>
      <c r="K22" s="8"/>
      <c r="L22" s="14"/>
    </row>
    <row r="23" spans="3:12" x14ac:dyDescent="0.2">
      <c r="C23" s="10">
        <v>5.8</v>
      </c>
      <c r="D23" s="13">
        <f t="shared" si="1"/>
        <v>0.25999999999999979</v>
      </c>
      <c r="E23" s="8"/>
      <c r="F23" s="13">
        <f t="shared" si="2"/>
        <v>6.7599999999999882E-2</v>
      </c>
      <c r="G23" s="11"/>
      <c r="H23" s="8">
        <v>5.54</v>
      </c>
      <c r="I23" s="8"/>
      <c r="J23" s="8"/>
      <c r="K23" s="8"/>
      <c r="L23" s="14"/>
    </row>
    <row r="24" spans="3:12" x14ac:dyDescent="0.2">
      <c r="C24" s="10">
        <v>5.8</v>
      </c>
      <c r="D24" s="13">
        <f t="shared" si="1"/>
        <v>0.25999999999999979</v>
      </c>
      <c r="E24" s="8"/>
      <c r="F24" s="13">
        <f t="shared" si="2"/>
        <v>6.7599999999999882E-2</v>
      </c>
      <c r="G24" s="11"/>
      <c r="H24" s="8">
        <v>5.54</v>
      </c>
      <c r="I24" s="8"/>
      <c r="J24" s="8"/>
      <c r="K24" s="8"/>
      <c r="L24" s="14"/>
    </row>
    <row r="25" spans="3:12" x14ac:dyDescent="0.2">
      <c r="C25" s="10">
        <v>6.1</v>
      </c>
      <c r="D25" s="13">
        <f t="shared" si="1"/>
        <v>0.55999999999999961</v>
      </c>
      <c r="E25" s="8"/>
      <c r="F25" s="13">
        <f t="shared" si="2"/>
        <v>0.31359999999999955</v>
      </c>
      <c r="G25" s="11"/>
      <c r="H25" s="8">
        <v>5.54</v>
      </c>
      <c r="I25" s="8"/>
      <c r="J25" s="8"/>
      <c r="K25" s="8"/>
      <c r="L25" s="14"/>
    </row>
    <row r="26" spans="3:12" x14ac:dyDescent="0.2">
      <c r="C26" s="15"/>
      <c r="D26" s="8"/>
      <c r="E26" s="8"/>
      <c r="F26" s="8" t="s">
        <v>9</v>
      </c>
      <c r="G26" s="16">
        <f>SUM(F17:F25)</f>
        <v>0.80633086419752997</v>
      </c>
      <c r="H26" s="8"/>
      <c r="I26" s="8"/>
      <c r="J26" s="8"/>
      <c r="K26" s="8"/>
      <c r="L26" s="14"/>
    </row>
    <row r="27" spans="3:12" s="3" customFormat="1" x14ac:dyDescent="0.2">
      <c r="C27" s="15"/>
      <c r="D27" s="8"/>
      <c r="E27" s="8"/>
      <c r="F27" s="8"/>
      <c r="G27" s="8"/>
      <c r="H27" s="8"/>
      <c r="I27" s="8"/>
      <c r="J27" s="8"/>
      <c r="K27" s="8"/>
      <c r="L27" s="14"/>
    </row>
    <row r="28" spans="3:12" x14ac:dyDescent="0.2">
      <c r="C28" s="7" t="s">
        <v>0</v>
      </c>
      <c r="D28" s="8" t="s">
        <v>6</v>
      </c>
      <c r="E28" s="9" t="s">
        <v>15</v>
      </c>
      <c r="F28" s="8" t="s">
        <v>8</v>
      </c>
      <c r="G28" s="9" t="s">
        <v>15</v>
      </c>
      <c r="H28" s="8" t="s">
        <v>7</v>
      </c>
      <c r="I28" s="8"/>
      <c r="J28" s="8"/>
      <c r="K28" s="8"/>
      <c r="L28" s="14"/>
    </row>
    <row r="29" spans="3:12" x14ac:dyDescent="0.2">
      <c r="C29" s="10">
        <v>6.2</v>
      </c>
      <c r="D29" s="13">
        <f>ABS(C29-H29)</f>
        <v>0.48888888888888893</v>
      </c>
      <c r="E29" s="12" t="s">
        <v>19</v>
      </c>
      <c r="F29" s="13">
        <f t="shared" ref="F29:F37" si="3">D29*D29</f>
        <v>0.23901234567901239</v>
      </c>
      <c r="G29" s="12" t="s">
        <v>20</v>
      </c>
      <c r="H29" s="11">
        <f>AVERAGE(C29:C37)</f>
        <v>6.6888888888888891</v>
      </c>
      <c r="I29" s="8"/>
      <c r="J29" s="8"/>
      <c r="K29" s="8"/>
      <c r="L29" s="14"/>
    </row>
    <row r="30" spans="3:12" x14ac:dyDescent="0.2">
      <c r="C30" s="10">
        <v>6.3</v>
      </c>
      <c r="D30" s="13">
        <f t="shared" ref="D30:D37" si="4">ABS(C30-H30)</f>
        <v>0.39000000000000057</v>
      </c>
      <c r="E30" s="8"/>
      <c r="F30" s="13">
        <f t="shared" si="3"/>
        <v>0.15210000000000046</v>
      </c>
      <c r="G30" s="11"/>
      <c r="H30" s="8">
        <v>6.69</v>
      </c>
      <c r="I30" s="21" t="s">
        <v>11</v>
      </c>
      <c r="J30" s="21"/>
      <c r="K30" s="21"/>
      <c r="L30" s="22">
        <f>SQRT(G38/9)</f>
        <v>0.35084221614708982</v>
      </c>
    </row>
    <row r="31" spans="3:12" x14ac:dyDescent="0.2">
      <c r="C31" s="10">
        <v>6.5</v>
      </c>
      <c r="D31" s="13">
        <f>ABS(C31-H31)</f>
        <v>0.19000000000000039</v>
      </c>
      <c r="E31" s="8"/>
      <c r="F31" s="13">
        <f t="shared" si="3"/>
        <v>3.6100000000000146E-2</v>
      </c>
      <c r="G31" s="11"/>
      <c r="H31" s="8">
        <v>6.69</v>
      </c>
      <c r="I31" s="21"/>
      <c r="J31" s="21"/>
      <c r="K31" s="21"/>
      <c r="L31" s="22"/>
    </row>
    <row r="32" spans="3:12" x14ac:dyDescent="0.2">
      <c r="C32" s="10">
        <v>6.5</v>
      </c>
      <c r="D32" s="13">
        <f t="shared" si="4"/>
        <v>0.19000000000000039</v>
      </c>
      <c r="E32" s="8"/>
      <c r="F32" s="13">
        <f t="shared" si="3"/>
        <v>3.6100000000000146E-2</v>
      </c>
      <c r="G32" s="11"/>
      <c r="H32" s="8">
        <v>6.69</v>
      </c>
      <c r="I32" s="21"/>
      <c r="J32" s="21"/>
      <c r="K32" s="21"/>
      <c r="L32" s="22"/>
    </row>
    <row r="33" spans="3:12" x14ac:dyDescent="0.2">
      <c r="C33" s="10">
        <v>6.6</v>
      </c>
      <c r="D33" s="13">
        <f t="shared" si="4"/>
        <v>9.0000000000000746E-2</v>
      </c>
      <c r="E33" s="8"/>
      <c r="F33" s="13">
        <f t="shared" si="3"/>
        <v>8.1000000000001349E-3</v>
      </c>
      <c r="G33" s="11"/>
      <c r="H33" s="8">
        <v>6.69</v>
      </c>
      <c r="I33" s="21"/>
      <c r="J33" s="21"/>
      <c r="K33" s="21"/>
      <c r="L33" s="22"/>
    </row>
    <row r="34" spans="3:12" x14ac:dyDescent="0.2">
      <c r="C34" s="10">
        <v>6.7</v>
      </c>
      <c r="D34" s="13">
        <f t="shared" si="4"/>
        <v>9.9999999999997868E-3</v>
      </c>
      <c r="E34" s="8"/>
      <c r="F34" s="13">
        <f t="shared" si="3"/>
        <v>9.9999999999995736E-5</v>
      </c>
      <c r="G34" s="11"/>
      <c r="H34" s="8">
        <v>6.69</v>
      </c>
      <c r="I34" s="8"/>
      <c r="J34" s="8"/>
      <c r="K34" s="8"/>
      <c r="L34" s="14"/>
    </row>
    <row r="35" spans="3:12" x14ac:dyDescent="0.2">
      <c r="C35" s="10">
        <v>7.1</v>
      </c>
      <c r="D35" s="13">
        <f>ABS(C35-H35)</f>
        <v>0.40999999999999925</v>
      </c>
      <c r="E35" s="8"/>
      <c r="F35" s="13">
        <f t="shared" si="3"/>
        <v>0.16809999999999939</v>
      </c>
      <c r="G35" s="11"/>
      <c r="H35" s="8">
        <v>6.69</v>
      </c>
      <c r="I35" s="8"/>
      <c r="J35" s="8"/>
      <c r="K35" s="8"/>
      <c r="L35" s="14"/>
    </row>
    <row r="36" spans="3:12" x14ac:dyDescent="0.2">
      <c r="C36" s="10">
        <v>7</v>
      </c>
      <c r="D36" s="13">
        <f t="shared" si="4"/>
        <v>0.30999999999999961</v>
      </c>
      <c r="E36" s="8"/>
      <c r="F36" s="13">
        <f t="shared" si="3"/>
        <v>9.6099999999999755E-2</v>
      </c>
      <c r="G36" s="11"/>
      <c r="H36" s="8">
        <v>6.69</v>
      </c>
      <c r="I36" s="8"/>
      <c r="J36" s="8"/>
      <c r="K36" s="8"/>
      <c r="L36" s="14"/>
    </row>
    <row r="37" spans="3:12" x14ac:dyDescent="0.2">
      <c r="C37" s="10">
        <v>7.3</v>
      </c>
      <c r="D37" s="13">
        <f t="shared" si="4"/>
        <v>0.60999999999999943</v>
      </c>
      <c r="E37" s="8"/>
      <c r="F37" s="13">
        <f t="shared" si="3"/>
        <v>0.37209999999999932</v>
      </c>
      <c r="G37" s="11"/>
      <c r="H37" s="8">
        <v>6.69</v>
      </c>
      <c r="I37" s="8"/>
      <c r="J37" s="8"/>
      <c r="K37" s="8"/>
      <c r="L37" s="14"/>
    </row>
    <row r="38" spans="3:12" ht="17" thickBot="1" x14ac:dyDescent="0.25">
      <c r="C38" s="17"/>
      <c r="D38" s="18"/>
      <c r="E38" s="18"/>
      <c r="F38" s="18" t="s">
        <v>9</v>
      </c>
      <c r="G38" s="19">
        <f>SUM(F29:F37)</f>
        <v>1.1078123456790117</v>
      </c>
      <c r="H38" s="18"/>
      <c r="I38" s="18"/>
      <c r="J38" s="18"/>
      <c r="K38" s="18"/>
      <c r="L38" s="20"/>
    </row>
  </sheetData>
  <mergeCells count="5">
    <mergeCell ref="I16:K19"/>
    <mergeCell ref="L16:L19"/>
    <mergeCell ref="I30:K33"/>
    <mergeCell ref="L30:L33"/>
    <mergeCell ref="C14:L1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2020-07-01T00:09:03Z</dcterms:created>
  <dcterms:modified xsi:type="dcterms:W3CDTF">2020-07-31T09:45:41Z</dcterms:modified>
</cp:coreProperties>
</file>