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ejamento" sheetId="1" r:id="rId4"/>
    <sheet state="visible" name="Retrospectiva" sheetId="2" r:id="rId5"/>
    <sheet state="visible" name="Etapas" sheetId="3" r:id="rId6"/>
    <sheet state="visible" name="Sheet10" sheetId="4" r:id="rId7"/>
    <sheet state="visible" name="Sprint 3" sheetId="5" r:id="rId8"/>
  </sheets>
  <definedNames/>
  <calcPr/>
  <extLst>
    <ext uri="GoogleSheetsCustomDataVersion1">
      <go:sheetsCustomData xmlns:go="http://customooxmlschemas.google.com/" r:id="rId9" roundtripDataSignature="AMtx7mjgw+4Mma8v4/bKF3FzTHLfV57Ja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======
ID#AAAAKkVGCGo
     (2020-10-24 15:04:11)
Quarta, 06/06/19</t>
      </text>
    </comment>
    <comment authorId="0" ref="A36">
      <text>
        <t xml:space="preserve">======
ID#AAAAKkVGCGs
     (2020-10-24 15:04:11)
Quarta, 02/05/18</t>
      </text>
    </comment>
    <comment authorId="0" ref="A29">
      <text>
        <t xml:space="preserve">======
ID#AAAAKkVGCGg
     (2020-10-24 15:04:11)
Quarta, 25/04/18</t>
      </text>
    </comment>
    <comment authorId="0" ref="A43">
      <text>
        <t xml:space="preserve">======
ID#AAAAKkVGCGk
     (2020-10-24 15:04:11)
Quarta, 09/05/18</t>
      </text>
    </comment>
    <comment authorId="0" ref="A9">
      <text>
        <t xml:space="preserve">======
ID#AAAAKkVGCGc
     (2020-10-24 15:04:11)
Sexta, 14/06</t>
      </text>
    </comment>
  </commentList>
  <extLst>
    <ext uri="GoogleSheetsCustomDataVersion1">
      <go:sheetsCustomData xmlns:go="http://customooxmlschemas.google.com/" r:id="rId1" roundtripDataSignature="AMtx7mjQJCI1q5lI/zUch9Ec5akr7L8BoA=="/>
    </ext>
  </extLst>
</comments>
</file>

<file path=xl/sharedStrings.xml><?xml version="1.0" encoding="utf-8"?>
<sst xmlns="http://schemas.openxmlformats.org/spreadsheetml/2006/main" count="113" uniqueCount="99">
  <si>
    <t>Sprint</t>
  </si>
  <si>
    <t>Card</t>
  </si>
  <si>
    <t>Esforço Estimado</t>
  </si>
  <si>
    <t>Esforço Real</t>
  </si>
  <si>
    <t>Legenda:</t>
  </si>
  <si>
    <t>Da sprint anterior</t>
  </si>
  <si>
    <t>Não planejado</t>
  </si>
  <si>
    <t>Sprint 1 – 24 a 25/10/2020</t>
  </si>
  <si>
    <t>Eu como PO gostaria de me cadastrar como administrador do sistema;</t>
  </si>
  <si>
    <t>Eu como PO gostaria de cadastrar um usuário do sistema com permissão apenas para verificar a rota de entrega</t>
  </si>
  <si>
    <t>Eu como PO gostaria de cadastrar um ou mais usuário(s) cliente do sistema;</t>
  </si>
  <si>
    <t>Eu como PO gostaria de cadastrar um item para venda que aparecesse no aplicativo e que ao final deste item fosse gerado a rota de entrega;</t>
  </si>
  <si>
    <t>Limite Máximo para Pontos Planejados: 20</t>
  </si>
  <si>
    <t>Total</t>
  </si>
  <si>
    <t>Pontos Planejados</t>
  </si>
  <si>
    <t>Pontos Feitos</t>
  </si>
  <si>
    <t>O que foi bem</t>
  </si>
  <si>
    <t>O que pode melhorar</t>
  </si>
  <si>
    <t>Pontos de ação</t>
  </si>
  <si>
    <t>06 a 13/05/2019</t>
  </si>
  <si>
    <t>Pair programming</t>
  </si>
  <si>
    <t>Clareza dos critérios de aceitação do card</t>
  </si>
  <si>
    <t>Definir os critérios de aceitação do card no planejamento</t>
  </si>
  <si>
    <t>Entrega de valor - entrega do que foi proposto</t>
  </si>
  <si>
    <t>Tamanho dos cards</t>
  </si>
  <si>
    <t>Tentar sempre quebrar cards grandes em cards menores</t>
  </si>
  <si>
    <t>O fato de já ter algum processo parecido no sistema</t>
  </si>
  <si>
    <t>Compromisso com os horários das reuniões</t>
  </si>
  <si>
    <t>- Deixar marcado previamente os horários das reuniões
- Priorizar as reuniões</t>
  </si>
  <si>
    <t>Planejamento - o entendimento do que precisava ser feito em cada atividade facilitou o andamento da sprint</t>
  </si>
  <si>
    <t>Andamento do board</t>
  </si>
  <si>
    <t>- Definir o DONE
- Definir os responsáveis por cada fase</t>
  </si>
  <si>
    <t>A estimativa foi compatível com a capacidade de entrega</t>
  </si>
  <si>
    <t>Autonomia de decidir o melhor momento para tocar atividades em paralelo</t>
  </si>
  <si>
    <t>13 a 05/06/2019</t>
  </si>
  <si>
    <t>Entrega de valor</t>
  </si>
  <si>
    <t>Assiduidade das cerimonias</t>
  </si>
  <si>
    <t>Priorização de atividades focada no valor a ser entregue</t>
  </si>
  <si>
    <t>Comunicação sobre indisponibilidades</t>
  </si>
  <si>
    <t>- Avisar o quanto antes quando não for possível cumprir o horário previamente estabelecido</t>
  </si>
  <si>
    <t>Registro das estimativas dos cards</t>
  </si>
  <si>
    <t>- Voltar a usar as estimativas no board do Trello</t>
  </si>
  <si>
    <t>Nomes das branches</t>
  </si>
  <si>
    <t>- Usar padrão para nomear as branches</t>
  </si>
  <si>
    <t>Documentação dos cards</t>
  </si>
  <si>
    <t>- Usar labels para classificar os cards
- Discutir/documentar melhor os cards no planejamento
- Trabalhar  melhor o tamanho dos cards (evitar cards grandes demais)</t>
  </si>
  <si>
    <t>Garantir o processo de melhoria contínua do código e padrões utilizados</t>
  </si>
  <si>
    <t>- Discutir com alguem do time sobre a viabilidade da refatoração do código
- Documentar e disseminar a prática do 'bom escoteiro' com o time</t>
  </si>
  <si>
    <t>06 a 14/06/2019</t>
  </si>
  <si>
    <t>Velocidade do desenvolvimento</t>
  </si>
  <si>
    <t>Timebox da reunião de planejamento</t>
  </si>
  <si>
    <t>Funcionou bem o fato de dividir as atividades em cards menores</t>
  </si>
  <si>
    <t>Migração dos dados - remoção de campos não mais utilizados</t>
  </si>
  <si>
    <t>- Ao substituir campos, criar novo card para remoção do campo não mais utilizado após a entrega e validação da mudança</t>
  </si>
  <si>
    <t>Planejamento e documentação dos cards</t>
  </si>
  <si>
    <t>Volume alto da bugs detectados em staging</t>
  </si>
  <si>
    <t>- Visão geral das alterações no momento do desenvolvimento. 
- Avaliar bem onde cada alteração pode impactar no sistema tanto no código, quanto como usuário.</t>
  </si>
  <si>
    <t>Bugs detectados em staging (não passados para produção)</t>
  </si>
  <si>
    <t>Workflow dos cards/branches</t>
  </si>
  <si>
    <t>- Garantir o fluxo dos cards (evitar acúmulo)
- Evitar deploy de branches que não são as do ambiente (master -&gt; env:production; staging -&gt; env:staging)
- Início do uso de limites no Trello</t>
  </si>
  <si>
    <t>Introdução do CFD</t>
  </si>
  <si>
    <t>Manutenção do CFD</t>
  </si>
  <si>
    <t>- Procurar algum plugin que atenda
- Alerta para lembrar de atualizar a planilha</t>
  </si>
  <si>
    <t>Etapa</t>
  </si>
  <si>
    <t>Sub-etapa</t>
  </si>
  <si>
    <t>Tempo da sub-etapa (min)</t>
  </si>
  <si>
    <t>Tempo da etapa (min)</t>
  </si>
  <si>
    <t>Real</t>
  </si>
  <si>
    <t>Retrospectiva</t>
  </si>
  <si>
    <t>O que foi bem?</t>
  </si>
  <si>
    <t>O que pode melhorar?</t>
  </si>
  <si>
    <t>Pontos feitos</t>
  </si>
  <si>
    <t>Avaliação do erro das estimativas</t>
  </si>
  <si>
    <t>Planejamento</t>
  </si>
  <si>
    <t>Repriorização</t>
  </si>
  <si>
    <t>Incluir tarefas pendentes</t>
  </si>
  <si>
    <t>Estimar tarefas que ainda não foram estimadas</t>
  </si>
  <si>
    <t>Definir quais tarefas entrarão na sprint</t>
  </si>
  <si>
    <t>Atualizar Trello e planilha do Scrum</t>
  </si>
  <si>
    <t>Day</t>
  </si>
  <si>
    <t>sprint</t>
  </si>
  <si>
    <t>doing</t>
  </si>
  <si>
    <t>cr</t>
  </si>
  <si>
    <t>cra</t>
  </si>
  <si>
    <t>staging</t>
  </si>
  <si>
    <t>sa</t>
  </si>
  <si>
    <t>done</t>
  </si>
  <si>
    <t>cards-count</t>
  </si>
  <si>
    <t>Backlog</t>
  </si>
  <si>
    <t>Doing</t>
  </si>
  <si>
    <t>CR</t>
  </si>
  <si>
    <t>CRA</t>
  </si>
  <si>
    <t>Staging</t>
  </si>
  <si>
    <t>SA</t>
  </si>
  <si>
    <t>Done</t>
  </si>
  <si>
    <t>story-points-count</t>
  </si>
  <si>
    <t>Review</t>
  </si>
  <si>
    <t>Approved</t>
  </si>
  <si>
    <t>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</si>
</sst>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theme="1"/>
      <name val="Cambria"/>
    </font>
    <font>
      <sz val="11.0"/>
      <color theme="1"/>
      <name val="Cambria"/>
    </font>
    <font/>
    <font>
      <sz val="11.0"/>
      <color rgb="FF000000"/>
      <name val="Arial"/>
    </font>
    <font>
      <b/>
      <u/>
      <sz val="11.0"/>
      <color rgb="FF0000FF"/>
      <name val="Cambria"/>
    </font>
  </fonts>
  <fills count="5">
    <fill>
      <patternFill patternType="none"/>
    </fill>
    <fill>
      <patternFill patternType="lightGray"/>
    </fill>
    <fill>
      <patternFill patternType="solid">
        <fgColor rgb="FFFBE3D5"/>
        <bgColor rgb="FFFBE3D5"/>
      </patternFill>
    </fill>
    <fill>
      <patternFill patternType="solid">
        <fgColor rgb="FFFFC7CE"/>
        <bgColor rgb="FFFFC7CE"/>
      </patternFill>
    </fill>
    <fill>
      <patternFill patternType="solid">
        <fgColor rgb="FFFFFFFF"/>
        <bgColor rgb="FFFFFFFF"/>
      </patternFill>
    </fill>
  </fills>
  <borders count="20">
    <border/>
    <border>
      <left/>
      <right/>
      <top/>
      <bottom/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/>
      <right/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/>
      <top/>
    </border>
    <border>
      <left/>
      <right/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right" shrinkToFit="0" vertical="bottom" wrapText="0"/>
    </xf>
    <xf borderId="2" fillId="0" fontId="3" numFmtId="0" xfId="0" applyBorder="1" applyFont="1"/>
    <xf borderId="2" fillId="0" fontId="2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horizontal="right" shrinkToFit="0" vertical="bottom" wrapText="0"/>
    </xf>
    <xf borderId="3" fillId="0" fontId="1" numFmtId="0" xfId="0" applyAlignment="1" applyBorder="1" applyFont="1">
      <alignment horizontal="center" shrinkToFit="0" vertical="center" wrapText="0"/>
    </xf>
    <xf borderId="4" fillId="0" fontId="1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horizontal="right" shrinkToFit="0" vertical="bottom" wrapText="0"/>
    </xf>
    <xf borderId="4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1"/>
    </xf>
    <xf borderId="6" fillId="0" fontId="2" numFmtId="0" xfId="0" applyAlignment="1" applyBorder="1" applyFont="1">
      <alignment horizontal="center" shrinkToFit="0" vertical="center" wrapText="0"/>
    </xf>
    <xf borderId="7" fillId="0" fontId="2" numFmtId="0" xfId="0" applyAlignment="1" applyBorder="1" applyFont="1">
      <alignment horizontal="center" shrinkToFit="0" vertical="center" wrapText="0"/>
    </xf>
    <xf borderId="8" fillId="0" fontId="2" numFmtId="0" xfId="0" applyAlignment="1" applyBorder="1" applyFont="1">
      <alignment shrinkToFit="0" vertical="center" wrapText="1"/>
    </xf>
    <xf borderId="9" fillId="4" fontId="4" numFmtId="0" xfId="0" applyAlignment="1" applyBorder="1" applyFill="1" applyFont="1">
      <alignment horizontal="left" shrinkToFit="0" vertical="center" wrapText="1"/>
    </xf>
    <xf borderId="10" fillId="0" fontId="2" numFmtId="0" xfId="0" applyAlignment="1" applyBorder="1" applyFont="1">
      <alignment shrinkToFit="0" vertical="center" wrapText="1"/>
    </xf>
    <xf borderId="11" fillId="0" fontId="3" numFmtId="0" xfId="0" applyBorder="1" applyFont="1"/>
    <xf borderId="12" fillId="0" fontId="3" numFmtId="0" xfId="0" applyBorder="1" applyFont="1"/>
    <xf borderId="0" fillId="0" fontId="2" numFmtId="0" xfId="0" applyAlignment="1" applyFont="1">
      <alignment shrinkToFit="0" vertical="center" wrapText="1"/>
    </xf>
    <xf borderId="1" fillId="4" fontId="4" numFmtId="0" xfId="0" applyAlignment="1" applyBorder="1" applyFont="1">
      <alignment horizontal="left" shrinkToFit="0" vertical="center" wrapText="1"/>
    </xf>
    <xf borderId="13" fillId="0" fontId="2" numFmtId="0" xfId="0" applyAlignment="1" applyBorder="1" applyFont="1">
      <alignment shrinkToFit="0" vertical="center" wrapText="1"/>
    </xf>
    <xf borderId="14" fillId="0" fontId="3" numFmtId="0" xfId="0" applyBorder="1" applyFont="1"/>
    <xf borderId="15" fillId="0" fontId="3" numFmtId="0" xfId="0" applyBorder="1" applyFont="1"/>
    <xf borderId="16" fillId="4" fontId="4" numFmtId="0" xfId="0" applyAlignment="1" applyBorder="1" applyFont="1">
      <alignment horizontal="center" shrinkToFit="0" vertical="center" wrapText="0"/>
    </xf>
    <xf borderId="17" fillId="0" fontId="3" numFmtId="0" xfId="0" applyBorder="1" applyFont="1"/>
    <xf borderId="18" fillId="0" fontId="3" numFmtId="0" xfId="0" applyBorder="1" applyFont="1"/>
    <xf borderId="2" fillId="0" fontId="2" numFmtId="0" xfId="0" applyAlignment="1" applyBorder="1" applyFont="1">
      <alignment shrinkToFit="0" vertical="center" wrapText="1"/>
    </xf>
    <xf borderId="19" fillId="4" fontId="4" numFmtId="0" xfId="0" applyAlignment="1" applyBorder="1" applyFont="1">
      <alignment horizontal="left" shrinkToFit="0" vertical="center" wrapText="1"/>
    </xf>
    <xf borderId="1" fillId="4" fontId="4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right" shrinkToFit="0" vertical="center" wrapText="0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5.57"/>
    <col customWidth="1" min="2" max="2" width="82.43"/>
    <col customWidth="1" min="3" max="3" width="21.71"/>
    <col customWidth="1" min="4" max="4" width="16.14"/>
    <col customWidth="1" min="5" max="5" width="12.14"/>
    <col customWidth="1" min="6" max="6" width="20.86"/>
    <col customWidth="1" min="7" max="7" width="17.14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1"/>
      <c r="I1" s="1"/>
    </row>
    <row r="2" ht="15.75" customHeight="1">
      <c r="A2" s="7" t="s">
        <v>7</v>
      </c>
      <c r="B2" s="4"/>
      <c r="C2" s="8"/>
      <c r="D2" s="4"/>
    </row>
    <row r="3" ht="15.75" customHeight="1">
      <c r="B3" s="4" t="s">
        <v>8</v>
      </c>
      <c r="C3" s="8">
        <v>3.0</v>
      </c>
      <c r="D3" s="4"/>
    </row>
    <row r="4" ht="15.75" customHeight="1">
      <c r="B4" s="4" t="s">
        <v>9</v>
      </c>
      <c r="C4" s="8">
        <v>5.0</v>
      </c>
      <c r="D4" s="4"/>
    </row>
    <row r="5" ht="15.75" customHeight="1">
      <c r="B5" s="4" t="s">
        <v>10</v>
      </c>
      <c r="C5" s="8">
        <v>3.0</v>
      </c>
      <c r="D5" s="4"/>
    </row>
    <row r="6" ht="15.75" customHeight="1">
      <c r="B6" s="4" t="s">
        <v>11</v>
      </c>
      <c r="C6" s="8">
        <v>7.0</v>
      </c>
      <c r="D6" s="4"/>
    </row>
    <row r="7" ht="15.75" customHeight="1">
      <c r="D7" s="4"/>
    </row>
    <row r="8" ht="15.75" customHeight="1">
      <c r="A8" s="9"/>
      <c r="B8" s="10"/>
      <c r="C8" s="11"/>
      <c r="D8" s="10"/>
      <c r="E8" s="10"/>
      <c r="F8" s="10"/>
      <c r="G8" s="10"/>
      <c r="H8" s="10"/>
      <c r="I8" s="10"/>
    </row>
    <row r="9" ht="15.75" customHeight="1">
      <c r="A9" s="12" t="s">
        <v>12</v>
      </c>
      <c r="B9" s="13" t="s">
        <v>13</v>
      </c>
      <c r="C9" s="14">
        <f t="shared" ref="C9:D9" si="1">SUM(C3:C8)</f>
        <v>18</v>
      </c>
      <c r="D9" s="14">
        <f t="shared" si="1"/>
        <v>0</v>
      </c>
      <c r="E9" s="15"/>
      <c r="F9" s="15"/>
      <c r="G9" s="15"/>
      <c r="H9" s="15"/>
      <c r="I9" s="16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1">
    <mergeCell ref="A2:A8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3.0"/>
    <col customWidth="1" min="2" max="3" width="11.43"/>
    <col customWidth="1" min="4" max="4" width="44.71"/>
    <col customWidth="1" min="5" max="5" width="59.43"/>
    <col customWidth="1" min="6" max="6" width="61.14"/>
  </cols>
  <sheetData>
    <row r="1" ht="15.75" customHeight="1">
      <c r="A1" s="1"/>
      <c r="B1" s="17" t="s">
        <v>14</v>
      </c>
      <c r="C1" s="17" t="s">
        <v>15</v>
      </c>
      <c r="D1" s="1" t="s">
        <v>16</v>
      </c>
      <c r="E1" s="1" t="s">
        <v>17</v>
      </c>
      <c r="F1" s="1" t="s">
        <v>18</v>
      </c>
    </row>
    <row r="2" ht="15.75" customHeight="1">
      <c r="A2" s="18" t="s">
        <v>19</v>
      </c>
      <c r="B2" s="19">
        <v>18.0</v>
      </c>
      <c r="C2" s="19">
        <v>5.0</v>
      </c>
      <c r="D2" s="20" t="s">
        <v>20</v>
      </c>
      <c r="E2" s="21" t="s">
        <v>21</v>
      </c>
      <c r="F2" s="22" t="s">
        <v>22</v>
      </c>
    </row>
    <row r="3" ht="15.75" customHeight="1">
      <c r="A3" s="23"/>
      <c r="B3" s="24"/>
      <c r="C3" s="24"/>
      <c r="D3" s="25" t="s">
        <v>23</v>
      </c>
      <c r="E3" s="26" t="s">
        <v>24</v>
      </c>
      <c r="F3" s="27" t="s">
        <v>25</v>
      </c>
    </row>
    <row r="4" ht="15.75" customHeight="1">
      <c r="A4" s="23"/>
      <c r="B4" s="24"/>
      <c r="C4" s="24"/>
      <c r="D4" s="25" t="s">
        <v>26</v>
      </c>
      <c r="E4" s="26" t="s">
        <v>27</v>
      </c>
      <c r="F4" s="27" t="s">
        <v>28</v>
      </c>
    </row>
    <row r="5" ht="15.75" customHeight="1">
      <c r="A5" s="23"/>
      <c r="B5" s="24"/>
      <c r="C5" s="24"/>
      <c r="D5" s="25" t="s">
        <v>29</v>
      </c>
      <c r="E5" s="26" t="s">
        <v>30</v>
      </c>
      <c r="F5" s="27" t="s">
        <v>31</v>
      </c>
    </row>
    <row r="6" ht="15.75" customHeight="1">
      <c r="A6" s="23"/>
      <c r="B6" s="24"/>
      <c r="C6" s="24"/>
      <c r="D6" s="25" t="s">
        <v>32</v>
      </c>
      <c r="E6" s="26"/>
      <c r="F6" s="25"/>
    </row>
    <row r="7" ht="15.75" customHeight="1">
      <c r="A7" s="23"/>
      <c r="B7" s="24"/>
      <c r="C7" s="24"/>
      <c r="D7" s="25" t="s">
        <v>33</v>
      </c>
      <c r="E7" s="26"/>
      <c r="F7" s="25"/>
    </row>
    <row r="8" ht="15.75" customHeight="1">
      <c r="A8" s="28"/>
      <c r="B8" s="29"/>
      <c r="C8" s="29"/>
      <c r="D8" s="25"/>
      <c r="E8" s="26"/>
      <c r="F8" s="25"/>
    </row>
    <row r="9" ht="15.75" customHeight="1">
      <c r="A9" s="30" t="s">
        <v>34</v>
      </c>
      <c r="B9" s="19" t="str">
        <f>Planejamento!C25</f>
        <v/>
      </c>
      <c r="C9" s="19" t="str">
        <f>Planejamento!D25</f>
        <v/>
      </c>
      <c r="D9" s="20" t="s">
        <v>35</v>
      </c>
      <c r="E9" s="21" t="s">
        <v>36</v>
      </c>
      <c r="F9" s="21" t="s">
        <v>28</v>
      </c>
    </row>
    <row r="10" ht="15.75" customHeight="1">
      <c r="A10" s="31"/>
      <c r="B10" s="24"/>
      <c r="C10" s="24"/>
      <c r="D10" s="25" t="s">
        <v>37</v>
      </c>
      <c r="E10" s="26" t="s">
        <v>38</v>
      </c>
      <c r="F10" s="25" t="s">
        <v>39</v>
      </c>
    </row>
    <row r="11" ht="15.75" customHeight="1">
      <c r="A11" s="31"/>
      <c r="B11" s="24"/>
      <c r="C11" s="24"/>
      <c r="D11" s="25"/>
      <c r="E11" s="26" t="s">
        <v>40</v>
      </c>
      <c r="F11" s="25" t="s">
        <v>41</v>
      </c>
    </row>
    <row r="12" ht="15.75" customHeight="1">
      <c r="A12" s="31"/>
      <c r="B12" s="24"/>
      <c r="C12" s="24"/>
      <c r="D12" s="25"/>
      <c r="E12" s="25" t="s">
        <v>42</v>
      </c>
      <c r="F12" s="25" t="s">
        <v>43</v>
      </c>
    </row>
    <row r="13" ht="15.75" customHeight="1">
      <c r="A13" s="31"/>
      <c r="B13" s="24"/>
      <c r="C13" s="24"/>
      <c r="D13" s="25"/>
      <c r="E13" s="25" t="s">
        <v>44</v>
      </c>
      <c r="F13" s="25" t="s">
        <v>45</v>
      </c>
    </row>
    <row r="14" ht="15.75" customHeight="1">
      <c r="A14" s="32"/>
      <c r="B14" s="29"/>
      <c r="C14" s="29"/>
      <c r="D14" s="25"/>
      <c r="E14" s="26" t="s">
        <v>46</v>
      </c>
      <c r="F14" s="25" t="s">
        <v>47</v>
      </c>
    </row>
    <row r="15" ht="15.75" customHeight="1">
      <c r="A15" s="30" t="s">
        <v>48</v>
      </c>
      <c r="B15" s="19" t="str">
        <f>Planejamento!C46</f>
        <v/>
      </c>
      <c r="C15" s="19"/>
      <c r="D15" s="20" t="s">
        <v>49</v>
      </c>
      <c r="E15" s="21" t="s">
        <v>50</v>
      </c>
      <c r="F15" s="20"/>
    </row>
    <row r="16" ht="15.75" customHeight="1">
      <c r="A16" s="31"/>
      <c r="B16" s="24"/>
      <c r="C16" s="24"/>
      <c r="D16" s="25" t="s">
        <v>51</v>
      </c>
      <c r="E16" s="26" t="s">
        <v>52</v>
      </c>
      <c r="F16" s="25" t="s">
        <v>53</v>
      </c>
    </row>
    <row r="17" ht="15.75" customHeight="1">
      <c r="A17" s="31"/>
      <c r="B17" s="24"/>
      <c r="C17" s="24"/>
      <c r="D17" s="25" t="s">
        <v>54</v>
      </c>
      <c r="E17" s="26" t="s">
        <v>55</v>
      </c>
      <c r="F17" s="25" t="s">
        <v>56</v>
      </c>
    </row>
    <row r="18" ht="15.75" customHeight="1">
      <c r="A18" s="31"/>
      <c r="B18" s="24"/>
      <c r="C18" s="24"/>
      <c r="D18" s="25" t="s">
        <v>57</v>
      </c>
      <c r="E18" s="26" t="s">
        <v>58</v>
      </c>
      <c r="F18" s="25" t="s">
        <v>59</v>
      </c>
    </row>
    <row r="19" ht="15.75" customHeight="1">
      <c r="A19" s="31"/>
      <c r="B19" s="24"/>
      <c r="C19" s="24"/>
      <c r="D19" s="25" t="s">
        <v>60</v>
      </c>
      <c r="E19" s="26" t="s">
        <v>61</v>
      </c>
      <c r="F19" s="25" t="s">
        <v>62</v>
      </c>
    </row>
    <row r="20" ht="15.75" customHeight="1">
      <c r="A20" s="32"/>
      <c r="B20" s="29"/>
      <c r="C20" s="29"/>
      <c r="D20" s="33"/>
      <c r="E20" s="34"/>
      <c r="F20" s="33"/>
    </row>
    <row r="21" ht="15.75" customHeight="1">
      <c r="A21" s="35"/>
      <c r="B21" s="36"/>
      <c r="C21" s="36"/>
      <c r="D21" s="25"/>
      <c r="E21" s="26"/>
      <c r="F21" s="25"/>
    </row>
    <row r="22" ht="15.75" customHeight="1">
      <c r="A22" s="35"/>
      <c r="B22" s="36"/>
      <c r="C22" s="36"/>
      <c r="D22" s="25"/>
      <c r="E22" s="26"/>
      <c r="F22" s="25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5:B20"/>
    <mergeCell ref="C15:C20"/>
    <mergeCell ref="A2:A8"/>
    <mergeCell ref="B2:B8"/>
    <mergeCell ref="C2:C8"/>
    <mergeCell ref="A9:A14"/>
    <mergeCell ref="B9:B14"/>
    <mergeCell ref="C9:C14"/>
    <mergeCell ref="A15:A20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64.43"/>
    <col customWidth="1" min="3" max="5" width="32.71"/>
    <col customWidth="1" min="6" max="6" width="14.43"/>
  </cols>
  <sheetData>
    <row r="1" ht="15.75" customHeight="1">
      <c r="A1" s="37" t="str">
        <f>HYPERLINK("https://gitlab.com/interage/index/blob/master/WORKFLOW.md#retrospectiva-e-planejamento-de-sprint","WORKFLOW.md")</f>
        <v>WORKFLOW.md</v>
      </c>
      <c r="E1" s="7"/>
    </row>
    <row r="2" ht="15.75" customHeight="1">
      <c r="A2" s="7" t="s">
        <v>63</v>
      </c>
      <c r="B2" s="7" t="s">
        <v>64</v>
      </c>
      <c r="C2" s="7" t="s">
        <v>65</v>
      </c>
      <c r="D2" s="7" t="s">
        <v>66</v>
      </c>
      <c r="E2" s="7" t="s">
        <v>67</v>
      </c>
    </row>
    <row r="3" ht="15.75" customHeight="1">
      <c r="A3" s="7" t="s">
        <v>68</v>
      </c>
      <c r="B3" s="4" t="s">
        <v>69</v>
      </c>
      <c r="C3" s="38">
        <v>10.0</v>
      </c>
      <c r="D3" s="38">
        <f>SUM(C3:C6)</f>
        <v>70</v>
      </c>
      <c r="E3" s="38">
        <v>17.0</v>
      </c>
    </row>
    <row r="4" ht="15.75" customHeight="1">
      <c r="B4" s="4" t="s">
        <v>70</v>
      </c>
      <c r="C4" s="38">
        <v>45.0</v>
      </c>
      <c r="E4" s="38">
        <f>43+70</f>
        <v>113</v>
      </c>
    </row>
    <row r="5" ht="15.75" customHeight="1">
      <c r="B5" s="4" t="s">
        <v>71</v>
      </c>
      <c r="C5" s="38">
        <v>10.0</v>
      </c>
      <c r="E5" s="38">
        <v>8.0</v>
      </c>
    </row>
    <row r="6" ht="15.75" customHeight="1">
      <c r="B6" s="4" t="s">
        <v>72</v>
      </c>
      <c r="C6" s="38">
        <v>5.0</v>
      </c>
      <c r="E6" s="38">
        <v>2.0</v>
      </c>
    </row>
    <row r="7" ht="15.75" customHeight="1">
      <c r="A7" s="7" t="s">
        <v>73</v>
      </c>
      <c r="B7" s="4" t="s">
        <v>74</v>
      </c>
      <c r="C7" s="38">
        <v>5.0</v>
      </c>
      <c r="D7" s="38">
        <f>SUM(C7:C11)</f>
        <v>50</v>
      </c>
      <c r="E7" s="36">
        <v>30.0</v>
      </c>
    </row>
    <row r="8" ht="15.75" customHeight="1">
      <c r="B8" s="4" t="s">
        <v>75</v>
      </c>
      <c r="C8" s="38">
        <v>5.0</v>
      </c>
    </row>
    <row r="9" ht="15.75" customHeight="1">
      <c r="B9" s="4" t="s">
        <v>76</v>
      </c>
      <c r="C9" s="38">
        <v>30.0</v>
      </c>
    </row>
    <row r="10" ht="15.75" customHeight="1">
      <c r="B10" s="4" t="s">
        <v>77</v>
      </c>
      <c r="C10" s="38">
        <v>5.0</v>
      </c>
    </row>
    <row r="11" ht="15.75" customHeight="1">
      <c r="B11" s="4" t="s">
        <v>78</v>
      </c>
      <c r="C11" s="38">
        <v>5.0</v>
      </c>
    </row>
    <row r="12" ht="15.75" customHeight="1">
      <c r="A12" s="39" t="s">
        <v>13</v>
      </c>
      <c r="C12" s="38">
        <f t="shared" ref="C12:D12" si="1">SUM(C3:C11)</f>
        <v>120</v>
      </c>
      <c r="D12" s="38">
        <f t="shared" si="1"/>
        <v>120</v>
      </c>
      <c r="E12" s="38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D1"/>
    <mergeCell ref="A3:A6"/>
    <mergeCell ref="D3:D6"/>
    <mergeCell ref="A7:A11"/>
    <mergeCell ref="D7:D11"/>
    <mergeCell ref="E7:E11"/>
    <mergeCell ref="A12:B12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7.71"/>
    <col customWidth="1" min="10" max="16" width="6.57"/>
    <col customWidth="1" min="17" max="18" width="7.86"/>
  </cols>
  <sheetData>
    <row r="1" ht="15.75" customHeight="1">
      <c r="A1" s="4" t="s">
        <v>79</v>
      </c>
      <c r="B1" s="4" t="s">
        <v>80</v>
      </c>
      <c r="C1" s="4" t="s">
        <v>81</v>
      </c>
      <c r="D1" s="4" t="s">
        <v>82</v>
      </c>
      <c r="E1" s="4" t="s">
        <v>83</v>
      </c>
      <c r="F1" s="4" t="s">
        <v>84</v>
      </c>
      <c r="G1" s="4" t="s">
        <v>85</v>
      </c>
      <c r="H1" s="4" t="s">
        <v>86</v>
      </c>
      <c r="K1" s="4">
        <v>1.0</v>
      </c>
      <c r="L1" s="4">
        <v>6.0</v>
      </c>
      <c r="M1" s="4">
        <v>0.0</v>
      </c>
      <c r="N1" s="4">
        <v>3.0</v>
      </c>
      <c r="O1" s="4">
        <v>0.0</v>
      </c>
      <c r="P1" s="4">
        <v>4.0</v>
      </c>
      <c r="Q1" s="4">
        <v>0.0</v>
      </c>
      <c r="R1" s="4">
        <v>0.0</v>
      </c>
    </row>
    <row r="2" ht="15.75" customHeight="1">
      <c r="A2" s="4">
        <v>1.0</v>
      </c>
      <c r="B2" s="4">
        <v>7.0</v>
      </c>
      <c r="C2" s="4">
        <v>1.0</v>
      </c>
      <c r="D2" s="4">
        <v>2.0</v>
      </c>
      <c r="E2" s="4">
        <v>4.0</v>
      </c>
      <c r="F2" s="4">
        <v>1.0</v>
      </c>
      <c r="G2" s="4">
        <v>0.0</v>
      </c>
      <c r="H2" s="4">
        <v>0.0</v>
      </c>
      <c r="L2" s="4">
        <v>9.0</v>
      </c>
      <c r="M2" s="4">
        <v>0.0</v>
      </c>
      <c r="N2" s="4">
        <v>5.0</v>
      </c>
      <c r="O2" s="4">
        <v>0.0</v>
      </c>
      <c r="P2" s="4">
        <v>2.0</v>
      </c>
      <c r="Q2" s="4">
        <v>0.0</v>
      </c>
      <c r="R2" s="4">
        <v>0.0</v>
      </c>
    </row>
    <row r="3" ht="15.75" customHeight="1">
      <c r="A3" s="4">
        <v>2.0</v>
      </c>
      <c r="B3" s="4">
        <v>7.0</v>
      </c>
      <c r="C3" s="4">
        <v>1.0</v>
      </c>
      <c r="D3" s="4">
        <v>2.0</v>
      </c>
      <c r="E3" s="4">
        <v>4.0</v>
      </c>
      <c r="F3" s="4">
        <v>1.0</v>
      </c>
      <c r="G3" s="4">
        <v>0.0</v>
      </c>
      <c r="H3" s="4">
        <v>0.0</v>
      </c>
      <c r="K3" s="4">
        <v>2.0</v>
      </c>
      <c r="L3" s="4">
        <v>2.0</v>
      </c>
      <c r="M3" s="4">
        <v>1.0</v>
      </c>
      <c r="N3" s="4">
        <v>6.0</v>
      </c>
      <c r="O3" s="4">
        <v>0.0</v>
      </c>
      <c r="P3" s="4">
        <v>4.0</v>
      </c>
      <c r="Q3" s="4">
        <v>0.0</v>
      </c>
      <c r="R3" s="4">
        <v>1.0</v>
      </c>
    </row>
    <row r="4" ht="15.75" customHeight="1">
      <c r="A4" s="4">
        <v>3.0</v>
      </c>
      <c r="B4" s="4">
        <v>6.0</v>
      </c>
      <c r="C4" s="4">
        <v>1.0</v>
      </c>
      <c r="D4" s="4">
        <v>4.0</v>
      </c>
      <c r="E4" s="4">
        <v>0.0</v>
      </c>
      <c r="F4" s="4">
        <v>6.0</v>
      </c>
      <c r="G4" s="4">
        <v>0.0</v>
      </c>
      <c r="H4" s="4">
        <v>2.0</v>
      </c>
      <c r="L4" s="4">
        <v>3.0</v>
      </c>
      <c r="M4" s="4">
        <v>3.0</v>
      </c>
      <c r="N4" s="4">
        <v>8.0</v>
      </c>
      <c r="O4" s="4">
        <v>0.0</v>
      </c>
      <c r="P4" s="4">
        <v>2.0</v>
      </c>
      <c r="Q4" s="4">
        <v>0.0</v>
      </c>
      <c r="R4" s="4">
        <v>0.0</v>
      </c>
    </row>
    <row r="5" ht="15.75" customHeight="1">
      <c r="A5" s="4">
        <v>4.0</v>
      </c>
      <c r="B5" s="4">
        <v>6.0</v>
      </c>
      <c r="C5" s="4">
        <v>1.0</v>
      </c>
      <c r="D5" s="4">
        <v>2.0</v>
      </c>
      <c r="E5" s="4">
        <v>0.0</v>
      </c>
      <c r="F5" s="4">
        <v>8.0</v>
      </c>
      <c r="G5" s="4">
        <v>0.0</v>
      </c>
      <c r="H5" s="4">
        <v>2.0</v>
      </c>
      <c r="K5" s="4">
        <v>3.0</v>
      </c>
      <c r="L5" s="4">
        <v>0.0</v>
      </c>
      <c r="M5" s="4">
        <v>1.0</v>
      </c>
      <c r="N5" s="4">
        <v>5.0</v>
      </c>
      <c r="O5" s="4">
        <v>4.0</v>
      </c>
      <c r="P5" s="4">
        <v>4.0</v>
      </c>
      <c r="Q5" s="4">
        <v>0.0</v>
      </c>
      <c r="R5" s="4">
        <v>1.0</v>
      </c>
    </row>
    <row r="6" ht="15.75" customHeight="1">
      <c r="A6" s="4">
        <v>5.0</v>
      </c>
      <c r="B6" s="4">
        <v>6.0</v>
      </c>
      <c r="C6" s="4">
        <v>1.0</v>
      </c>
      <c r="D6" s="4">
        <v>2.0</v>
      </c>
      <c r="E6" s="4">
        <v>0.0</v>
      </c>
      <c r="F6" s="4">
        <v>8.0</v>
      </c>
      <c r="G6" s="4">
        <v>0.0</v>
      </c>
      <c r="H6" s="4">
        <v>2.0</v>
      </c>
      <c r="L6" s="4">
        <v>0.0</v>
      </c>
      <c r="M6" s="4">
        <v>0.0</v>
      </c>
      <c r="N6" s="4">
        <v>6.0</v>
      </c>
      <c r="O6" s="4">
        <v>8.0</v>
      </c>
      <c r="P6" s="4">
        <v>2.0</v>
      </c>
      <c r="Q6" s="4">
        <v>0.0</v>
      </c>
      <c r="R6" s="4">
        <v>0.0</v>
      </c>
    </row>
    <row r="7" ht="15.75" customHeight="1">
      <c r="A7" s="4">
        <v>6.0</v>
      </c>
      <c r="B7" s="4">
        <v>1.0</v>
      </c>
      <c r="C7" s="4">
        <v>1.0</v>
      </c>
      <c r="D7" s="4">
        <v>4.0</v>
      </c>
      <c r="E7" s="4">
        <v>1.0</v>
      </c>
      <c r="F7" s="4">
        <v>0.0</v>
      </c>
      <c r="G7" s="4">
        <v>0.0</v>
      </c>
      <c r="H7" s="4">
        <v>13.0</v>
      </c>
      <c r="K7" s="4">
        <v>4.0</v>
      </c>
      <c r="L7" s="4">
        <v>0.0</v>
      </c>
      <c r="M7" s="4">
        <v>1.0</v>
      </c>
      <c r="N7" s="4">
        <v>6.0</v>
      </c>
      <c r="O7" s="4">
        <v>4.0</v>
      </c>
      <c r="P7" s="4">
        <v>4.0</v>
      </c>
      <c r="Q7" s="4">
        <v>0.0</v>
      </c>
      <c r="R7" s="4">
        <v>1.0</v>
      </c>
    </row>
    <row r="8" ht="15.75" customHeight="1">
      <c r="A8" s="4">
        <v>7.0</v>
      </c>
      <c r="B8" s="4">
        <v>0.0</v>
      </c>
      <c r="C8" s="4">
        <v>0.0</v>
      </c>
      <c r="D8" s="4">
        <v>3.0</v>
      </c>
      <c r="E8" s="4">
        <v>0.0</v>
      </c>
      <c r="F8" s="4">
        <v>4.0</v>
      </c>
      <c r="G8" s="4">
        <v>0.0</v>
      </c>
      <c r="H8" s="4">
        <v>13.0</v>
      </c>
      <c r="L8" s="4">
        <v>0.0</v>
      </c>
      <c r="M8" s="4">
        <v>0.0</v>
      </c>
      <c r="N8" s="4">
        <v>6.0</v>
      </c>
      <c r="O8" s="4">
        <v>8.0</v>
      </c>
      <c r="P8" s="4">
        <v>2.0</v>
      </c>
      <c r="Q8" s="4">
        <v>0.0</v>
      </c>
      <c r="R8" s="4">
        <v>0.0</v>
      </c>
    </row>
    <row r="9" ht="15.75" customHeight="1">
      <c r="K9" s="4">
        <v>5.0</v>
      </c>
      <c r="L9" s="4">
        <v>0.0</v>
      </c>
      <c r="M9" s="4">
        <v>0.0</v>
      </c>
      <c r="N9" s="4">
        <v>7.0</v>
      </c>
      <c r="O9" s="4">
        <v>4.0</v>
      </c>
      <c r="P9" s="4">
        <v>4.0</v>
      </c>
      <c r="Q9" s="4">
        <v>0.0</v>
      </c>
      <c r="R9" s="4">
        <v>1.0</v>
      </c>
    </row>
    <row r="10" ht="15.75" customHeight="1">
      <c r="L10" s="4">
        <v>0.0</v>
      </c>
      <c r="M10" s="4">
        <v>0.0</v>
      </c>
      <c r="N10" s="4">
        <v>6.0</v>
      </c>
      <c r="O10" s="4">
        <v>8.0</v>
      </c>
      <c r="P10" s="4">
        <v>2.0</v>
      </c>
      <c r="Q10" s="4">
        <v>0.0</v>
      </c>
      <c r="R10" s="4">
        <v>0.0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>
      <c r="B20" s="4" t="s">
        <v>80</v>
      </c>
      <c r="C20" s="4" t="s">
        <v>81</v>
      </c>
      <c r="D20" s="4" t="s">
        <v>82</v>
      </c>
      <c r="E20" s="4" t="s">
        <v>83</v>
      </c>
      <c r="F20" s="4" t="s">
        <v>84</v>
      </c>
      <c r="G20" s="4" t="s">
        <v>85</v>
      </c>
      <c r="H20" s="4" t="s">
        <v>86</v>
      </c>
    </row>
    <row r="21" ht="15.75" customHeight="1">
      <c r="A21" s="4">
        <v>6.0</v>
      </c>
      <c r="B21" s="4">
        <v>17.0</v>
      </c>
      <c r="C21" s="4">
        <v>0.0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</row>
    <row r="22" ht="15.75" customHeight="1">
      <c r="A22" s="4">
        <v>7.0</v>
      </c>
      <c r="B22" s="4">
        <v>17.0</v>
      </c>
      <c r="C22" s="4">
        <v>0.0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</row>
    <row r="23" ht="15.75" customHeight="1">
      <c r="A23" s="4">
        <v>10.0</v>
      </c>
      <c r="B23" s="4">
        <v>7.0</v>
      </c>
      <c r="C23" s="4">
        <v>5.0</v>
      </c>
      <c r="D23" s="4">
        <v>5.0</v>
      </c>
      <c r="E23" s="4">
        <v>0.0</v>
      </c>
      <c r="F23" s="4">
        <v>0.0</v>
      </c>
      <c r="G23" s="4">
        <v>0.0</v>
      </c>
      <c r="H23" s="4">
        <v>0.0</v>
      </c>
    </row>
    <row r="24" ht="15.75" customHeight="1">
      <c r="A24" s="4">
        <v>11.0</v>
      </c>
      <c r="B24" s="4">
        <v>6.0</v>
      </c>
      <c r="C24" s="4">
        <v>1.0</v>
      </c>
      <c r="D24" s="4">
        <v>5.0</v>
      </c>
      <c r="E24" s="4">
        <v>0.0</v>
      </c>
      <c r="F24" s="4">
        <v>5.0</v>
      </c>
      <c r="G24" s="4">
        <v>0.0</v>
      </c>
      <c r="H24" s="4">
        <v>0.0</v>
      </c>
    </row>
    <row r="25" ht="15.75" customHeight="1">
      <c r="A25" s="4">
        <v>12.0</v>
      </c>
      <c r="B25" s="4">
        <v>6.0</v>
      </c>
      <c r="C25" s="4">
        <v>1.0</v>
      </c>
      <c r="D25" s="4">
        <v>5.0</v>
      </c>
      <c r="E25" s="4">
        <v>0.0</v>
      </c>
      <c r="F25" s="4">
        <v>5.0</v>
      </c>
      <c r="G25" s="4">
        <v>0.0</v>
      </c>
      <c r="H25" s="4">
        <v>0.0</v>
      </c>
    </row>
    <row r="26" ht="15.75" customHeight="1">
      <c r="A26" s="4">
        <v>13.0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9.29"/>
    <col customWidth="1" min="3" max="3" width="7.57"/>
    <col customWidth="1" min="4" max="4" width="8.14"/>
    <col customWidth="1" min="5" max="5" width="10.29"/>
    <col customWidth="1" min="6" max="6" width="7.86"/>
    <col customWidth="1" min="7" max="7" width="6.57"/>
    <col customWidth="1" min="8" max="8" width="7.86"/>
  </cols>
  <sheetData>
    <row r="1" ht="15.75" customHeight="1">
      <c r="A1" s="40" t="s">
        <v>87</v>
      </c>
      <c r="H1" s="4"/>
    </row>
    <row r="2" ht="15.75" customHeight="1">
      <c r="A2" s="1" t="s">
        <v>79</v>
      </c>
      <c r="B2" s="1" t="s">
        <v>88</v>
      </c>
      <c r="C2" s="1" t="s">
        <v>89</v>
      </c>
      <c r="D2" s="1" t="s">
        <v>90</v>
      </c>
      <c r="E2" s="1" t="s">
        <v>91</v>
      </c>
      <c r="F2" s="1" t="s">
        <v>92</v>
      </c>
      <c r="G2" s="1" t="s">
        <v>93</v>
      </c>
      <c r="H2" s="1" t="s">
        <v>94</v>
      </c>
    </row>
    <row r="3" ht="15.75" customHeight="1">
      <c r="A3" s="4">
        <v>1.0</v>
      </c>
      <c r="B3" s="4">
        <f>Sheet10!B2+C3</f>
        <v>15</v>
      </c>
      <c r="C3" s="4">
        <f>Sheet10!C2+D3</f>
        <v>8</v>
      </c>
      <c r="D3" s="4">
        <f>Sheet10!D2+E3</f>
        <v>7</v>
      </c>
      <c r="E3" s="4">
        <f>Sheet10!E2+F3</f>
        <v>5</v>
      </c>
      <c r="F3" s="4">
        <f>Sheet10!F2+G3</f>
        <v>1</v>
      </c>
      <c r="G3" s="4">
        <f>Sheet10!G2+H3</f>
        <v>0</v>
      </c>
      <c r="H3" s="4">
        <f>Sheet10!H2</f>
        <v>0</v>
      </c>
    </row>
    <row r="4" ht="15.75" customHeight="1">
      <c r="A4" s="4">
        <v>2.0</v>
      </c>
      <c r="B4" s="4">
        <f>Sheet10!B3+C4</f>
        <v>15</v>
      </c>
      <c r="C4" s="4">
        <f>Sheet10!C3+D4</f>
        <v>8</v>
      </c>
      <c r="D4" s="4">
        <f>Sheet10!D3+E4</f>
        <v>7</v>
      </c>
      <c r="E4" s="4">
        <f>Sheet10!E3+F4</f>
        <v>5</v>
      </c>
      <c r="F4" s="4">
        <f>Sheet10!F3+G4</f>
        <v>1</v>
      </c>
      <c r="G4" s="4">
        <f>Sheet10!G3+H4</f>
        <v>0</v>
      </c>
      <c r="H4" s="4">
        <f>Sheet10!H3</f>
        <v>0</v>
      </c>
    </row>
    <row r="5" ht="15.75" customHeight="1">
      <c r="A5" s="4">
        <v>3.0</v>
      </c>
      <c r="B5" s="4">
        <f>Sheet10!B4+C5</f>
        <v>19</v>
      </c>
      <c r="C5" s="4">
        <f>Sheet10!C4+D5</f>
        <v>13</v>
      </c>
      <c r="D5" s="4">
        <f>Sheet10!D4+E5</f>
        <v>12</v>
      </c>
      <c r="E5" s="4">
        <f>Sheet10!E4+F5</f>
        <v>8</v>
      </c>
      <c r="F5" s="4">
        <f>Sheet10!F4+G5</f>
        <v>8</v>
      </c>
      <c r="G5" s="4">
        <f>Sheet10!G4+H5</f>
        <v>2</v>
      </c>
      <c r="H5" s="4">
        <f>Sheet10!H4</f>
        <v>2</v>
      </c>
    </row>
    <row r="6" ht="15.75" customHeight="1">
      <c r="A6" s="4">
        <v>4.0</v>
      </c>
      <c r="B6" s="4">
        <f>Sheet10!B5+C6</f>
        <v>19</v>
      </c>
      <c r="C6" s="4">
        <f>Sheet10!C5+D6</f>
        <v>13</v>
      </c>
      <c r="D6" s="4">
        <f>Sheet10!D5+E6</f>
        <v>12</v>
      </c>
      <c r="E6" s="4">
        <f>Sheet10!E5+F6</f>
        <v>10</v>
      </c>
      <c r="F6" s="4">
        <f>Sheet10!F5+G6</f>
        <v>10</v>
      </c>
      <c r="G6" s="4">
        <f>Sheet10!G5+H6</f>
        <v>2</v>
      </c>
      <c r="H6" s="4">
        <f>Sheet10!H5</f>
        <v>2</v>
      </c>
    </row>
    <row r="7" ht="15.75" customHeight="1">
      <c r="A7" s="4">
        <v>5.0</v>
      </c>
      <c r="B7" s="4">
        <f>Sheet10!B6+C7</f>
        <v>19</v>
      </c>
      <c r="C7" s="4">
        <f>Sheet10!C6+D7</f>
        <v>13</v>
      </c>
      <c r="D7" s="4">
        <f>Sheet10!D6+E7</f>
        <v>12</v>
      </c>
      <c r="E7" s="4">
        <f>Sheet10!E6+F7</f>
        <v>10</v>
      </c>
      <c r="F7" s="4">
        <f>Sheet10!F6+G7</f>
        <v>10</v>
      </c>
      <c r="G7" s="4">
        <f>Sheet10!G6+H7</f>
        <v>2</v>
      </c>
      <c r="H7" s="4">
        <f>Sheet10!H6</f>
        <v>2</v>
      </c>
    </row>
    <row r="8" ht="15.75" customHeight="1">
      <c r="A8" s="4">
        <v>6.0</v>
      </c>
      <c r="B8" s="4">
        <f>Sheet10!B7+C8</f>
        <v>20</v>
      </c>
      <c r="C8" s="4">
        <f>Sheet10!C7+D8</f>
        <v>19</v>
      </c>
      <c r="D8" s="4">
        <f>Sheet10!D7+E8</f>
        <v>18</v>
      </c>
      <c r="E8" s="4">
        <f>Sheet10!E7+F8</f>
        <v>14</v>
      </c>
      <c r="F8" s="4">
        <f>Sheet10!F7+G8</f>
        <v>13</v>
      </c>
      <c r="G8" s="4">
        <f>Sheet10!G7+H8</f>
        <v>13</v>
      </c>
      <c r="H8" s="4">
        <f>Sheet10!H7</f>
        <v>13</v>
      </c>
    </row>
    <row r="9" ht="15.75" customHeight="1">
      <c r="A9" s="4">
        <v>7.0</v>
      </c>
      <c r="B9" s="4">
        <f>Sheet10!B8+C9</f>
        <v>20</v>
      </c>
      <c r="C9" s="4">
        <f>Sheet10!C8+D9</f>
        <v>20</v>
      </c>
      <c r="D9" s="4">
        <f>Sheet10!D8+E9</f>
        <v>20</v>
      </c>
      <c r="E9" s="4">
        <f>Sheet10!E8+F9</f>
        <v>17</v>
      </c>
      <c r="F9" s="4">
        <f>Sheet10!F8+G9</f>
        <v>17</v>
      </c>
      <c r="G9" s="4">
        <f>Sheet10!G8+H9</f>
        <v>13</v>
      </c>
      <c r="H9" s="4">
        <f>Sheet10!H8</f>
        <v>13</v>
      </c>
    </row>
    <row r="10" ht="15.75" customHeight="1">
      <c r="H10" s="4" t="str">
        <f>Sheet10!H9</f>
        <v/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>
      <c r="A20" s="4"/>
      <c r="B20" s="1"/>
      <c r="C20" s="4"/>
      <c r="D20" s="4"/>
      <c r="E20" s="4"/>
      <c r="F20" s="4"/>
      <c r="G20" s="4"/>
    </row>
    <row r="21" ht="15.75" customHeight="1">
      <c r="A21" s="4"/>
      <c r="B21" s="4"/>
      <c r="C21" s="4"/>
      <c r="D21" s="4"/>
      <c r="E21" s="1"/>
      <c r="F21" s="1"/>
      <c r="G21" s="4"/>
    </row>
    <row r="22" ht="15.75" customHeight="1">
      <c r="A22" s="4"/>
      <c r="B22" s="1"/>
      <c r="C22" s="4"/>
      <c r="D22" s="4"/>
      <c r="E22" s="4"/>
      <c r="F22" s="4"/>
      <c r="G22" s="4"/>
    </row>
    <row r="23" ht="15.75" customHeight="1">
      <c r="A23" s="4"/>
      <c r="C23" s="4"/>
      <c r="D23" s="4"/>
      <c r="E23" s="4"/>
      <c r="F23" s="4"/>
      <c r="G23" s="4"/>
    </row>
    <row r="24" ht="15.75" customHeight="1">
      <c r="A24" s="4"/>
      <c r="B24" s="4"/>
      <c r="C24" s="4"/>
      <c r="D24" s="4"/>
      <c r="E24" s="4"/>
      <c r="F24" s="4"/>
      <c r="G24" s="4"/>
    </row>
    <row r="25" ht="15.75" customHeight="1">
      <c r="A25" s="4"/>
      <c r="B25" s="4"/>
      <c r="C25" s="4"/>
      <c r="D25" s="4"/>
      <c r="E25" s="4"/>
      <c r="F25" s="4"/>
      <c r="G25" s="4"/>
    </row>
    <row r="26" ht="15.75" customHeight="1">
      <c r="A26" s="4"/>
      <c r="B26" s="4"/>
      <c r="C26" s="4"/>
      <c r="D26" s="4"/>
      <c r="E26" s="4"/>
      <c r="F26" s="4"/>
      <c r="G26" s="4"/>
    </row>
    <row r="27" ht="15.75" customHeight="1">
      <c r="A27" s="40" t="s">
        <v>95</v>
      </c>
      <c r="K27" s="4"/>
    </row>
    <row r="28" ht="15.75" customHeight="1">
      <c r="A28" s="1" t="s">
        <v>79</v>
      </c>
      <c r="B28" s="1" t="s">
        <v>88</v>
      </c>
      <c r="C28" s="1" t="s">
        <v>89</v>
      </c>
      <c r="D28" s="1" t="s">
        <v>96</v>
      </c>
      <c r="E28" s="1" t="s">
        <v>97</v>
      </c>
      <c r="F28" s="1" t="s">
        <v>98</v>
      </c>
      <c r="G28" s="1" t="s">
        <v>94</v>
      </c>
    </row>
    <row r="29" ht="15.75" customHeight="1">
      <c r="A29" s="4">
        <v>1.0</v>
      </c>
      <c r="B29" s="4">
        <v>77.0</v>
      </c>
      <c r="C29" s="4">
        <v>21.0</v>
      </c>
      <c r="D29" s="4">
        <v>0.0</v>
      </c>
      <c r="E29" s="4">
        <v>0.0</v>
      </c>
      <c r="F29" s="4">
        <v>0.0</v>
      </c>
      <c r="G29" s="4">
        <v>0.0</v>
      </c>
    </row>
    <row r="30" ht="15.75" customHeight="1">
      <c r="A30" s="4">
        <v>2.0</v>
      </c>
      <c r="B30" s="4">
        <v>77.0</v>
      </c>
      <c r="C30" s="4">
        <v>21.0</v>
      </c>
      <c r="D30" s="4">
        <v>0.0</v>
      </c>
      <c r="E30" s="4">
        <v>0.0</v>
      </c>
      <c r="F30" s="4">
        <v>0.0</v>
      </c>
      <c r="G30" s="4">
        <v>0.0</v>
      </c>
    </row>
    <row r="31" ht="15.75" customHeight="1">
      <c r="A31" s="4">
        <v>3.0</v>
      </c>
      <c r="B31" s="4">
        <v>77.0</v>
      </c>
      <c r="C31" s="4">
        <v>21.0</v>
      </c>
      <c r="D31" s="4">
        <v>0.0</v>
      </c>
      <c r="E31" s="4">
        <v>0.0</v>
      </c>
      <c r="F31" s="4">
        <v>0.0</v>
      </c>
      <c r="G31" s="4">
        <v>0.0</v>
      </c>
    </row>
    <row r="32" ht="15.75" customHeight="1">
      <c r="A32" s="4">
        <v>4.0</v>
      </c>
      <c r="B32" s="4">
        <v>77.0</v>
      </c>
      <c r="C32" s="4">
        <v>21.0</v>
      </c>
      <c r="D32" s="4">
        <v>21.0</v>
      </c>
      <c r="E32" s="4">
        <v>0.0</v>
      </c>
      <c r="F32" s="4">
        <v>0.0</v>
      </c>
      <c r="G32" s="4">
        <v>0.0</v>
      </c>
    </row>
    <row r="33" ht="15.75" customHeight="1">
      <c r="A33" s="4">
        <v>5.0</v>
      </c>
      <c r="B33" s="4">
        <v>77.0</v>
      </c>
      <c r="C33" s="4">
        <v>21.0</v>
      </c>
      <c r="D33" s="4">
        <v>21.0</v>
      </c>
      <c r="E33" s="4">
        <v>0.0</v>
      </c>
      <c r="F33" s="4">
        <v>0.0</v>
      </c>
      <c r="G33" s="4">
        <v>0.0</v>
      </c>
    </row>
    <row r="34" ht="15.75" customHeight="1">
      <c r="A34" s="4">
        <v>6.0</v>
      </c>
      <c r="B34" s="4">
        <v>77.0</v>
      </c>
      <c r="C34" s="4">
        <v>21.0</v>
      </c>
      <c r="D34" s="4">
        <v>21.0</v>
      </c>
      <c r="E34" s="4">
        <v>0.0</v>
      </c>
      <c r="F34" s="4">
        <v>0.0</v>
      </c>
      <c r="G34" s="4">
        <v>0.0</v>
      </c>
    </row>
    <row r="35" ht="15.75" customHeight="1">
      <c r="A35" s="4">
        <v>7.0</v>
      </c>
      <c r="B35" s="4">
        <v>77.0</v>
      </c>
      <c r="C35" s="4">
        <v>29.0</v>
      </c>
      <c r="D35" s="4">
        <v>29.0</v>
      </c>
      <c r="E35" s="4">
        <v>29.0</v>
      </c>
      <c r="F35" s="4">
        <v>0.0</v>
      </c>
      <c r="G35" s="4">
        <v>0.0</v>
      </c>
    </row>
    <row r="36" ht="15.75" customHeight="1">
      <c r="A36" s="4">
        <v>8.0</v>
      </c>
      <c r="B36" s="4">
        <v>77.0</v>
      </c>
      <c r="C36" s="4">
        <f>29+8</f>
        <v>37</v>
      </c>
      <c r="D36" s="4">
        <v>29.0</v>
      </c>
      <c r="E36" s="4">
        <v>29.0</v>
      </c>
      <c r="F36" s="4">
        <v>0.0</v>
      </c>
      <c r="G36" s="4">
        <v>0.0</v>
      </c>
    </row>
    <row r="37" ht="15.75" customHeight="1">
      <c r="A37" s="4">
        <v>9.0</v>
      </c>
      <c r="B37" s="4">
        <v>77.0</v>
      </c>
      <c r="C37" s="4">
        <v>40.0</v>
      </c>
      <c r="D37" s="4">
        <v>37.0</v>
      </c>
      <c r="E37" s="4">
        <v>37.0</v>
      </c>
      <c r="F37" s="4">
        <v>0.0</v>
      </c>
      <c r="G37" s="4">
        <v>0.0</v>
      </c>
    </row>
    <row r="38" ht="15.75" customHeight="1">
      <c r="A38" s="4">
        <v>10.0</v>
      </c>
      <c r="B38" s="4">
        <v>77.0</v>
      </c>
      <c r="C38" s="4">
        <f>40+18</f>
        <v>58</v>
      </c>
      <c r="D38" s="4">
        <v>40.0</v>
      </c>
      <c r="E38" s="4">
        <v>37.0</v>
      </c>
      <c r="F38" s="4">
        <v>37.0</v>
      </c>
      <c r="G38" s="4">
        <v>0.0</v>
      </c>
    </row>
    <row r="39" ht="15.75" customHeight="1">
      <c r="A39" s="4">
        <v>11.0</v>
      </c>
      <c r="B39" s="4">
        <v>77.0</v>
      </c>
      <c r="C39" s="4">
        <v>58.0</v>
      </c>
      <c r="D39" s="4">
        <v>58.0</v>
      </c>
      <c r="E39" s="4">
        <v>37.0</v>
      </c>
      <c r="F39" s="4">
        <v>37.0</v>
      </c>
      <c r="G39" s="4">
        <v>0.0</v>
      </c>
    </row>
    <row r="40" ht="15.75" customHeight="1">
      <c r="A40" s="4">
        <v>12.0</v>
      </c>
      <c r="B40" s="4">
        <v>77.0</v>
      </c>
      <c r="C40" s="4">
        <v>58.0</v>
      </c>
      <c r="D40" s="4">
        <v>58.0</v>
      </c>
      <c r="E40" s="4">
        <v>58.0</v>
      </c>
      <c r="F40" s="4">
        <v>37.0</v>
      </c>
      <c r="G40" s="4">
        <v>0.0</v>
      </c>
    </row>
    <row r="41" ht="15.75" customHeight="1">
      <c r="A41" s="4">
        <v>13.0</v>
      </c>
      <c r="B41" s="4">
        <v>77.0</v>
      </c>
      <c r="C41" s="4">
        <v>58.0</v>
      </c>
      <c r="D41" s="4">
        <v>58.0</v>
      </c>
      <c r="E41" s="4">
        <v>58.0</v>
      </c>
      <c r="F41" s="4">
        <v>58.0</v>
      </c>
      <c r="G41" s="4">
        <v>0.0</v>
      </c>
    </row>
    <row r="42" ht="15.75" customHeight="1">
      <c r="A42" s="4">
        <v>14.0</v>
      </c>
      <c r="B42" s="4">
        <v>77.0</v>
      </c>
      <c r="C42" s="4">
        <v>66.0</v>
      </c>
      <c r="D42" s="4">
        <f>58+8</f>
        <v>66</v>
      </c>
      <c r="E42" s="4">
        <v>58.0</v>
      </c>
      <c r="F42" s="4">
        <v>58.0</v>
      </c>
      <c r="G42" s="4">
        <v>0.0</v>
      </c>
    </row>
    <row r="43" ht="15.75" customHeight="1">
      <c r="A43" s="4">
        <v>15.0</v>
      </c>
      <c r="B43" s="4">
        <v>77.0</v>
      </c>
      <c r="C43" s="1"/>
      <c r="D43" s="4"/>
      <c r="E43" s="4"/>
      <c r="F43" s="4">
        <v>61.0</v>
      </c>
      <c r="G43" s="4">
        <v>0.0</v>
      </c>
    </row>
    <row r="44" ht="15.75" customHeight="1">
      <c r="A44" s="4">
        <v>16.0</v>
      </c>
      <c r="B44" s="4">
        <v>77.0</v>
      </c>
      <c r="C44" s="4">
        <v>77.0</v>
      </c>
      <c r="D44" s="4">
        <v>72.0</v>
      </c>
      <c r="E44" s="4">
        <f>61+11</f>
        <v>72</v>
      </c>
      <c r="F44" s="4">
        <v>61.0</v>
      </c>
      <c r="G44" s="4">
        <v>0.0</v>
      </c>
    </row>
    <row r="45" ht="15.75" customHeight="1">
      <c r="A45" s="4">
        <v>17.0</v>
      </c>
      <c r="B45" s="4">
        <v>77.0</v>
      </c>
      <c r="C45" s="4">
        <v>77.0</v>
      </c>
      <c r="D45" s="4">
        <v>77.0</v>
      </c>
      <c r="E45" s="4">
        <v>72.0</v>
      </c>
      <c r="F45" s="4">
        <v>72.0</v>
      </c>
      <c r="G45" s="4">
        <v>0.0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G1"/>
    <mergeCell ref="A27:G27"/>
  </mergeCells>
  <printOptions/>
  <pageMargins bottom="0.984027777777778" footer="0.0" header="0.0" left="0.747916666666667" right="0.747916666666667" top="0.984027777777778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