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5840" windowHeight="22400" tabRatio="500" firstSheet="0" activeTab="0" autoFilterDateGrouping="1"/>
  </bookViews>
  <sheets>
    <sheet name="Data" sheetId="1" state="visible" r:id="rId1"/>
    <sheet name="Pivot Table" sheetId="2" state="visible" r:id="rId2"/>
  </sheets>
  <definedNames>
    <definedName name="_xlnm._FilterDatabase" localSheetId="0" hidden="1">'Data'!$A$1:$X$9</definedName>
  </definedNames>
  <calcPr calcId="191029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2">
    <numFmt numFmtId="164" formatCode="&quot;TRUE&quot;;&quot;TRUE&quot;;&quot;FALSE&quot;"/>
    <numFmt numFmtId="165" formatCode="hh:mm:ss\ AM/PM"/>
  </numFmts>
  <fonts count="3"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Alignment="1">
      <alignment horizontal="left"/>
    </xf>
    <xf numFmtId="0" fontId="1" fillId="0" borderId="0" applyAlignment="1">
      <alignment horizontal="left"/>
    </xf>
    <xf numFmtId="0" fontId="1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0"/>
    <xf numFmtId="0" fontId="0" fillId="0" borderId="1" pivotButton="0" quotePrefix="0" xfId="2"/>
    <xf numFmtId="0" fontId="0" fillId="0" borderId="2" pivotButton="0" quotePrefix="0" xfId="1"/>
    <xf numFmtId="0" fontId="0" fillId="0" borderId="3" pivotButton="0" quotePrefix="0" xfId="2"/>
    <xf numFmtId="0" fontId="0" fillId="0" borderId="4" pivotButton="0" quotePrefix="0" xfId="2"/>
    <xf numFmtId="0" fontId="0" fillId="0" borderId="5" pivotButton="0" quotePrefix="0" xfId="1"/>
    <xf numFmtId="0" fontId="0" fillId="0" borderId="6" applyAlignment="1" pivotButton="0" quotePrefix="0" xfId="4">
      <alignment horizontal="left"/>
    </xf>
    <xf numFmtId="0" fontId="0" fillId="0" borderId="7" applyAlignment="1" pivotButton="0" quotePrefix="0" xfId="4">
      <alignment horizontal="left"/>
    </xf>
    <xf numFmtId="0" fontId="0" fillId="0" borderId="8" applyAlignment="1" pivotButton="0" quotePrefix="0" xfId="4">
      <alignment horizontal="left"/>
    </xf>
    <xf numFmtId="0" fontId="0" fillId="0" borderId="9" applyAlignment="1" pivotButton="0" quotePrefix="0" xfId="4">
      <alignment horizontal="left"/>
    </xf>
    <xf numFmtId="0" fontId="0" fillId="0" borderId="10" pivotButton="0" quotePrefix="0" xfId="3"/>
    <xf numFmtId="2" fontId="0" fillId="0" borderId="11" pivotButton="0" quotePrefix="0" xfId="3"/>
    <xf numFmtId="0" fontId="0" fillId="0" borderId="11" pivotButton="0" quotePrefix="0" xfId="3"/>
    <xf numFmtId="0" fontId="0" fillId="0" borderId="12" pivotButton="0" quotePrefix="0" xfId="3"/>
    <xf numFmtId="0" fontId="1" fillId="0" borderId="13" applyAlignment="1" pivotButton="0" quotePrefix="0" xfId="5">
      <alignment horizontal="left"/>
    </xf>
    <xf numFmtId="0" fontId="1" fillId="0" borderId="14" pivotButton="0" quotePrefix="0" xfId="6"/>
    <xf numFmtId="2" fontId="1" fillId="0" borderId="15" pivotButton="0" quotePrefix="0" xfId="6"/>
    <xf numFmtId="0" fontId="1" fillId="0" borderId="15" pivotButton="0" quotePrefix="0" xfId="6"/>
    <xf numFmtId="0" fontId="1" fillId="0" borderId="16" pivotButton="0" quotePrefix="0" xfId="6"/>
  </cellXfs>
  <cellStyles count="7">
    <cellStyle name="Normal" xfId="0" builtinId="0"/>
    <cellStyle name="Pivot Table Field" xfId="1"/>
    <cellStyle name="Pivot Table Corner" xfId="2"/>
    <cellStyle name="Pivot Table Value" xfId="3"/>
    <cellStyle name="Pivot Table Category" xfId="4"/>
    <cellStyle name="Pivot Table Title" xfId="5"/>
    <cellStyle name="Pivot Table Result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Date="0" createdVersion="3" recordCount="8" r:id="rId1">
  <cacheSource type="worksheet">
    <worksheetSource ref="A1:X9" sheet="Data"/>
  </cacheSource>
  <cacheFields count="24">
    <cacheField name="Match #" uniqueList="1" numFmtId="0" sqlType="0" hierarchy="0" level="0" databaseField="1">
      <sharedItems count="7" containsInteger="1" containsNumber="1" containsSemiMixedTypes="0" containsString="0" minValue="4" maxValue="86">
        <n v="4"/>
        <n v="23"/>
        <n v="32"/>
        <n v="34"/>
        <n v="56"/>
        <n v="64"/>
        <n v="86"/>
      </sharedItems>
    </cacheField>
    <cacheField name="Team #" uniqueList="1" numFmtId="0" sqlType="0" hierarchy="0" level="0" databaseField="1">
      <sharedItems count="4" containsInteger="1" containsNumber="1" containsSemiMixedTypes="0" containsString="0" minValue="217" maxValue="2851">
        <n v="217"/>
        <n v="1718"/>
        <n v="2834"/>
        <n v="2851"/>
      </sharedItems>
    </cacheField>
    <cacheField name="U-A[In]" uniqueList="1" numFmtId="0" sqlType="0" hierarchy="0" level="0" databaseField="1">
      <sharedItems count="3" containsInteger="1" containsNumber="1" containsSemiMixedTypes="0" containsString="0" minValue="2" maxValue="4">
        <n v="2"/>
        <n v="3"/>
        <n v="4"/>
      </sharedItems>
    </cacheField>
    <cacheField name="U-A[Tot]" uniqueList="1" numFmtId="0" sqlType="0" hierarchy="0" level="0" databaseField="1">
      <sharedItems count="3" containsInteger="1" containsNumber="1" containsSemiMixedTypes="0" containsString="0" minValue="4" maxValue="7">
        <n v="4"/>
        <n v="5"/>
        <n v="7"/>
      </sharedItems>
    </cacheField>
    <cacheField name="U-A[%]" uniqueList="1" numFmtId="0" sqlType="0" hierarchy="0" level="0" databaseField="1">
      <sharedItems count="6" containsNumber="1" containsSemiMixedTypes="0" containsString="0" minValue="0.4" maxValue="0.8">
        <n v="0.4"/>
        <n v="0.5"/>
        <n v="0.571428571428571"/>
        <n v="0.6"/>
        <n v="0.75"/>
        <n v="0.8"/>
      </sharedItems>
    </cacheField>
    <cacheField name="L-A[In]" uniqueList="1" numFmtId="0" sqlType="0" hierarchy="0" level="0" databaseField="1">
      <sharedItems count="5" containsInteger="1" containsNumber="1" containsSemiMixedTypes="0" containsString="0" minValue="2" maxValue="6">
        <n v="2"/>
        <n v="3"/>
        <n v="4"/>
        <n v="5"/>
        <n v="6"/>
      </sharedItems>
    </cacheField>
    <cacheField name="L-A[Tot]" uniqueList="1" numFmtId="0" sqlType="0" hierarchy="0" level="0" databaseField="1">
      <sharedItems count="7" containsInteger="1" containsNumber="1" containsSemiMixedTypes="0" containsString="0" minValue="2" maxValue="9">
        <n v="2"/>
        <n v="3"/>
        <n v="4"/>
        <n v="6"/>
        <n v="7"/>
        <n v="8"/>
        <n v="9"/>
      </sharedItems>
    </cacheField>
    <cacheField name="L-A[%]" uniqueList="1" numFmtId="0" sqlType="0" hierarchy="0" level="0" databaseField="1">
      <sharedItems count="7" containsNumber="1" containsSemiMixedTypes="0" containsString="0" minValue="0.5" maxValue="2">
        <n v="0.5"/>
        <n v="0.571428571428571"/>
        <n v="0.625"/>
        <n v="0.666666666666667"/>
        <n v="1"/>
        <n v="1.33333333333333"/>
        <n v="2"/>
      </sharedItems>
    </cacheField>
    <cacheField name="TMC" uniqueList="1" numFmtId="0" sqlType="0" hierarchy="0" level="0" databaseField="1">
      <sharedItems count="4" containsInteger="1" containsNumber="1" containsSemiMixedTypes="0" containsString="0" minValue="1" maxValue="4">
        <n v="1"/>
        <n v="2"/>
        <n v="3"/>
        <n v="4"/>
      </sharedItems>
    </cacheField>
    <cacheField name="Ground" uniqueList="1" numFmtId="0" sqlType="0" hierarchy="0" level="0" databaseField="1">
      <sharedItems count="2">
        <s v="No"/>
        <s v="Yes"/>
      </sharedItems>
    </cacheField>
    <cacheField name="Ground Raw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HP" uniqueList="1" numFmtId="0" sqlType="0" hierarchy="0" level="0" databaseField="1">
      <sharedItems count="2">
        <s v="No"/>
        <s v="Yes"/>
      </sharedItems>
    </cacheField>
    <cacheField name="HP Raw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U-T[In]" uniqueList="1" numFmtId="0" sqlType="0" hierarchy="0" level="0" databaseField="1">
      <sharedItems count="4" containsInteger="1" containsNumber="1" containsSemiMixedTypes="0" containsString="0" minValue="3" maxValue="6">
        <n v="3"/>
        <n v="4"/>
        <n v="5"/>
        <n v="6"/>
      </sharedItems>
    </cacheField>
    <cacheField name="U-T[Tot]" uniqueList="1" numFmtId="0" sqlType="0" hierarchy="0" level="0" databaseField="1">
      <sharedItems count="2" containsInteger="1" containsNumber="1" containsSemiMixedTypes="0" containsString="0" minValue="3" maxValue="5">
        <n v="3"/>
        <n v="5"/>
      </sharedItems>
    </cacheField>
    <cacheField name="U-T[%]" uniqueList="1" numFmtId="0" sqlType="0" hierarchy="0" level="0" databaseField="1">
      <sharedItems count="4" containsNumber="1" containsSemiMixedTypes="0" containsString="0" minValue="0.6" maxValue="1.2">
        <n v="0.6"/>
        <n v="0.8"/>
        <n v="1"/>
        <n v="1.2"/>
      </sharedItems>
    </cacheField>
    <cacheField name="L-T[In]" uniqueList="1" numFmtId="0" sqlType="0" hierarchy="0" level="0" databaseField="1">
      <sharedItems count="5" containsInteger="1" containsNumber="1" containsSemiMixedTypes="0" containsString="0" minValue="2" maxValue="8">
        <n v="2"/>
        <n v="4"/>
        <n v="6"/>
        <n v="7"/>
        <n v="8"/>
      </sharedItems>
    </cacheField>
    <cacheField name="L-T[Tot]" uniqueList="1" numFmtId="0" sqlType="0" hierarchy="0" level="0" databaseField="1">
      <sharedItems count="5" containsInteger="1" containsNumber="1" containsSemiMixedTypes="0" containsString="0" minValue="2" maxValue="10">
        <n v="2"/>
        <n v="3"/>
        <n v="5"/>
        <n v="6"/>
        <n v="10"/>
      </sharedItems>
    </cacheField>
    <cacheField name="L-T[%]" uniqueList="1" numFmtId="0" sqlType="0" hierarchy="0" level="0" databaseField="1">
      <sharedItems count="7" containsNumber="1" containsSemiMixedTypes="0" containsString="0" minValue="0.333333333333333" maxValue="3">
        <n v="0.333333333333333"/>
        <n v="0.7"/>
        <n v="1.33333333333333"/>
        <n v="1.6"/>
        <n v="2"/>
        <n v="2.33333333333333"/>
        <n v="3"/>
      </sharedItems>
    </cacheField>
    <cacheField name="Climb" uniqueList="1" numFmtId="0" sqlType="0" hierarchy="0" level="0" databaseField="1">
      <sharedItems count="4">
        <s v="HIGH"/>
        <s v="LOW"/>
        <s v="MID"/>
        <s v="TRAV"/>
      </sharedItems>
    </cacheField>
    <cacheField name="Cl Pts" uniqueList="1" numFmtId="0" sqlType="0" hierarchy="0" level="0" databaseField="1">
      <sharedItems count="4" containsInteger="1" containsNumber="1" containsSemiMixedTypes="0" containsString="0" minValue="4" maxValue="15">
        <n v="4"/>
        <n v="6"/>
        <n v="10"/>
        <n v="15"/>
      </sharedItems>
    </cacheField>
    <cacheField name="Cl Time" uniqueList="1" numFmtId="0" sqlType="0" hierarchy="0" level="0" databaseField="1">
      <sharedItems count="1" containsBlank="1" containsString="0">
        <m/>
      </sharedItems>
    </cacheField>
    <cacheField name="Comments" uniqueList="1" numFmtId="0" sqlType="0" hierarchy="0" level="0" databaseField="1">
      <sharedItems count="1">
        <s v="fmdkmfdlaf"/>
      </sharedItems>
    </cacheField>
    <cacheField name="Total Pts" uniqueList="1" numFmtId="0" sqlType="0" hierarchy="0" level="0" databaseField="1">
      <sharedItems count="7" containsInteger="1" containsNumber="1" containsSemiMixedTypes="0" containsString="0" minValue="36" maxValue="58">
        <n v="36"/>
        <n v="37"/>
        <n v="38"/>
        <n v="44"/>
        <n v="46"/>
        <n v="47"/>
        <n v="58"/>
      </sharedItems>
    </cacheField>
  </cacheFields>
</pivotCacheDefinition>
</file>

<file path=xl/pivotCache/pivotCacheRecords1.xml><?xml version="1.0" encoding="utf-8"?>
<pivotCacheRecords xmlns="http://schemas.openxmlformats.org/spreadsheetml/2006/main" count="8">
  <r>
    <x v="5"/>
    <x v="3"/>
    <x v="2"/>
    <x v="1"/>
    <x v="5"/>
    <x v="2"/>
    <x v="3"/>
    <x v="3"/>
    <x v="3"/>
    <x v="1"/>
    <x v="1"/>
    <x v="0"/>
    <x v="0"/>
    <x v="0"/>
    <x v="1"/>
    <x v="0"/>
    <x v="0"/>
    <x v="3"/>
    <x v="0"/>
    <x v="3"/>
    <x v="3"/>
    <x v="0"/>
    <x v="0"/>
    <x v="5"/>
  </r>
  <r>
    <x v="2"/>
    <x v="0"/>
    <x v="1"/>
    <x v="1"/>
    <x v="3"/>
    <x v="2"/>
    <x v="4"/>
    <x v="1"/>
    <x v="2"/>
    <x v="1"/>
    <x v="1"/>
    <x v="1"/>
    <x v="1"/>
    <x v="0"/>
    <x v="0"/>
    <x v="2"/>
    <x v="4"/>
    <x v="2"/>
    <x v="3"/>
    <x v="0"/>
    <x v="2"/>
    <x v="0"/>
    <x v="0"/>
    <x v="3"/>
  </r>
  <r>
    <x v="5"/>
    <x v="0"/>
    <x v="0"/>
    <x v="0"/>
    <x v="1"/>
    <x v="3"/>
    <x v="5"/>
    <x v="2"/>
    <x v="1"/>
    <x v="1"/>
    <x v="1"/>
    <x v="0"/>
    <x v="0"/>
    <x v="0"/>
    <x v="1"/>
    <x v="0"/>
    <x v="3"/>
    <x v="1"/>
    <x v="5"/>
    <x v="2"/>
    <x v="1"/>
    <x v="0"/>
    <x v="0"/>
    <x v="1"/>
  </r>
  <r>
    <x v="0"/>
    <x v="3"/>
    <x v="2"/>
    <x v="2"/>
    <x v="2"/>
    <x v="4"/>
    <x v="6"/>
    <x v="3"/>
    <x v="0"/>
    <x v="0"/>
    <x v="0"/>
    <x v="0"/>
    <x v="0"/>
    <x v="1"/>
    <x v="1"/>
    <x v="1"/>
    <x v="2"/>
    <x v="1"/>
    <x v="4"/>
    <x v="1"/>
    <x v="0"/>
    <x v="0"/>
    <x v="0"/>
    <x v="4"/>
  </r>
  <r>
    <x v="3"/>
    <x v="1"/>
    <x v="2"/>
    <x v="1"/>
    <x v="5"/>
    <x v="2"/>
    <x v="0"/>
    <x v="6"/>
    <x v="2"/>
    <x v="1"/>
    <x v="1"/>
    <x v="0"/>
    <x v="0"/>
    <x v="3"/>
    <x v="1"/>
    <x v="3"/>
    <x v="3"/>
    <x v="4"/>
    <x v="1"/>
    <x v="3"/>
    <x v="3"/>
    <x v="0"/>
    <x v="0"/>
    <x v="6"/>
  </r>
  <r>
    <x v="4"/>
    <x v="1"/>
    <x v="0"/>
    <x v="1"/>
    <x v="0"/>
    <x v="1"/>
    <x v="1"/>
    <x v="4"/>
    <x v="3"/>
    <x v="1"/>
    <x v="1"/>
    <x v="1"/>
    <x v="1"/>
    <x v="0"/>
    <x v="0"/>
    <x v="2"/>
    <x v="2"/>
    <x v="0"/>
    <x v="6"/>
    <x v="0"/>
    <x v="2"/>
    <x v="0"/>
    <x v="0"/>
    <x v="0"/>
  </r>
  <r>
    <x v="6"/>
    <x v="2"/>
    <x v="1"/>
    <x v="0"/>
    <x v="4"/>
    <x v="0"/>
    <x v="2"/>
    <x v="0"/>
    <x v="1"/>
    <x v="1"/>
    <x v="1"/>
    <x v="0"/>
    <x v="0"/>
    <x v="3"/>
    <x v="1"/>
    <x v="3"/>
    <x v="1"/>
    <x v="1"/>
    <x v="2"/>
    <x v="2"/>
    <x v="1"/>
    <x v="0"/>
    <x v="0"/>
    <x v="2"/>
  </r>
  <r>
    <x v="1"/>
    <x v="0"/>
    <x v="2"/>
    <x v="2"/>
    <x v="2"/>
    <x v="2"/>
    <x v="1"/>
    <x v="5"/>
    <x v="0"/>
    <x v="1"/>
    <x v="1"/>
    <x v="0"/>
    <x v="0"/>
    <x v="2"/>
    <x v="1"/>
    <x v="2"/>
    <x v="2"/>
    <x v="1"/>
    <x v="4"/>
    <x v="1"/>
    <x v="0"/>
    <x v="0"/>
    <x v="0"/>
    <x v="3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DataPilot1" cacheId="0" dataOnRows="0" dataCaption="Values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J4" firstHeaderRow="1" firstDataRow="2" firstDataCol="1"/>
  <pivotFields count="24">
    <pivotField showDropDowns="1" compact="0" outline="1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manual" defaultSubtotal="0">
      <items count="4">
        <item t="data" h="1" sd="1" x="0"/>
        <item t="data" h="1" sd="1" x="1"/>
        <item t="data" h="1" sd="1" x="2"/>
        <item t="data" sd="1" x="3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1"/>
  </rowFields>
  <colFields count="1">
    <field x="-2"/>
  </colFields>
  <dataFields count="9">
    <dataField name="Average - U-A[In]" fld="2" subtotal="average" showDataAs="normal" baseField="0" baseItem="0"/>
    <dataField name="Average - U-A[%]" fld="4" subtotal="average" showDataAs="normal" baseField="0" baseItem="0" numFmtId="2"/>
    <dataField name="Average - L-A[In]" fld="5" subtotal="average" showDataAs="normal" baseField="0" baseItem="0"/>
    <dataField name="Average - L-A[%]" fld="7" subtotal="average" showDataAs="normal" baseField="0" baseItem="0" numFmtId="2"/>
    <dataField name="Average - U-T[In]" fld="13" subtotal="average" showDataAs="normal" baseField="0" baseItem="0"/>
    <dataField name="Average - U-T[%]" fld="15" subtotal="average" showDataAs="normal" baseField="0" baseItem="0" numFmtId="2"/>
    <dataField name="Average - L-T[In]" fld="16" subtotal="average" showDataAs="normal" baseField="0" baseItem="0"/>
    <dataField name="Average - L-T[%]" fld="18" subtotal="average" showDataAs="normal" baseField="0" baseItem="0" numFmtId="2"/>
    <dataField name="Average - Total Pts" fld="23" subtotal="average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0"/>
  <sheetViews>
    <sheetView tabSelected="1" topLeftCell="K1" zoomScale="200" zoomScaleNormal="100" workbookViewId="0">
      <selection activeCell="W2" sqref="W2"/>
    </sheetView>
  </sheetViews>
  <sheetFormatPr baseColWidth="10" defaultColWidth="11.5" defaultRowHeight="13"/>
  <cols>
    <col width="8.1640625" customWidth="1" style="4" min="1" max="1"/>
    <col width="7.5" customWidth="1" style="4" min="2" max="2"/>
    <col width="9.83203125" customWidth="1" style="4" min="3" max="4"/>
    <col width="10.1640625" customWidth="1" style="4" min="5" max="5"/>
    <col width="9.5" customWidth="1" style="4" min="6" max="6"/>
    <col width="9.83203125" customWidth="1" style="4" min="8" max="8"/>
    <col width="7.5" customWidth="1" style="4" min="9" max="9"/>
    <col width="10.1640625" customWidth="1" style="4" min="10" max="10"/>
    <col width="6.83203125" customWidth="1" style="4" min="12" max="12"/>
    <col width="10.6640625" customWidth="1" style="4" min="13" max="13"/>
    <col width="9.6640625" customWidth="1" style="4" min="14" max="15"/>
    <col width="10" customWidth="1" style="4" min="16" max="16"/>
    <col width="9.33203125" customWidth="1" style="4" min="17" max="18"/>
    <col width="9.83203125" customWidth="1" style="4" min="19" max="19"/>
    <col width="6.1640625" customWidth="1" style="4" min="20" max="20"/>
    <col width="10.33203125" customWidth="1" style="4" min="21" max="23"/>
  </cols>
  <sheetData>
    <row r="1">
      <c r="A1" t="inlineStr">
        <is>
          <t>Match #</t>
        </is>
      </c>
      <c r="B1" t="inlineStr">
        <is>
          <t>Team #</t>
        </is>
      </c>
      <c r="C1" t="inlineStr">
        <is>
          <t>U-A[In]</t>
        </is>
      </c>
      <c r="D1" t="inlineStr">
        <is>
          <t>U-A[Tot]</t>
        </is>
      </c>
      <c r="E1" t="inlineStr">
        <is>
          <t>U-A[%]</t>
        </is>
      </c>
      <c r="F1" t="inlineStr">
        <is>
          <t>L-A[In]</t>
        </is>
      </c>
      <c r="G1" t="inlineStr">
        <is>
          <t>L-A[Tot]</t>
        </is>
      </c>
      <c r="H1" t="inlineStr">
        <is>
          <t>L-A[%]</t>
        </is>
      </c>
      <c r="I1" t="inlineStr">
        <is>
          <t>TMC</t>
        </is>
      </c>
      <c r="J1" t="inlineStr">
        <is>
          <t>Ground</t>
        </is>
      </c>
      <c r="K1" t="inlineStr">
        <is>
          <t>Ground Raw</t>
        </is>
      </c>
      <c r="L1" t="inlineStr">
        <is>
          <t>HP</t>
        </is>
      </c>
      <c r="M1" t="inlineStr">
        <is>
          <t>HP Raw</t>
        </is>
      </c>
      <c r="N1" t="inlineStr">
        <is>
          <t>U-T[In]</t>
        </is>
      </c>
      <c r="O1" t="inlineStr">
        <is>
          <t>U-T[Tot]</t>
        </is>
      </c>
      <c r="P1" t="inlineStr">
        <is>
          <t>U-T[%]</t>
        </is>
      </c>
      <c r="Q1" t="inlineStr">
        <is>
          <t>L-T[In]</t>
        </is>
      </c>
      <c r="R1" t="inlineStr">
        <is>
          <t>L-T[Tot]</t>
        </is>
      </c>
      <c r="S1" t="inlineStr">
        <is>
          <t>L-T[%]</t>
        </is>
      </c>
      <c r="T1" t="inlineStr">
        <is>
          <t>Climb</t>
        </is>
      </c>
      <c r="U1" t="inlineStr">
        <is>
          <t>Cl Pts</t>
        </is>
      </c>
      <c r="V1" t="inlineStr">
        <is>
          <t>Cl Time</t>
        </is>
      </c>
      <c r="W1" t="inlineStr">
        <is>
          <t>Comments</t>
        </is>
      </c>
      <c r="X1" t="inlineStr">
        <is>
          <t>Total Pts</t>
        </is>
      </c>
    </row>
    <row r="2">
      <c r="A2" t="n">
        <v>64</v>
      </c>
      <c r="B2" t="n">
        <v>2851</v>
      </c>
      <c r="C2" t="n">
        <v>4</v>
      </c>
      <c r="D2" t="n">
        <v>5</v>
      </c>
      <c r="E2" s="2">
        <f>C2/D2</f>
        <v/>
      </c>
      <c r="F2" t="n">
        <v>4</v>
      </c>
      <c r="G2" t="n">
        <v>6</v>
      </c>
      <c r="H2" s="2">
        <f>F2/G2</f>
        <v/>
      </c>
      <c r="I2" t="n">
        <v>4</v>
      </c>
      <c r="J2" s="3" t="inlineStr">
        <is>
          <t>Yes</t>
        </is>
      </c>
      <c r="K2">
        <f>IF(J2="Yes", 1, IF(J2="No",0,"na"))</f>
        <v/>
      </c>
      <c r="L2" s="3" t="inlineStr">
        <is>
          <t>No</t>
        </is>
      </c>
      <c r="M2">
        <f>IF(L2="Yes", 1, IF(L2="No",0,"na"))</f>
        <v/>
      </c>
      <c r="N2" t="n">
        <v>3</v>
      </c>
      <c r="O2" t="n">
        <v>5</v>
      </c>
      <c r="P2" s="2">
        <f>N2/O2</f>
        <v/>
      </c>
      <c r="Q2" t="n">
        <v>2</v>
      </c>
      <c r="R2" t="n">
        <v>6</v>
      </c>
      <c r="S2" s="2">
        <f>Q2/R2</f>
        <v/>
      </c>
      <c r="T2" t="inlineStr">
        <is>
          <t>TRAV</t>
        </is>
      </c>
      <c r="U2">
        <f>IF(T2="TRAV", 15, IF(T2="HIGH", 10, IF(T2="MID", 6, IF(T2="LOW", 4, "na"))))</f>
        <v/>
      </c>
      <c r="V2" s="5" t="n"/>
      <c r="W2" t="inlineStr">
        <is>
          <t>fmdkmfdlaf</t>
        </is>
      </c>
      <c r="X2">
        <f>(C2*4)+(F2*2)+(N2*2)+(Q2*1)+(U2)</f>
        <v/>
      </c>
    </row>
    <row r="3">
      <c r="A3" t="n">
        <v>32</v>
      </c>
      <c r="B3" t="n">
        <v>217</v>
      </c>
      <c r="C3" t="n">
        <v>3</v>
      </c>
      <c r="D3" t="n">
        <v>5</v>
      </c>
      <c r="E3" s="2">
        <f>C3/D3</f>
        <v/>
      </c>
      <c r="F3" t="n">
        <v>4</v>
      </c>
      <c r="G3" t="n">
        <v>7</v>
      </c>
      <c r="H3" s="2">
        <f>F3/G3</f>
        <v/>
      </c>
      <c r="I3" t="n">
        <v>3</v>
      </c>
      <c r="J3" s="3" t="inlineStr">
        <is>
          <t>Yes</t>
        </is>
      </c>
      <c r="K3">
        <f>IF(J3="Yes", 1, IF(J3="No",0,"na"))</f>
        <v/>
      </c>
      <c r="L3" s="3" t="inlineStr">
        <is>
          <t>Yes</t>
        </is>
      </c>
      <c r="M3">
        <f>IF(L3="Yes", 1, IF(L3="No",0,"na"))</f>
        <v/>
      </c>
      <c r="N3" t="n">
        <v>3</v>
      </c>
      <c r="O3" t="n">
        <v>3</v>
      </c>
      <c r="P3" s="2">
        <f>N3/O3</f>
        <v/>
      </c>
      <c r="Q3" t="n">
        <v>8</v>
      </c>
      <c r="R3" t="n">
        <v>5</v>
      </c>
      <c r="S3" s="2">
        <f>Q3/R3</f>
        <v/>
      </c>
      <c r="T3" t="inlineStr">
        <is>
          <t>HIGH</t>
        </is>
      </c>
      <c r="U3">
        <f>IF(T3="TRAV", 15, IF(T3="HIGH", 10, IF(T3="MID", 6, IF(T3="LOW", 4, "na"))))</f>
        <v/>
      </c>
      <c r="V3" s="5" t="n"/>
      <c r="W3" t="inlineStr">
        <is>
          <t>fmdkmfdlaf</t>
        </is>
      </c>
      <c r="X3">
        <f>(C3*4)+(F3*2)+(N3*2)+(Q3*1)+(U3)</f>
        <v/>
      </c>
    </row>
    <row r="4">
      <c r="A4" t="n">
        <v>64</v>
      </c>
      <c r="B4" t="n">
        <v>217</v>
      </c>
      <c r="C4" t="n">
        <v>2</v>
      </c>
      <c r="D4" t="n">
        <v>4</v>
      </c>
      <c r="E4" s="2">
        <f>C4/D4</f>
        <v/>
      </c>
      <c r="F4" t="n">
        <v>5</v>
      </c>
      <c r="G4" t="n">
        <v>8</v>
      </c>
      <c r="H4" s="2">
        <f>F4/G4</f>
        <v/>
      </c>
      <c r="I4" t="n">
        <v>2</v>
      </c>
      <c r="J4" s="3" t="inlineStr">
        <is>
          <t>Yes</t>
        </is>
      </c>
      <c r="K4">
        <f>IF(J4="Yes", 1, IF(J4="No",0,"na"))</f>
        <v/>
      </c>
      <c r="L4" s="3" t="inlineStr">
        <is>
          <t>No</t>
        </is>
      </c>
      <c r="M4">
        <f>IF(L4="Yes", 1, IF(L4="No",0,"na"))</f>
        <v/>
      </c>
      <c r="N4" t="n">
        <v>3</v>
      </c>
      <c r="O4" t="n">
        <v>5</v>
      </c>
      <c r="P4" s="2">
        <f>N4/O4</f>
        <v/>
      </c>
      <c r="Q4" t="n">
        <v>7</v>
      </c>
      <c r="R4" t="n">
        <v>3</v>
      </c>
      <c r="S4" s="2">
        <f>Q4/R4</f>
        <v/>
      </c>
      <c r="T4" t="inlineStr">
        <is>
          <t>MID</t>
        </is>
      </c>
      <c r="U4">
        <f>IF(T4="TRAV", 15, IF(T4="HIGH", 10, IF(T4="MID", 6, IF(T4="LOW", 4, "na"))))</f>
        <v/>
      </c>
      <c r="V4" s="5" t="n"/>
      <c r="W4" t="inlineStr">
        <is>
          <t>fmdkmfdlaf</t>
        </is>
      </c>
      <c r="X4">
        <f>(C4*4)+(F4*2)+(N4*2)+(Q4*1)+(U4)</f>
        <v/>
      </c>
    </row>
    <row r="5">
      <c r="A5" t="n">
        <v>4</v>
      </c>
      <c r="B5" t="n">
        <v>2851</v>
      </c>
      <c r="C5" t="n">
        <v>4</v>
      </c>
      <c r="D5" t="n">
        <v>7</v>
      </c>
      <c r="E5" s="2">
        <f>C5/D5</f>
        <v/>
      </c>
      <c r="F5" t="n">
        <v>6</v>
      </c>
      <c r="G5" t="n">
        <v>9</v>
      </c>
      <c r="H5" s="2">
        <f>F5/G5</f>
        <v/>
      </c>
      <c r="I5" t="n">
        <v>1</v>
      </c>
      <c r="J5" s="3" t="inlineStr">
        <is>
          <t>No</t>
        </is>
      </c>
      <c r="K5">
        <f>IF(J5="Yes", 1, IF(J5="No",0,"na"))</f>
        <v/>
      </c>
      <c r="L5" s="3" t="inlineStr">
        <is>
          <t>No</t>
        </is>
      </c>
      <c r="M5">
        <f>IF(L5="Yes", 1, IF(L5="No",0,"na"))</f>
        <v/>
      </c>
      <c r="N5" t="n">
        <v>4</v>
      </c>
      <c r="O5" t="n">
        <v>5</v>
      </c>
      <c r="P5" s="2">
        <f>N5/O5</f>
        <v/>
      </c>
      <c r="Q5" t="n">
        <v>6</v>
      </c>
      <c r="R5" t="n">
        <v>3</v>
      </c>
      <c r="S5" s="2">
        <f>Q5/R5</f>
        <v/>
      </c>
      <c r="T5" t="inlineStr">
        <is>
          <t>LOW</t>
        </is>
      </c>
      <c r="U5">
        <f>IF(T5="TRAV", 15, IF(T5="HIGH", 10, IF(T5="MID", 6, IF(T5="LOW", 4, "na"))))</f>
        <v/>
      </c>
      <c r="V5" s="5" t="n"/>
      <c r="W5" t="inlineStr">
        <is>
          <t>fmdkmfdlaf</t>
        </is>
      </c>
      <c r="X5">
        <f>(C5*4)+(F5*2)+(N5*2)+(Q5*1)+(U5)</f>
        <v/>
      </c>
    </row>
    <row r="6">
      <c r="A6" t="n">
        <v>34</v>
      </c>
      <c r="B6" t="n">
        <v>1718</v>
      </c>
      <c r="C6" t="n">
        <v>4</v>
      </c>
      <c r="D6" t="n">
        <v>5</v>
      </c>
      <c r="E6" s="2">
        <f>C6/D6</f>
        <v/>
      </c>
      <c r="F6" t="n">
        <v>4</v>
      </c>
      <c r="G6" t="n">
        <v>2</v>
      </c>
      <c r="H6" s="2">
        <f>F6/G6</f>
        <v/>
      </c>
      <c r="I6" t="n">
        <v>3</v>
      </c>
      <c r="J6" s="3" t="inlineStr">
        <is>
          <t>Yes</t>
        </is>
      </c>
      <c r="K6">
        <f>IF(J6="Yes", 1, IF(J6="No",0,"na"))</f>
        <v/>
      </c>
      <c r="L6" s="3" t="inlineStr">
        <is>
          <t>No</t>
        </is>
      </c>
      <c r="M6">
        <f>IF(L6="Yes", 1, IF(L6="No",0,"na"))</f>
        <v/>
      </c>
      <c r="N6" t="n">
        <v>6</v>
      </c>
      <c r="O6" t="n">
        <v>5</v>
      </c>
      <c r="P6" s="2">
        <f>N6/O6</f>
        <v/>
      </c>
      <c r="Q6" t="n">
        <v>7</v>
      </c>
      <c r="R6" t="n">
        <v>10</v>
      </c>
      <c r="S6" s="2">
        <f>Q6/R6</f>
        <v/>
      </c>
      <c r="T6" t="inlineStr">
        <is>
          <t>TRAV</t>
        </is>
      </c>
      <c r="U6">
        <f>IF(T6="TRAV", 15, IF(T6="HIGH", 10, IF(T6="MID", 6, IF(T6="LOW", 4, "na"))))</f>
        <v/>
      </c>
      <c r="V6" s="5" t="n"/>
      <c r="W6" t="inlineStr">
        <is>
          <t>fmdkmfdlaf</t>
        </is>
      </c>
      <c r="X6">
        <f>(C6*4)+(F6*2)+(N6*2)+(Q6*1)+(U6)</f>
        <v/>
      </c>
    </row>
    <row r="7">
      <c r="A7" t="n">
        <v>56</v>
      </c>
      <c r="B7" t="n">
        <v>1718</v>
      </c>
      <c r="C7" t="n">
        <v>2</v>
      </c>
      <c r="D7" t="n">
        <v>5</v>
      </c>
      <c r="E7" s="2">
        <f>C7/D7</f>
        <v/>
      </c>
      <c r="F7" t="n">
        <v>3</v>
      </c>
      <c r="G7" t="n">
        <v>3</v>
      </c>
      <c r="H7" s="2">
        <f>F7/G7</f>
        <v/>
      </c>
      <c r="I7" t="n">
        <v>4</v>
      </c>
      <c r="J7" s="3" t="inlineStr">
        <is>
          <t>Yes</t>
        </is>
      </c>
      <c r="K7">
        <f>IF(J7="Yes", 1, IF(J7="No",0,"na"))</f>
        <v/>
      </c>
      <c r="L7" s="3" t="inlineStr">
        <is>
          <t>Yes</t>
        </is>
      </c>
      <c r="M7">
        <f>IF(L7="Yes", 1, IF(L7="No",0,"na"))</f>
        <v/>
      </c>
      <c r="N7" t="n">
        <v>3</v>
      </c>
      <c r="O7" t="n">
        <v>3</v>
      </c>
      <c r="P7" s="2">
        <f>N7/O7</f>
        <v/>
      </c>
      <c r="Q7" t="n">
        <v>6</v>
      </c>
      <c r="R7" t="n">
        <v>2</v>
      </c>
      <c r="S7" s="2">
        <f>Q7/R7</f>
        <v/>
      </c>
      <c r="T7" t="inlineStr">
        <is>
          <t>HIGH</t>
        </is>
      </c>
      <c r="U7">
        <f>IF(T7="TRAV", 15, IF(T7="HIGH", 10, IF(T7="MID", 6, IF(T7="LOW", 4, "na"))))</f>
        <v/>
      </c>
      <c r="V7" s="5" t="n"/>
      <c r="W7" t="inlineStr">
        <is>
          <t>fmdkmfdlaf</t>
        </is>
      </c>
      <c r="X7">
        <f>(C7*4)+(F7*2)+(N7*2)+(Q7*1)+(U7)</f>
        <v/>
      </c>
    </row>
    <row r="8">
      <c r="A8" t="n">
        <v>86</v>
      </c>
      <c r="B8" t="n">
        <v>2834</v>
      </c>
      <c r="C8" t="n">
        <v>3</v>
      </c>
      <c r="D8" t="n">
        <v>4</v>
      </c>
      <c r="E8" s="2">
        <f>C8/D8</f>
        <v/>
      </c>
      <c r="F8" t="n">
        <v>2</v>
      </c>
      <c r="G8" t="n">
        <v>4</v>
      </c>
      <c r="H8" s="2">
        <f>F8/G8</f>
        <v/>
      </c>
      <c r="I8" t="n">
        <v>2</v>
      </c>
      <c r="J8" s="3" t="inlineStr">
        <is>
          <t>Yes</t>
        </is>
      </c>
      <c r="K8">
        <f>IF(J8="Yes", 1, IF(J8="No",0,"na"))</f>
        <v/>
      </c>
      <c r="L8" s="3" t="inlineStr">
        <is>
          <t>No</t>
        </is>
      </c>
      <c r="M8">
        <f>IF(L8="Yes", 1, IF(L8="No",0,"na"))</f>
        <v/>
      </c>
      <c r="N8" t="n">
        <v>6</v>
      </c>
      <c r="O8" t="n">
        <v>5</v>
      </c>
      <c r="P8" s="2">
        <f>N8/O8</f>
        <v/>
      </c>
      <c r="Q8" t="n">
        <v>4</v>
      </c>
      <c r="R8" t="n">
        <v>3</v>
      </c>
      <c r="S8" s="2">
        <f>Q8/R8</f>
        <v/>
      </c>
      <c r="T8" t="inlineStr">
        <is>
          <t>MID</t>
        </is>
      </c>
      <c r="U8">
        <f>IF(T8="TRAV", 15, IF(T8="HIGH", 10, IF(T8="MID", 6, IF(T8="LOW", 4, "na"))))</f>
        <v/>
      </c>
      <c r="V8" s="5" t="n"/>
      <c r="W8" t="inlineStr">
        <is>
          <t>fmdkmfdlaf</t>
        </is>
      </c>
      <c r="X8">
        <f>(C8*4)+(F8*2)+(N8*2)+(Q8*1)+(U8)</f>
        <v/>
      </c>
    </row>
    <row r="9">
      <c r="A9" t="n">
        <v>23</v>
      </c>
      <c r="B9" t="n">
        <v>217</v>
      </c>
      <c r="C9" t="n">
        <v>4</v>
      </c>
      <c r="D9" t="n">
        <v>7</v>
      </c>
      <c r="E9" s="2">
        <f>C9/D9</f>
        <v/>
      </c>
      <c r="F9" t="n">
        <v>4</v>
      </c>
      <c r="G9" t="n">
        <v>3</v>
      </c>
      <c r="H9" s="2">
        <f>F9/G9</f>
        <v/>
      </c>
      <c r="I9" t="n">
        <v>1</v>
      </c>
      <c r="J9" s="3" t="inlineStr">
        <is>
          <t>Yes</t>
        </is>
      </c>
      <c r="K9">
        <f>IF(J9="Yes", 1, IF(J9="No",0,"na"))</f>
        <v/>
      </c>
      <c r="L9" s="3" t="inlineStr">
        <is>
          <t>No</t>
        </is>
      </c>
      <c r="M9">
        <f>IF(L9="Yes", 1, IF(L9="No",0,"na"))</f>
        <v/>
      </c>
      <c r="N9" t="n">
        <v>5</v>
      </c>
      <c r="O9" t="n">
        <v>5</v>
      </c>
      <c r="P9" s="2">
        <f>N9/O9</f>
        <v/>
      </c>
      <c r="Q9" t="n">
        <v>6</v>
      </c>
      <c r="R9" t="n">
        <v>3</v>
      </c>
      <c r="S9" s="2">
        <f>Q9/R9</f>
        <v/>
      </c>
      <c r="T9" t="inlineStr">
        <is>
          <t>LOW</t>
        </is>
      </c>
      <c r="U9">
        <f>IF(T9="TRAV", 15, IF(T9="HIGH", 10, IF(T9="MID", 6, IF(T9="LOW", 4, "na"))))</f>
        <v/>
      </c>
      <c r="V9" s="5" t="n"/>
      <c r="W9" t="inlineStr">
        <is>
          <t>fmdkmfdlaf</t>
        </is>
      </c>
      <c r="X9">
        <f>(C9*4)+(F9*2)+(N9*2)+(Q9*1)+(U9)</f>
        <v/>
      </c>
    </row>
    <row r="10">
      <c r="A10" t="n">
        <v>64</v>
      </c>
      <c r="B10" t="n">
        <v>2851</v>
      </c>
      <c r="C10" t="n">
        <v>4</v>
      </c>
      <c r="D10" t="n">
        <v>5</v>
      </c>
      <c r="F10" t="n">
        <v>4</v>
      </c>
      <c r="G10" t="n">
        <v>6</v>
      </c>
      <c r="I10" t="n">
        <v>4</v>
      </c>
      <c r="J10" t="inlineStr">
        <is>
          <t>Yes</t>
        </is>
      </c>
      <c r="L10" t="inlineStr">
        <is>
          <t>No</t>
        </is>
      </c>
      <c r="N10" t="n">
        <v>3</v>
      </c>
      <c r="O10" t="n">
        <v>5</v>
      </c>
      <c r="Q10" t="n">
        <v>2</v>
      </c>
      <c r="R10" t="n">
        <v>6</v>
      </c>
      <c r="T10" t="inlineStr">
        <is>
          <t>TRAV</t>
        </is>
      </c>
      <c r="V10" t="n">
        <v>15</v>
      </c>
      <c r="W10" t="inlineStr">
        <is>
          <t>fmdkmfdlaf, I dunno</t>
        </is>
      </c>
    </row>
  </sheetData>
  <autoFilter ref="A1:X9"/>
  <pageMargins left="0.7875" right="0.7875" top="1.025" bottom="1.025" header="0.7875" footer="0.7875"/>
  <pageSetup orientation="portrait" paperSize="9" useFirstPageNumber="1" horizontalDpi="300" verticalDpi="300"/>
  <headerFooter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zoomScaleNormal="100" workbookViewId="0">
      <selection activeCell="D3" sqref="D3"/>
    </sheetView>
  </sheetViews>
  <sheetFormatPr baseColWidth="10" defaultColWidth="11.5" defaultRowHeight="13"/>
  <sheetData>
    <row r="1">
      <c r="A1" s="6" t="n"/>
      <c r="B1" s="7" t="inlineStr">
        <is>
          <t>Data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>
      <c r="A2" s="10" t="inlineStr">
        <is>
          <t>Team #</t>
        </is>
      </c>
      <c r="B2" s="11" t="inlineStr">
        <is>
          <t>Average - U-A[In]</t>
        </is>
      </c>
      <c r="C2" s="12" t="inlineStr">
        <is>
          <t>Average - U-A[%]</t>
        </is>
      </c>
      <c r="D2" s="12" t="inlineStr">
        <is>
          <t>Average - L-A[In]</t>
        </is>
      </c>
      <c r="E2" s="12" t="inlineStr">
        <is>
          <t>Average - L-A[%]</t>
        </is>
      </c>
      <c r="F2" s="12" t="inlineStr">
        <is>
          <t>Average - U-T[In]</t>
        </is>
      </c>
      <c r="G2" s="12" t="inlineStr">
        <is>
          <t>Average - U-T[%]</t>
        </is>
      </c>
      <c r="H2" s="12" t="inlineStr">
        <is>
          <t>Average - L-T[In]</t>
        </is>
      </c>
      <c r="I2" s="12" t="inlineStr">
        <is>
          <t>Average - L-T[%]</t>
        </is>
      </c>
      <c r="J2" s="13" t="inlineStr">
        <is>
          <t>Average - Total Pts</t>
        </is>
      </c>
    </row>
    <row r="3">
      <c r="A3" s="14" t="n">
        <v>2851</v>
      </c>
      <c r="B3" s="15" t="n">
        <v>4</v>
      </c>
      <c r="C3" s="16" t="n">
        <v>0.6857142857142861</v>
      </c>
      <c r="D3" s="17" t="n">
        <v>5</v>
      </c>
      <c r="E3" s="16" t="n">
        <v>0.666666666666667</v>
      </c>
      <c r="F3" s="17" t="n">
        <v>3.5</v>
      </c>
      <c r="G3" s="16" t="n">
        <v>0.7</v>
      </c>
      <c r="H3" s="17" t="n">
        <v>4</v>
      </c>
      <c r="I3" s="16" t="n">
        <v>1.16666666666667</v>
      </c>
      <c r="J3" s="18" t="n">
        <v>46.5</v>
      </c>
    </row>
    <row r="4">
      <c r="A4" s="19" t="inlineStr">
        <is>
          <t>Total Result</t>
        </is>
      </c>
      <c r="B4" s="20" t="n">
        <v>4</v>
      </c>
      <c r="C4" s="21" t="n">
        <v>0.6857142857142861</v>
      </c>
      <c r="D4" s="22" t="n">
        <v>5</v>
      </c>
      <c r="E4" s="21" t="n">
        <v>0.666666666666667</v>
      </c>
      <c r="F4" s="22" t="n">
        <v>3.5</v>
      </c>
      <c r="G4" s="21" t="n">
        <v>0.7</v>
      </c>
      <c r="H4" s="22" t="n">
        <v>4</v>
      </c>
      <c r="I4" s="21" t="n">
        <v>1.16666666666667</v>
      </c>
      <c r="J4" s="23" t="n">
        <v>46.5</v>
      </c>
    </row>
  </sheetData>
  <pageMargins left="0.7875" right="0.7875" top="1.025" bottom="1.025" header="0.7875" footer="0.7875"/>
  <pageSetup orientation="portrait" paperSize="9" horizontalDpi="300" verticalDpi="300"/>
  <headerFooter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2022-03-31T01:26:10Z</dcterms:created>
  <dcterms:modified xsi:type="dcterms:W3CDTF">2022-03-31T13:22:41Z</dcterms:modified>
  <cp:lastModifiedBy>Microsoft Office User</cp:lastModifiedBy>
  <cp:revision>7</cp:revision>
</cp:coreProperties>
</file>